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3" r:id="rId3"/>
    <sheet name="首期洗水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<sst xmlns="http://schemas.openxmlformats.org/spreadsheetml/2006/main" count="662" uniqueCount="362">
  <si>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</si>
  <si>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</si>
  <si>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</si>
  <si>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</si>
  <si>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</si>
  <si>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</si>
  <si>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</si>
  <si>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</si>
  <si>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</si>
  <si>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</si>
  <si>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</si>
  <si>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</si>
  <si>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</si>
  <si>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</si>
  <si>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</si>
  <si>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</si>
  <si>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</si>
  <si>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</si>
  <si>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</si>
  <si>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</si>
  <si>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</si>
  <si>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</si>
  <si>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</si>
  <si>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</si>
  <si>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</si>
  <si>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</si>
  <si>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</si>
  <si>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</si>
  <si>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</si>
  <si>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</si>
  <si>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</si>
  <si>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</si>
  <si>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</si>
  <si>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</si>
  <si>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</si>
  <si>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</si>
  <si>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</si>
  <si>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</si>
  <si>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</si>
  <si>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</si>
  <si>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</si>
  <si>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</si>
  <si>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</si>
  <si>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</si>
  <si>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</si>
  <si>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</si>
  <si>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</si>
  <si>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</si>
  <si>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</si>
  <si>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</si>
  <si>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</si>
  <si>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</si>
  <si>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</si>
  <si>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</si>
  <si>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</si>
  <si>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</si>
  <si>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</si>
  <si>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</si>
  <si>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</si>
  <si>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</si>
  <si>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</si>
  <si>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</si>
  <si>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</si>
  <si>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</si>
  <si>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 xml:space="preserve">  TAMMFL91961</t>
  </si>
  <si>
    <t>合同交期</t>
  </si>
  <si>
    <t>2023.12.25</t>
  </si>
  <si>
    <t>产前确认样</t>
  </si>
  <si>
    <t>有</t>
  </si>
  <si>
    <t>无</t>
  </si>
  <si>
    <t>品名</t>
  </si>
  <si>
    <t>男式功能裤</t>
  </si>
  <si>
    <t>上线日</t>
  </si>
  <si>
    <t>2023.12.12</t>
  </si>
  <si>
    <t>原辅材料卡</t>
  </si>
  <si>
    <t>色/号型数</t>
  </si>
  <si>
    <t>缝制预计完成日</t>
  </si>
  <si>
    <t>2023.12.18</t>
  </si>
  <si>
    <t>大货面料确认样</t>
  </si>
  <si>
    <t>订单数量</t>
  </si>
  <si>
    <t>包装预计完成日</t>
  </si>
  <si>
    <t>2023.12.19</t>
  </si>
  <si>
    <t>印花、刺绣确认样</t>
  </si>
  <si>
    <t>采购凭证号</t>
  </si>
  <si>
    <t>CGDD23112900001</t>
  </si>
  <si>
    <t>预计发货时间</t>
  </si>
  <si>
    <t>2023.12.22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</si>
  <si>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</si>
  <si>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</si>
  <si>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</si>
  <si>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</si>
  <si>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</si>
  <si>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</si>
  <si>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</si>
  <si>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</si>
  <si>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</si>
  <si>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</si>
  <si>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</si>
  <si>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</si>
  <si>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</si>
  <si>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</si>
  <si>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</si>
  <si>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</si>
  <si>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</si>
  <si>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</si>
  <si>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</si>
  <si>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</si>
  <si>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</si>
  <si>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</si>
  <si>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</si>
  <si>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</si>
  <si>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</si>
  <si>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</si>
  <si>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</si>
  <si>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</si>
  <si>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</si>
  <si>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</si>
  <si>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</si>
  <si>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</si>
  <si>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</si>
  <si>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</si>
  <si>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</si>
  <si>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</si>
  <si>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</si>
  <si>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</si>
  <si>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</si>
  <si>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</si>
  <si>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</si>
  <si>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</si>
  <si>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</si>
  <si>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</si>
  <si>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</si>
  <si>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</si>
  <si>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</si>
  <si>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1.腰头不方正</t>
  </si>
  <si>
    <t>2.脚口线不直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</si>
  <si>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</si>
  <si>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</si>
  <si>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</si>
  <si>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</si>
  <si>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</si>
  <si>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</si>
  <si>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</si>
  <si>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</si>
  <si>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</si>
  <si>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</si>
  <si>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</si>
  <si>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</si>
  <si>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</si>
  <si>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</si>
  <si>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2023.12.15</t>
  </si>
  <si>
    <t>张爱萍</t>
  </si>
  <si>
    <t>QC规格测量表</t>
  </si>
  <si>
    <t>TAMMFL81961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</si>
  <si>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</si>
  <si>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</si>
  <si>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</si>
  <si>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</si>
  <si>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</si>
  <si>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</si>
  <si>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</si>
  <si>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</si>
  <si>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</si>
  <si>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</si>
  <si>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</si>
  <si>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r>
      <rPr>
        <sz val="11"/>
        <rFont val="宋体"/>
        <charset val="134"/>
      </rPr>
      <t>195</t>
    </r>
    <r>
      <rPr>
        <sz val="11"/>
        <rFont val="宋体"/>
        <charset val="134"/>
      </rPr>
      <t>/104B</t>
    </r>
  </si>
  <si>
    <t>洗前/洗后</t>
  </si>
  <si>
    <t>裤外侧长</t>
  </si>
  <si>
    <t>+0.5/0</t>
  </si>
  <si>
    <t>腰围（平量）</t>
  </si>
  <si>
    <t>+1/0</t>
  </si>
  <si>
    <t>臀围</t>
  </si>
  <si>
    <t>0/-0.5</t>
  </si>
  <si>
    <t>0/0</t>
  </si>
  <si>
    <t>腿围/2</t>
  </si>
  <si>
    <t>膝围/2</t>
  </si>
  <si>
    <t>0/-0.2</t>
  </si>
  <si>
    <t>脚口/2</t>
  </si>
  <si>
    <t>0/-0.3</t>
  </si>
  <si>
    <t>前裆长（含腰）</t>
  </si>
  <si>
    <t>后裆长（含腰)</t>
  </si>
  <si>
    <t>总裆长（含腰）</t>
  </si>
  <si>
    <t>0/-0.6</t>
  </si>
  <si>
    <t xml:space="preserve">     初期请洗测2-3件，有问题的另加测量数量。</t>
  </si>
  <si>
    <t>验货时间：2023.12.16</t>
  </si>
  <si>
    <t>跟单QC:周苑</t>
  </si>
  <si>
    <t>工厂负责人：</t>
  </si>
  <si>
    <t>QC出货报告书</t>
  </si>
  <si>
    <t>TAMMFL91961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</si>
  <si>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</si>
  <si>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</si>
  <si>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</si>
  <si>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</si>
  <si>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</si>
  <si>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</si>
  <si>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</si>
  <si>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</si>
  <si>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天津库NDC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</si>
  <si>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</si>
  <si>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</si>
  <si>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</si>
  <si>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</si>
  <si>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</si>
  <si>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</si>
  <si>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</si>
  <si>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</si>
  <si>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</si>
  <si>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</si>
  <si>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</si>
  <si>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</si>
  <si>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</si>
  <si>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</si>
  <si>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</si>
  <si>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</si>
  <si>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</si>
  <si>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</si>
  <si>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</si>
  <si>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</si>
  <si>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</si>
  <si>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</si>
  <si>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</si>
  <si>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</si>
  <si>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</si>
  <si>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</si>
  <si>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</si>
  <si>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黑色：37、41、46、51、52</t>
  </si>
  <si>
    <t>共抽验5箱，每箱10件，合计：50件</t>
  </si>
  <si>
    <t>情况说明：</t>
  </si>
  <si>
    <t xml:space="preserve">【问题点描述】  </t>
  </si>
  <si>
    <t>1.有针眼1件</t>
  </si>
  <si>
    <t>2.拉链引手穿反1件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</si>
  <si>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</si>
  <si>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</si>
  <si>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</si>
  <si>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</si>
  <si>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</si>
  <si>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</si>
  <si>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</si>
  <si>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此订单追加500件，出货503件，按照AQL2.5的抽验要求，抽验50件，不良数量2件，在允许范围内，可以出货。</t>
  </si>
  <si>
    <t>服装QC部门</t>
  </si>
  <si>
    <t>检验人</t>
  </si>
  <si>
    <t>2023.12.21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</si>
  <si>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XXXL</t>
    </r>
  </si>
  <si>
    <t>+0.2+1</t>
  </si>
  <si>
    <t>00</t>
  </si>
  <si>
    <t>+0.5+0.5</t>
  </si>
  <si>
    <t>-0.5-0.5</t>
  </si>
  <si>
    <t>-0.4+0.3</t>
  </si>
  <si>
    <t>+1+2</t>
  </si>
  <si>
    <t>+1+1</t>
  </si>
  <si>
    <t>0+1</t>
  </si>
  <si>
    <t>+10</t>
  </si>
  <si>
    <t>-0.4+0.4</t>
  </si>
  <si>
    <t>+0.50</t>
  </si>
  <si>
    <t>0+0.3</t>
  </si>
  <si>
    <t>+0.20</t>
  </si>
  <si>
    <t>0+0.2</t>
  </si>
  <si>
    <t>-0.30</t>
  </si>
  <si>
    <t>-0.2-0.2</t>
  </si>
  <si>
    <t>-0.40</t>
  </si>
  <si>
    <t>0-0.4</t>
  </si>
  <si>
    <t>0-0.5</t>
  </si>
  <si>
    <t>-0.8-0.5</t>
  </si>
  <si>
    <t>0-1</t>
  </si>
  <si>
    <t>-0.2-0.5</t>
  </si>
  <si>
    <t>-0.9-0.5</t>
  </si>
  <si>
    <t>验货时间：2023.12.21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</si>
  <si>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</si>
  <si>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</si>
  <si>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</si>
  <si>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</si>
  <si>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</si>
  <si>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</si>
  <si>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</si>
  <si>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</si>
  <si>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</si>
  <si>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</si>
  <si>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</si>
  <si>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</si>
  <si>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</si>
  <si>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</si>
  <si>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</si>
  <si>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</si>
  <si>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</si>
  <si>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</si>
  <si>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2808-3791</t>
  </si>
  <si>
    <t>FW11110</t>
  </si>
  <si>
    <t>嘉兴市正麒高新面料复合有限公司</t>
  </si>
  <si>
    <t>YES</t>
  </si>
  <si>
    <t>制表时间：2023.12.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</si>
  <si>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</si>
  <si>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</si>
  <si>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</si>
  <si>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</si>
  <si>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</si>
  <si>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</si>
  <si>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</si>
  <si>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</si>
  <si>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</si>
  <si>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</si>
  <si>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</si>
  <si>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制表时间：2023.12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</si>
  <si>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</si>
  <si>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</si>
  <si>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</si>
  <si>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</si>
  <si>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</si>
  <si>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</si>
  <si>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</si>
  <si>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</si>
  <si>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</si>
  <si>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</si>
  <si>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</si>
  <si>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19SS黑色/E77//黑色</t>
  </si>
  <si>
    <t>TAMMAL91961</t>
  </si>
  <si>
    <t>YK00028</t>
  </si>
  <si>
    <t xml:space="preserve">3#尼龙闭尾正装，DA拉头，含注塑上下止 </t>
  </si>
  <si>
    <t>YK</t>
  </si>
  <si>
    <t>YK00104</t>
  </si>
  <si>
    <t>3#尼龙闭尾反装，DABLH拉头，不含注塑上下止 （拉链头在中间</t>
  </si>
  <si>
    <t>SK00054</t>
  </si>
  <si>
    <t>喷弹性漆TOREAD裤勾扣</t>
  </si>
  <si>
    <t>浙江伟星</t>
  </si>
  <si>
    <t>LP00144</t>
  </si>
  <si>
    <t>TOREAD微笑头大拉袢
绳体间反光点</t>
  </si>
  <si>
    <t>BZ00035-001</t>
  </si>
  <si>
    <t>探路者成衣洗水标</t>
  </si>
  <si>
    <t>宝绅科技</t>
  </si>
  <si>
    <t>物料6</t>
  </si>
  <si>
    <t>物料7</t>
  </si>
  <si>
    <t>物料8</t>
  </si>
  <si>
    <t>物料10</t>
  </si>
  <si>
    <t>制表时间：2023-5-3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</si>
  <si>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</si>
  <si>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</si>
  <si>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</si>
  <si>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</si>
  <si>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</si>
  <si>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</si>
  <si>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</si>
  <si>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</si>
  <si>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</si>
  <si>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</si>
  <si>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</si>
  <si>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</si>
  <si>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</si>
  <si>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</si>
  <si>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</si>
  <si>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</si>
  <si>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洗水2</t>
  </si>
  <si>
    <t>洗水3</t>
  </si>
  <si>
    <t>洗水4</t>
  </si>
  <si>
    <t>洗水5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</si>
  <si>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</si>
  <si>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</si>
  <si>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</si>
  <si>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</si>
  <si>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</si>
  <si>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</si>
  <si>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松紧带4.3CM（加厚）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</si>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</sst>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0.0_ "/>
  </numFmts>
  <fonts count="65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  <scheme val="maj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9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5" fillId="25" borderId="8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" fillId="24" borderId="84" applyNumberFormat="0" applyFont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0" fillId="11" borderId="87" applyNumberFormat="0" applyAlignment="0" applyProtection="0">
      <alignment vertical="center"/>
    </xf>
    <xf numFmtId="0" fontId="47" fillId="11" borderId="81" applyNumberFormat="0" applyAlignment="0" applyProtection="0">
      <alignment vertical="center"/>
    </xf>
    <xf numFmtId="0" fontId="51" fillId="18" borderId="83" applyNumberFormat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6" fillId="0" borderId="85" applyNumberFormat="0" applyFill="0" applyAlignment="0" applyProtection="0">
      <alignment vertical="center"/>
    </xf>
    <xf numFmtId="0" fontId="64" fillId="0" borderId="88" applyNumberFormat="0" applyFill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9" fillId="0" borderId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top"/>
    </xf>
  </cellStyleXfs>
  <cellXfs count="40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53" applyFont="1" applyFill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6" fillId="0" borderId="7" xfId="0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9" xfId="53" applyFont="1" applyFill="1" applyBorder="1" applyAlignment="1">
      <alignment horizontal="center" vertical="center" wrapText="1"/>
    </xf>
    <xf numFmtId="0" fontId="13" fillId="0" borderId="10" xfId="54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1" fillId="0" borderId="2" xfId="0" applyFont="1" applyBorder="1"/>
    <xf numFmtId="0" fontId="16" fillId="0" borderId="11" xfId="5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13" fillId="0" borderId="12" xfId="54" applyFont="1" applyBorder="1" applyAlignment="1">
      <alignment horizontal="center" vertical="center" wrapText="1"/>
    </xf>
    <xf numFmtId="0" fontId="11" fillId="0" borderId="3" xfId="0" applyFont="1" applyFill="1" applyBorder="1" applyAlignment="1">
      <alignment vertical="top" wrapText="1"/>
    </xf>
    <xf numFmtId="0" fontId="17" fillId="0" borderId="0" xfId="0" applyFont="1"/>
    <xf numFmtId="0" fontId="0" fillId="0" borderId="0" xfId="0" applyFill="1"/>
    <xf numFmtId="0" fontId="0" fillId="4" borderId="0" xfId="0" applyFill="1"/>
    <xf numFmtId="0" fontId="18" fillId="0" borderId="1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17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23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vertical="center" wrapText="1"/>
    </xf>
    <xf numFmtId="0" fontId="23" fillId="5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10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11" fillId="4" borderId="2" xfId="0" applyFont="1" applyFill="1" applyBorder="1"/>
    <xf numFmtId="176" fontId="10" fillId="4" borderId="2" xfId="12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7" fontId="9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6" fillId="4" borderId="0" xfId="51" applyFont="1" applyFill="1"/>
    <xf numFmtId="0" fontId="27" fillId="4" borderId="0" xfId="51" applyFont="1" applyFill="1" applyBorder="1" applyAlignment="1">
      <alignment horizontal="center"/>
    </xf>
    <xf numFmtId="0" fontId="26" fillId="4" borderId="0" xfId="51" applyFont="1" applyFill="1" applyBorder="1" applyAlignment="1">
      <alignment horizontal="center"/>
    </xf>
    <xf numFmtId="0" fontId="27" fillId="4" borderId="13" xfId="50" applyFont="1" applyFill="1" applyBorder="1" applyAlignment="1">
      <alignment horizontal="left" vertical="center"/>
    </xf>
    <xf numFmtId="0" fontId="26" fillId="4" borderId="14" xfId="50" applyFont="1" applyFill="1" applyBorder="1" applyAlignment="1">
      <alignment horizontal="center" vertical="center"/>
    </xf>
    <xf numFmtId="0" fontId="27" fillId="4" borderId="14" xfId="50" applyFont="1" applyFill="1" applyBorder="1" applyAlignment="1">
      <alignment vertical="center"/>
    </xf>
    <xf numFmtId="0" fontId="27" fillId="4" borderId="15" xfId="51" applyFont="1" applyFill="1" applyBorder="1" applyAlignment="1" applyProtection="1">
      <alignment horizontal="center" vertical="center"/>
    </xf>
    <xf numFmtId="0" fontId="27" fillId="4" borderId="2" xfId="51" applyFont="1" applyFill="1" applyBorder="1" applyAlignment="1">
      <alignment horizontal="center" vertical="center"/>
    </xf>
    <xf numFmtId="177" fontId="25" fillId="4" borderId="2" xfId="0" applyNumberFormat="1" applyFont="1" applyFill="1" applyBorder="1" applyAlignment="1">
      <alignment horizontal="center"/>
    </xf>
    <xf numFmtId="177" fontId="28" fillId="4" borderId="2" xfId="0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177" fontId="30" fillId="4" borderId="2" xfId="0" applyNumberFormat="1" applyFont="1" applyFill="1" applyBorder="1" applyAlignment="1">
      <alignment horizontal="center"/>
    </xf>
    <xf numFmtId="0" fontId="31" fillId="4" borderId="2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177" fontId="31" fillId="4" borderId="2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177" fontId="32" fillId="4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26" fillId="4" borderId="16" xfId="51" applyFont="1" applyFill="1" applyBorder="1" applyAlignment="1"/>
    <xf numFmtId="49" fontId="26" fillId="4" borderId="17" xfId="51" applyNumberFormat="1" applyFont="1" applyFill="1" applyBorder="1" applyAlignment="1">
      <alignment horizontal="center"/>
    </xf>
    <xf numFmtId="49" fontId="26" fillId="4" borderId="17" xfId="51" applyNumberFormat="1" applyFont="1" applyFill="1" applyBorder="1" applyAlignment="1">
      <alignment horizontal="right"/>
    </xf>
    <xf numFmtId="49" fontId="26" fillId="4" borderId="17" xfId="51" applyNumberFormat="1" applyFont="1" applyFill="1" applyBorder="1" applyAlignment="1">
      <alignment horizontal="right" vertical="center"/>
    </xf>
    <xf numFmtId="49" fontId="26" fillId="4" borderId="18" xfId="51" applyNumberFormat="1" applyFont="1" applyFill="1" applyBorder="1" applyAlignment="1">
      <alignment horizontal="right" vertical="center"/>
    </xf>
    <xf numFmtId="49" fontId="26" fillId="4" borderId="19" xfId="51" applyNumberFormat="1" applyFont="1" applyFill="1" applyBorder="1" applyAlignment="1">
      <alignment horizontal="center"/>
    </xf>
    <xf numFmtId="0" fontId="27" fillId="4" borderId="0" xfId="51" applyFont="1" applyFill="1"/>
    <xf numFmtId="0" fontId="0" fillId="4" borderId="0" xfId="52" applyFont="1" applyFill="1">
      <alignment vertical="center"/>
    </xf>
    <xf numFmtId="0" fontId="26" fillId="4" borderId="14" xfId="51" applyFont="1" applyFill="1" applyBorder="1" applyAlignment="1">
      <alignment horizontal="center"/>
    </xf>
    <xf numFmtId="0" fontId="27" fillId="4" borderId="14" xfId="50" applyFont="1" applyFill="1" applyBorder="1" applyAlignment="1">
      <alignment horizontal="left" vertical="center"/>
    </xf>
    <xf numFmtId="0" fontId="26" fillId="4" borderId="20" xfId="50" applyFont="1" applyFill="1" applyBorder="1" applyAlignment="1">
      <alignment horizontal="center" vertical="center"/>
    </xf>
    <xf numFmtId="0" fontId="26" fillId="4" borderId="2" xfId="51" applyFont="1" applyFill="1" applyBorder="1" applyAlignment="1">
      <alignment horizontal="center"/>
    </xf>
    <xf numFmtId="0" fontId="27" fillId="4" borderId="2" xfId="51" applyFont="1" applyFill="1" applyBorder="1" applyAlignment="1" applyProtection="1">
      <alignment horizontal="center" vertical="center"/>
    </xf>
    <xf numFmtId="0" fontId="27" fillId="4" borderId="21" xfId="51" applyFont="1" applyFill="1" applyBorder="1" applyAlignment="1" applyProtection="1">
      <alignment horizontal="center" vertical="center"/>
    </xf>
    <xf numFmtId="177" fontId="25" fillId="0" borderId="2" xfId="0" applyNumberFormat="1" applyFont="1" applyFill="1" applyBorder="1" applyAlignment="1">
      <alignment horizontal="center"/>
    </xf>
    <xf numFmtId="177" fontId="28" fillId="0" borderId="2" xfId="0" applyNumberFormat="1" applyFont="1" applyFill="1" applyBorder="1" applyAlignment="1">
      <alignment horizontal="center"/>
    </xf>
    <xf numFmtId="0" fontId="26" fillId="4" borderId="7" xfId="51" applyFont="1" applyFill="1" applyBorder="1" applyAlignment="1" applyProtection="1">
      <alignment horizontal="center" vertical="center"/>
    </xf>
    <xf numFmtId="0" fontId="27" fillId="4" borderId="2" xfId="52" applyFont="1" applyFill="1" applyBorder="1" applyAlignment="1">
      <alignment horizontal="center" vertical="center"/>
    </xf>
    <xf numFmtId="0" fontId="27" fillId="4" borderId="22" xfId="52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3" xfId="52" applyNumberFormat="1" applyFont="1" applyFill="1" applyBorder="1" applyAlignment="1">
      <alignment horizontal="center" vertical="center"/>
    </xf>
    <xf numFmtId="49" fontId="26" fillId="4" borderId="2" xfId="52" applyNumberFormat="1" applyFont="1" applyFill="1" applyBorder="1" applyAlignment="1">
      <alignment horizontal="center" vertical="center"/>
    </xf>
    <xf numFmtId="49" fontId="26" fillId="4" borderId="24" xfId="52" applyNumberFormat="1" applyFont="1" applyFill="1" applyBorder="1" applyAlignment="1">
      <alignment horizontal="center" vertical="center"/>
    </xf>
    <xf numFmtId="49" fontId="26" fillId="4" borderId="25" xfId="52" applyNumberFormat="1" applyFont="1" applyFill="1" applyBorder="1" applyAlignment="1">
      <alignment horizontal="center" vertical="center"/>
    </xf>
    <xf numFmtId="49" fontId="27" fillId="4" borderId="25" xfId="52" applyNumberFormat="1" applyFont="1" applyFill="1" applyBorder="1" applyAlignment="1">
      <alignment horizontal="center" vertical="center"/>
    </xf>
    <xf numFmtId="0" fontId="26" fillId="4" borderId="26" xfId="51" applyFont="1" applyFill="1" applyBorder="1" applyAlignment="1">
      <alignment horizontal="center"/>
    </xf>
    <xf numFmtId="49" fontId="26" fillId="4" borderId="27" xfId="51" applyNumberFormat="1" applyFont="1" applyFill="1" applyBorder="1" applyAlignment="1">
      <alignment horizontal="center"/>
    </xf>
    <xf numFmtId="49" fontId="26" fillId="4" borderId="28" xfId="51" applyNumberFormat="1" applyFont="1" applyFill="1" applyBorder="1" applyAlignment="1">
      <alignment horizontal="center"/>
    </xf>
    <xf numFmtId="49" fontId="26" fillId="4" borderId="28" xfId="52" applyNumberFormat="1" applyFont="1" applyFill="1" applyBorder="1" applyAlignment="1">
      <alignment horizontal="center" vertical="center"/>
    </xf>
    <xf numFmtId="49" fontId="26" fillId="4" borderId="29" xfId="51" applyNumberFormat="1" applyFont="1" applyFill="1" applyBorder="1" applyAlignment="1">
      <alignment horizontal="center"/>
    </xf>
    <xf numFmtId="14" fontId="27" fillId="4" borderId="0" xfId="51" applyNumberFormat="1" applyFont="1" applyFill="1"/>
    <xf numFmtId="0" fontId="33" fillId="0" borderId="0" xfId="50" applyFill="1" applyBorder="1" applyAlignment="1">
      <alignment horizontal="left" vertical="center"/>
    </xf>
    <xf numFmtId="0" fontId="33" fillId="0" borderId="0" xfId="50" applyFont="1" applyFill="1" applyAlignment="1">
      <alignment horizontal="left" vertical="center"/>
    </xf>
    <xf numFmtId="0" fontId="33" fillId="0" borderId="0" xfId="50" applyFill="1" applyAlignment="1">
      <alignment horizontal="left" vertical="center"/>
    </xf>
    <xf numFmtId="0" fontId="34" fillId="0" borderId="30" xfId="50" applyFont="1" applyFill="1" applyBorder="1" applyAlignment="1">
      <alignment horizontal="center" vertical="top"/>
    </xf>
    <xf numFmtId="0" fontId="35" fillId="0" borderId="31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center" vertical="center"/>
    </xf>
    <xf numFmtId="0" fontId="35" fillId="0" borderId="32" xfId="50" applyFont="1" applyFill="1" applyBorder="1" applyAlignment="1">
      <alignment horizontal="center" vertical="center"/>
    </xf>
    <xf numFmtId="0" fontId="36" fillId="0" borderId="32" xfId="50" applyFont="1" applyFill="1" applyBorder="1" applyAlignment="1">
      <alignment vertical="center"/>
    </xf>
    <xf numFmtId="0" fontId="35" fillId="0" borderId="32" xfId="50" applyFont="1" applyFill="1" applyBorder="1" applyAlignment="1">
      <alignment vertical="center"/>
    </xf>
    <xf numFmtId="0" fontId="36" fillId="0" borderId="32" xfId="50" applyFont="1" applyFill="1" applyBorder="1" applyAlignment="1">
      <alignment horizontal="center" vertical="center"/>
    </xf>
    <xf numFmtId="0" fontId="35" fillId="0" borderId="33" xfId="50" applyFont="1" applyFill="1" applyBorder="1" applyAlignment="1">
      <alignment vertical="center"/>
    </xf>
    <xf numFmtId="0" fontId="29" fillId="0" borderId="34" xfId="50" applyFont="1" applyFill="1" applyBorder="1" applyAlignment="1">
      <alignment horizontal="center" vertical="center"/>
    </xf>
    <xf numFmtId="0" fontId="35" fillId="0" borderId="34" xfId="50" applyFont="1" applyFill="1" applyBorder="1" applyAlignment="1">
      <alignment vertical="center"/>
    </xf>
    <xf numFmtId="58" fontId="36" fillId="0" borderId="34" xfId="50" applyNumberFormat="1" applyFont="1" applyFill="1" applyBorder="1" applyAlignment="1">
      <alignment horizontal="center" vertical="center"/>
    </xf>
    <xf numFmtId="0" fontId="36" fillId="0" borderId="34" xfId="50" applyFont="1" applyFill="1" applyBorder="1" applyAlignment="1">
      <alignment horizontal="center" vertical="center"/>
    </xf>
    <xf numFmtId="0" fontId="35" fillId="0" borderId="34" xfId="50" applyFont="1" applyFill="1" applyBorder="1" applyAlignment="1">
      <alignment horizontal="center" vertical="center"/>
    </xf>
    <xf numFmtId="0" fontId="35" fillId="0" borderId="33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right" vertical="center"/>
    </xf>
    <xf numFmtId="0" fontId="35" fillId="0" borderId="34" xfId="50" applyFont="1" applyFill="1" applyBorder="1" applyAlignment="1">
      <alignment horizontal="left" vertical="center"/>
    </xf>
    <xf numFmtId="0" fontId="35" fillId="0" borderId="35" xfId="50" applyFont="1" applyFill="1" applyBorder="1" applyAlignment="1">
      <alignment vertical="center"/>
    </xf>
    <xf numFmtId="0" fontId="29" fillId="0" borderId="36" xfId="50" applyFont="1" applyFill="1" applyBorder="1" applyAlignment="1">
      <alignment horizontal="right" vertical="center"/>
    </xf>
    <xf numFmtId="0" fontId="35" fillId="0" borderId="36" xfId="50" applyFont="1" applyFill="1" applyBorder="1" applyAlignment="1">
      <alignment vertical="center"/>
    </xf>
    <xf numFmtId="0" fontId="36" fillId="0" borderId="36" xfId="50" applyFont="1" applyFill="1" applyBorder="1" applyAlignment="1">
      <alignment vertical="center"/>
    </xf>
    <xf numFmtId="0" fontId="36" fillId="4" borderId="36" xfId="50" applyFont="1" applyFill="1" applyBorder="1" applyAlignment="1">
      <alignment horizontal="center" vertical="center"/>
    </xf>
    <xf numFmtId="0" fontId="35" fillId="0" borderId="36" xfId="50" applyFont="1" applyFill="1" applyBorder="1" applyAlignment="1">
      <alignment horizontal="left" vertical="center"/>
    </xf>
    <xf numFmtId="0" fontId="30" fillId="0" borderId="35" xfId="50" applyFont="1" applyBorder="1" applyAlignment="1">
      <alignment vertical="center"/>
    </xf>
    <xf numFmtId="0" fontId="36" fillId="0" borderId="0" xfId="50" applyFont="1" applyFill="1" applyAlignment="1">
      <alignment horizontal="center" vertical="center"/>
    </xf>
    <xf numFmtId="0" fontId="35" fillId="0" borderId="0" xfId="50" applyFont="1" applyFill="1" applyBorder="1" applyAlignment="1">
      <alignment vertical="center"/>
    </xf>
    <xf numFmtId="0" fontId="36" fillId="0" borderId="0" xfId="50" applyFont="1" applyFill="1" applyBorder="1" applyAlignment="1">
      <alignment vertical="center"/>
    </xf>
    <xf numFmtId="0" fontId="36" fillId="0" borderId="0" xfId="50" applyFont="1" applyFill="1" applyAlignment="1">
      <alignment horizontal="left" vertical="center"/>
    </xf>
    <xf numFmtId="0" fontId="35" fillId="0" borderId="31" xfId="50" applyFont="1" applyFill="1" applyBorder="1" applyAlignment="1">
      <alignment vertical="center"/>
    </xf>
    <xf numFmtId="0" fontId="36" fillId="0" borderId="37" xfId="50" applyFont="1" applyFill="1" applyBorder="1" applyAlignment="1">
      <alignment horizontal="center" vertical="center"/>
    </xf>
    <xf numFmtId="0" fontId="36" fillId="0" borderId="38" xfId="50" applyFont="1" applyFill="1" applyBorder="1" applyAlignment="1">
      <alignment horizontal="center" vertical="center"/>
    </xf>
    <xf numFmtId="0" fontId="36" fillId="0" borderId="34" xfId="50" applyFont="1" applyFill="1" applyBorder="1" applyAlignment="1">
      <alignment horizontal="left" vertical="center"/>
    </xf>
    <xf numFmtId="0" fontId="36" fillId="0" borderId="34" xfId="50" applyFont="1" applyFill="1" applyBorder="1" applyAlignment="1">
      <alignment vertical="center"/>
    </xf>
    <xf numFmtId="0" fontId="36" fillId="0" borderId="39" xfId="50" applyFont="1" applyFill="1" applyBorder="1" applyAlignment="1">
      <alignment horizontal="center" vertical="center"/>
    </xf>
    <xf numFmtId="0" fontId="36" fillId="0" borderId="40" xfId="50" applyFont="1" applyFill="1" applyBorder="1" applyAlignment="1">
      <alignment horizontal="center" vertical="center"/>
    </xf>
    <xf numFmtId="0" fontId="30" fillId="0" borderId="41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36" fillId="0" borderId="36" xfId="50" applyFont="1" applyFill="1" applyBorder="1" applyAlignment="1">
      <alignment horizontal="left" vertical="center"/>
    </xf>
    <xf numFmtId="0" fontId="36" fillId="0" borderId="0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horizontal="left" vertical="center"/>
    </xf>
    <xf numFmtId="0" fontId="36" fillId="0" borderId="33" xfId="50" applyFont="1" applyFill="1" applyBorder="1" applyAlignment="1">
      <alignment horizontal="left" vertical="center"/>
    </xf>
    <xf numFmtId="0" fontId="36" fillId="0" borderId="41" xfId="50" applyFont="1" applyFill="1" applyBorder="1" applyAlignment="1">
      <alignment horizontal="left" vertical="center"/>
    </xf>
    <xf numFmtId="0" fontId="36" fillId="0" borderId="40" xfId="50" applyFont="1" applyFill="1" applyBorder="1" applyAlignment="1">
      <alignment horizontal="left" vertical="center"/>
    </xf>
    <xf numFmtId="0" fontId="36" fillId="0" borderId="33" xfId="50" applyFont="1" applyFill="1" applyBorder="1" applyAlignment="1">
      <alignment horizontal="left" vertical="center" wrapText="1"/>
    </xf>
    <xf numFmtId="0" fontId="36" fillId="0" borderId="34" xfId="50" applyFont="1" applyFill="1" applyBorder="1" applyAlignment="1">
      <alignment horizontal="left" vertical="center" wrapText="1"/>
    </xf>
    <xf numFmtId="0" fontId="35" fillId="0" borderId="35" xfId="50" applyFont="1" applyFill="1" applyBorder="1" applyAlignment="1">
      <alignment horizontal="left" vertical="center"/>
    </xf>
    <xf numFmtId="0" fontId="33" fillId="0" borderId="36" xfId="50" applyFill="1" applyBorder="1" applyAlignment="1">
      <alignment horizontal="center" vertical="center"/>
    </xf>
    <xf numFmtId="0" fontId="35" fillId="0" borderId="42" xfId="50" applyFont="1" applyFill="1" applyBorder="1" applyAlignment="1">
      <alignment horizontal="center" vertical="center"/>
    </xf>
    <xf numFmtId="0" fontId="35" fillId="0" borderId="43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33" fillId="0" borderId="41" xfId="50" applyFont="1" applyFill="1" applyBorder="1" applyAlignment="1">
      <alignment horizontal="left" vertical="center"/>
    </xf>
    <xf numFmtId="0" fontId="33" fillId="0" borderId="40" xfId="50" applyFont="1" applyFill="1" applyBorder="1" applyAlignment="1">
      <alignment horizontal="left" vertical="center"/>
    </xf>
    <xf numFmtId="0" fontId="28" fillId="0" borderId="41" xfId="50" applyFont="1" applyFill="1" applyBorder="1" applyAlignment="1">
      <alignment horizontal="left" vertical="center"/>
    </xf>
    <xf numFmtId="0" fontId="36" fillId="0" borderId="44" xfId="50" applyFont="1" applyFill="1" applyBorder="1" applyAlignment="1">
      <alignment horizontal="left" vertical="center"/>
    </xf>
    <xf numFmtId="0" fontId="36" fillId="0" borderId="45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30" fillId="0" borderId="32" xfId="50" applyFont="1" applyFill="1" applyBorder="1" applyAlignment="1">
      <alignment horizontal="left" vertical="center"/>
    </xf>
    <xf numFmtId="0" fontId="35" fillId="0" borderId="39" xfId="50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left" vertical="center"/>
    </xf>
    <xf numFmtId="0" fontId="36" fillId="0" borderId="36" xfId="50" applyFont="1" applyFill="1" applyBorder="1" applyAlignment="1">
      <alignment horizontal="center" vertical="center"/>
    </xf>
    <xf numFmtId="58" fontId="36" fillId="0" borderId="36" xfId="50" applyNumberFormat="1" applyFont="1" applyFill="1" applyBorder="1" applyAlignment="1">
      <alignment vertical="center"/>
    </xf>
    <xf numFmtId="0" fontId="35" fillId="0" borderId="36" xfId="50" applyFont="1" applyFill="1" applyBorder="1" applyAlignment="1">
      <alignment horizontal="center" vertical="center"/>
    </xf>
    <xf numFmtId="0" fontId="36" fillId="0" borderId="47" xfId="50" applyFont="1" applyFill="1" applyBorder="1" applyAlignment="1">
      <alignment horizontal="center" vertical="center"/>
    </xf>
    <xf numFmtId="0" fontId="35" fillId="0" borderId="48" xfId="50" applyFont="1" applyFill="1" applyBorder="1" applyAlignment="1">
      <alignment horizontal="center" vertical="center"/>
    </xf>
    <xf numFmtId="0" fontId="36" fillId="0" borderId="48" xfId="50" applyFont="1" applyFill="1" applyBorder="1" applyAlignment="1">
      <alignment horizontal="left" vertical="center"/>
    </xf>
    <xf numFmtId="0" fontId="36" fillId="0" borderId="49" xfId="50" applyFont="1" applyFill="1" applyBorder="1" applyAlignment="1">
      <alignment horizontal="left" vertical="center"/>
    </xf>
    <xf numFmtId="0" fontId="36" fillId="0" borderId="50" xfId="50" applyFont="1" applyFill="1" applyBorder="1" applyAlignment="1">
      <alignment horizontal="center" vertical="center"/>
    </xf>
    <xf numFmtId="0" fontId="36" fillId="0" borderId="51" xfId="50" applyFont="1" applyFill="1" applyBorder="1" applyAlignment="1">
      <alignment horizontal="center" vertical="center"/>
    </xf>
    <xf numFmtId="0" fontId="30" fillId="0" borderId="51" xfId="50" applyFont="1" applyFill="1" applyBorder="1" applyAlignment="1">
      <alignment horizontal="left" vertical="center"/>
    </xf>
    <xf numFmtId="0" fontId="35" fillId="0" borderId="47" xfId="50" applyFont="1" applyFill="1" applyBorder="1" applyAlignment="1">
      <alignment horizontal="left" vertical="center"/>
    </xf>
    <xf numFmtId="0" fontId="35" fillId="0" borderId="48" xfId="50" applyFont="1" applyFill="1" applyBorder="1" applyAlignment="1">
      <alignment horizontal="left" vertical="center"/>
    </xf>
    <xf numFmtId="0" fontId="36" fillId="0" borderId="51" xfId="50" applyFont="1" applyFill="1" applyBorder="1" applyAlignment="1">
      <alignment horizontal="left" vertical="center"/>
    </xf>
    <xf numFmtId="0" fontId="36" fillId="0" borderId="48" xfId="50" applyFont="1" applyFill="1" applyBorder="1" applyAlignment="1">
      <alignment horizontal="left" vertical="center" wrapText="1"/>
    </xf>
    <xf numFmtId="0" fontId="33" fillId="0" borderId="49" xfId="50" applyFill="1" applyBorder="1" applyAlignment="1">
      <alignment horizontal="center" vertical="center"/>
    </xf>
    <xf numFmtId="0" fontId="35" fillId="0" borderId="50" xfId="50" applyFont="1" applyFill="1" applyBorder="1" applyAlignment="1">
      <alignment horizontal="left" vertical="center"/>
    </xf>
    <xf numFmtId="0" fontId="33" fillId="0" borderId="51" xfId="50" applyFont="1" applyFill="1" applyBorder="1" applyAlignment="1">
      <alignment horizontal="left" vertical="center"/>
    </xf>
    <xf numFmtId="0" fontId="36" fillId="0" borderId="52" xfId="50" applyFont="1" applyFill="1" applyBorder="1" applyAlignment="1">
      <alignment horizontal="left" vertical="center"/>
    </xf>
    <xf numFmtId="0" fontId="30" fillId="0" borderId="47" xfId="50" applyFont="1" applyFill="1" applyBorder="1" applyAlignment="1">
      <alignment horizontal="left" vertical="center"/>
    </xf>
    <xf numFmtId="0" fontId="36" fillId="0" borderId="49" xfId="50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/>
    </xf>
    <xf numFmtId="177" fontId="29" fillId="0" borderId="2" xfId="0" applyNumberFormat="1" applyFont="1" applyFill="1" applyBorder="1" applyAlignment="1">
      <alignment horizontal="center"/>
    </xf>
    <xf numFmtId="177" fontId="30" fillId="0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26" fillId="4" borderId="2" xfId="51" applyFont="1" applyFill="1" applyBorder="1"/>
    <xf numFmtId="49" fontId="26" fillId="4" borderId="53" xfId="51" applyNumberFormat="1" applyFont="1" applyFill="1" applyBorder="1" applyAlignment="1">
      <alignment horizontal="center"/>
    </xf>
    <xf numFmtId="0" fontId="33" fillId="0" borderId="0" xfId="50" applyFont="1" applyBorder="1" applyAlignment="1">
      <alignment horizontal="left" vertical="center"/>
    </xf>
    <xf numFmtId="0" fontId="33" fillId="0" borderId="0" xfId="50" applyFont="1" applyAlignment="1">
      <alignment horizontal="left" vertical="center"/>
    </xf>
    <xf numFmtId="0" fontId="37" fillId="0" borderId="30" xfId="50" applyFont="1" applyBorder="1" applyAlignment="1">
      <alignment horizontal="center" vertical="top"/>
    </xf>
    <xf numFmtId="0" fontId="28" fillId="0" borderId="54" xfId="50" applyFont="1" applyBorder="1" applyAlignment="1">
      <alignment horizontal="left" vertical="center"/>
    </xf>
    <xf numFmtId="0" fontId="29" fillId="0" borderId="55" xfId="50" applyFont="1" applyBorder="1" applyAlignment="1">
      <alignment horizontal="center" vertical="center"/>
    </xf>
    <xf numFmtId="0" fontId="28" fillId="0" borderId="55" xfId="50" applyFont="1" applyBorder="1" applyAlignment="1">
      <alignment horizontal="center" vertical="center"/>
    </xf>
    <xf numFmtId="0" fontId="30" fillId="0" borderId="55" xfId="50" applyFont="1" applyBorder="1" applyAlignment="1">
      <alignment horizontal="left" vertical="center"/>
    </xf>
    <xf numFmtId="0" fontId="30" fillId="0" borderId="31" xfId="50" applyFont="1" applyBorder="1" applyAlignment="1">
      <alignment horizontal="center" vertical="center"/>
    </xf>
    <xf numFmtId="0" fontId="30" fillId="0" borderId="32" xfId="50" applyFont="1" applyBorder="1" applyAlignment="1">
      <alignment horizontal="center" vertical="center"/>
    </xf>
    <xf numFmtId="0" fontId="30" fillId="0" borderId="47" xfId="50" applyFont="1" applyBorder="1" applyAlignment="1">
      <alignment horizontal="center" vertical="center"/>
    </xf>
    <xf numFmtId="0" fontId="28" fillId="0" borderId="31" xfId="50" applyFont="1" applyBorder="1" applyAlignment="1">
      <alignment horizontal="center" vertical="center"/>
    </xf>
    <xf numFmtId="0" fontId="28" fillId="0" borderId="32" xfId="50" applyFont="1" applyBorder="1" applyAlignment="1">
      <alignment horizontal="center" vertical="center"/>
    </xf>
    <xf numFmtId="0" fontId="28" fillId="0" borderId="47" xfId="50" applyFont="1" applyBorder="1" applyAlignment="1">
      <alignment horizontal="center" vertical="center"/>
    </xf>
    <xf numFmtId="0" fontId="30" fillId="0" borderId="33" xfId="50" applyFont="1" applyBorder="1" applyAlignment="1">
      <alignment horizontal="left" vertical="center"/>
    </xf>
    <xf numFmtId="0" fontId="29" fillId="0" borderId="34" xfId="50" applyFont="1" applyBorder="1" applyAlignment="1">
      <alignment horizontal="left" vertical="center"/>
    </xf>
    <xf numFmtId="0" fontId="29" fillId="0" borderId="48" xfId="50" applyFont="1" applyBorder="1" applyAlignment="1">
      <alignment horizontal="left" vertical="center"/>
    </xf>
    <xf numFmtId="0" fontId="30" fillId="0" borderId="34" xfId="50" applyFont="1" applyBorder="1" applyAlignment="1">
      <alignment horizontal="left" vertical="center"/>
    </xf>
    <xf numFmtId="14" fontId="29" fillId="0" borderId="34" xfId="50" applyNumberFormat="1" applyFont="1" applyBorder="1" applyAlignment="1">
      <alignment horizontal="center" vertical="center"/>
    </xf>
    <xf numFmtId="14" fontId="29" fillId="0" borderId="48" xfId="50" applyNumberFormat="1" applyFont="1" applyBorder="1" applyAlignment="1">
      <alignment horizontal="center" vertical="center"/>
    </xf>
    <xf numFmtId="0" fontId="30" fillId="0" borderId="33" xfId="50" applyFont="1" applyBorder="1" applyAlignment="1">
      <alignment vertical="center"/>
    </xf>
    <xf numFmtId="0" fontId="29" fillId="0" borderId="34" xfId="50" applyFont="1" applyBorder="1" applyAlignment="1">
      <alignment vertical="center"/>
    </xf>
    <xf numFmtId="0" fontId="29" fillId="0" borderId="48" xfId="50" applyFont="1" applyBorder="1" applyAlignment="1">
      <alignment vertical="center"/>
    </xf>
    <xf numFmtId="0" fontId="30" fillId="0" borderId="34" xfId="50" applyFont="1" applyBorder="1" applyAlignment="1">
      <alignment vertical="center"/>
    </xf>
    <xf numFmtId="0" fontId="29" fillId="0" borderId="39" xfId="50" applyFont="1" applyBorder="1" applyAlignment="1">
      <alignment horizontal="left" vertical="center"/>
    </xf>
    <xf numFmtId="0" fontId="29" fillId="0" borderId="51" xfId="50" applyFont="1" applyBorder="1" applyAlignment="1">
      <alignment horizontal="left" vertical="center"/>
    </xf>
    <xf numFmtId="0" fontId="33" fillId="0" borderId="34" xfId="50" applyFont="1" applyBorder="1" applyAlignment="1">
      <alignment vertical="center"/>
    </xf>
    <xf numFmtId="0" fontId="29" fillId="0" borderId="36" xfId="50" applyFont="1" applyBorder="1" applyAlignment="1">
      <alignment horizontal="center" vertical="center"/>
    </xf>
    <xf numFmtId="0" fontId="29" fillId="0" borderId="49" xfId="50" applyFont="1" applyBorder="1" applyAlignment="1">
      <alignment horizontal="center" vertical="center"/>
    </xf>
    <xf numFmtId="0" fontId="30" fillId="0" borderId="35" xfId="50" applyFont="1" applyBorder="1" applyAlignment="1">
      <alignment horizontal="left" vertical="center"/>
    </xf>
    <xf numFmtId="0" fontId="30" fillId="0" borderId="36" xfId="50" applyFont="1" applyBorder="1" applyAlignment="1">
      <alignment horizontal="left" vertical="center"/>
    </xf>
    <xf numFmtId="14" fontId="29" fillId="0" borderId="36" xfId="50" applyNumberFormat="1" applyFont="1" applyBorder="1" applyAlignment="1">
      <alignment horizontal="center" vertical="center"/>
    </xf>
    <xf numFmtId="14" fontId="29" fillId="0" borderId="49" xfId="50" applyNumberFormat="1" applyFont="1" applyBorder="1" applyAlignment="1">
      <alignment horizontal="center" vertical="center"/>
    </xf>
    <xf numFmtId="0" fontId="30" fillId="0" borderId="56" xfId="50" applyFont="1" applyBorder="1" applyAlignment="1">
      <alignment horizontal="left" vertical="center"/>
    </xf>
    <xf numFmtId="0" fontId="30" fillId="0" borderId="42" xfId="50" applyFont="1" applyBorder="1" applyAlignment="1">
      <alignment horizontal="left" vertical="center"/>
    </xf>
    <xf numFmtId="0" fontId="28" fillId="0" borderId="57" xfId="50" applyFont="1" applyBorder="1" applyAlignment="1">
      <alignment horizontal="left" vertical="center"/>
    </xf>
    <xf numFmtId="0" fontId="28" fillId="0" borderId="58" xfId="50" applyFont="1" applyBorder="1" applyAlignment="1">
      <alignment horizontal="left" vertical="center"/>
    </xf>
    <xf numFmtId="0" fontId="30" fillId="0" borderId="59" xfId="50" applyFont="1" applyBorder="1" applyAlignment="1">
      <alignment vertical="center"/>
    </xf>
    <xf numFmtId="0" fontId="33" fillId="0" borderId="60" xfId="50" applyFont="1" applyBorder="1" applyAlignment="1">
      <alignment horizontal="left" vertical="center"/>
    </xf>
    <xf numFmtId="0" fontId="29" fillId="0" borderId="60" xfId="50" applyFont="1" applyBorder="1" applyAlignment="1">
      <alignment horizontal="left" vertical="center"/>
    </xf>
    <xf numFmtId="0" fontId="33" fillId="0" borderId="60" xfId="50" applyFont="1" applyBorder="1" applyAlignment="1">
      <alignment vertical="center"/>
    </xf>
    <xf numFmtId="0" fontId="30" fillId="0" borderId="60" xfId="50" applyFont="1" applyBorder="1" applyAlignment="1">
      <alignment vertical="center"/>
    </xf>
    <xf numFmtId="0" fontId="33" fillId="0" borderId="34" xfId="50" applyFont="1" applyBorder="1" applyAlignment="1">
      <alignment horizontal="left" vertical="center"/>
    </xf>
    <xf numFmtId="0" fontId="30" fillId="0" borderId="59" xfId="50" applyFont="1" applyBorder="1" applyAlignment="1">
      <alignment horizontal="center" vertical="center"/>
    </xf>
    <xf numFmtId="0" fontId="29" fillId="0" borderId="60" xfId="50" applyFont="1" applyBorder="1" applyAlignment="1">
      <alignment horizontal="center" vertical="center"/>
    </xf>
    <xf numFmtId="0" fontId="30" fillId="0" borderId="60" xfId="50" applyFont="1" applyBorder="1" applyAlignment="1">
      <alignment horizontal="center" vertical="center"/>
    </xf>
    <xf numFmtId="0" fontId="33" fillId="0" borderId="60" xfId="50" applyFont="1" applyBorder="1" applyAlignment="1">
      <alignment horizontal="center" vertical="center"/>
    </xf>
    <xf numFmtId="0" fontId="30" fillId="0" borderId="33" xfId="50" applyFont="1" applyBorder="1" applyAlignment="1">
      <alignment horizontal="center" vertical="center"/>
    </xf>
    <xf numFmtId="0" fontId="29" fillId="0" borderId="34" xfId="50" applyFont="1" applyBorder="1" applyAlignment="1">
      <alignment horizontal="center" vertical="center"/>
    </xf>
    <xf numFmtId="0" fontId="30" fillId="0" borderId="34" xfId="50" applyFont="1" applyBorder="1" applyAlignment="1">
      <alignment horizontal="center" vertical="center"/>
    </xf>
    <xf numFmtId="0" fontId="33" fillId="0" borderId="34" xfId="50" applyFont="1" applyBorder="1" applyAlignment="1">
      <alignment horizontal="center" vertical="center"/>
    </xf>
    <xf numFmtId="0" fontId="30" fillId="0" borderId="44" xfId="50" applyFont="1" applyBorder="1" applyAlignment="1">
      <alignment horizontal="left" vertical="center" wrapText="1"/>
    </xf>
    <xf numFmtId="0" fontId="30" fillId="0" borderId="45" xfId="50" applyFont="1" applyBorder="1" applyAlignment="1">
      <alignment horizontal="left" vertical="center" wrapText="1"/>
    </xf>
    <xf numFmtId="0" fontId="30" fillId="0" borderId="59" xfId="50" applyFont="1" applyBorder="1" applyAlignment="1">
      <alignment horizontal="left" vertical="center"/>
    </xf>
    <xf numFmtId="0" fontId="30" fillId="0" borderId="60" xfId="50" applyFont="1" applyBorder="1" applyAlignment="1">
      <alignment horizontal="left" vertical="center"/>
    </xf>
    <xf numFmtId="0" fontId="38" fillId="0" borderId="61" xfId="50" applyFont="1" applyBorder="1" applyAlignment="1">
      <alignment horizontal="left" vertical="center" wrapText="1"/>
    </xf>
    <xf numFmtId="0" fontId="29" fillId="0" borderId="33" xfId="50" applyFont="1" applyBorder="1" applyAlignment="1">
      <alignment horizontal="left" vertical="center"/>
    </xf>
    <xf numFmtId="9" fontId="29" fillId="0" borderId="34" xfId="50" applyNumberFormat="1" applyFont="1" applyBorder="1" applyAlignment="1">
      <alignment horizontal="center" vertical="center"/>
    </xf>
    <xf numFmtId="0" fontId="28" fillId="0" borderId="57" xfId="0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9" fontId="29" fillId="0" borderId="43" xfId="50" applyNumberFormat="1" applyFont="1" applyBorder="1" applyAlignment="1">
      <alignment horizontal="left" vertical="center"/>
    </xf>
    <xf numFmtId="9" fontId="29" fillId="0" borderId="38" xfId="50" applyNumberFormat="1" applyFont="1" applyBorder="1" applyAlignment="1">
      <alignment horizontal="left" vertical="center"/>
    </xf>
    <xf numFmtId="9" fontId="29" fillId="0" borderId="44" xfId="50" applyNumberFormat="1" applyFont="1" applyBorder="1" applyAlignment="1">
      <alignment horizontal="left" vertical="center"/>
    </xf>
    <xf numFmtId="9" fontId="29" fillId="0" borderId="45" xfId="50" applyNumberFormat="1" applyFont="1" applyBorder="1" applyAlignment="1">
      <alignment horizontal="left" vertical="center"/>
    </xf>
    <xf numFmtId="0" fontId="35" fillId="0" borderId="59" xfId="50" applyFont="1" applyFill="1" applyBorder="1" applyAlignment="1">
      <alignment horizontal="left" vertical="center"/>
    </xf>
    <xf numFmtId="0" fontId="35" fillId="0" borderId="60" xfId="50" applyFont="1" applyFill="1" applyBorder="1" applyAlignment="1">
      <alignment horizontal="left" vertical="center"/>
    </xf>
    <xf numFmtId="0" fontId="35" fillId="0" borderId="62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left" vertical="center"/>
    </xf>
    <xf numFmtId="0" fontId="28" fillId="0" borderId="42" xfId="50" applyFont="1" applyFill="1" applyBorder="1" applyAlignment="1">
      <alignment horizontal="left" vertical="center"/>
    </xf>
    <xf numFmtId="0" fontId="29" fillId="0" borderId="63" xfId="50" applyFont="1" applyFill="1" applyBorder="1" applyAlignment="1">
      <alignment horizontal="left" vertical="center"/>
    </xf>
    <xf numFmtId="0" fontId="29" fillId="0" borderId="64" xfId="50" applyFont="1" applyFill="1" applyBorder="1" applyAlignment="1">
      <alignment horizontal="left" vertical="center"/>
    </xf>
    <xf numFmtId="0" fontId="29" fillId="0" borderId="41" xfId="50" applyFont="1" applyFill="1" applyBorder="1" applyAlignment="1">
      <alignment horizontal="left" vertical="center"/>
    </xf>
    <xf numFmtId="0" fontId="29" fillId="0" borderId="40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28" fillId="0" borderId="54" xfId="50" applyFont="1" applyBorder="1" applyAlignment="1">
      <alignment vertical="center"/>
    </xf>
    <xf numFmtId="0" fontId="39" fillId="0" borderId="58" xfId="50" applyFont="1" applyBorder="1" applyAlignment="1">
      <alignment horizontal="center" vertical="center"/>
    </xf>
    <xf numFmtId="0" fontId="28" fillId="0" borderId="55" xfId="50" applyFont="1" applyBorder="1" applyAlignment="1">
      <alignment vertical="center"/>
    </xf>
    <xf numFmtId="0" fontId="29" fillId="0" borderId="65" xfId="50" applyFont="1" applyBorder="1" applyAlignment="1">
      <alignment vertical="center"/>
    </xf>
    <xf numFmtId="0" fontId="28" fillId="0" borderId="65" xfId="50" applyFont="1" applyBorder="1" applyAlignment="1">
      <alignment vertical="center"/>
    </xf>
    <xf numFmtId="58" fontId="33" fillId="0" borderId="55" xfId="50" applyNumberFormat="1" applyFont="1" applyBorder="1" applyAlignment="1">
      <alignment vertical="center"/>
    </xf>
    <xf numFmtId="0" fontId="28" fillId="0" borderId="42" xfId="50" applyFont="1" applyBorder="1" applyAlignment="1">
      <alignment horizontal="center" vertical="center"/>
    </xf>
    <xf numFmtId="0" fontId="29" fillId="0" borderId="56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33" fillId="0" borderId="65" xfId="50" applyFont="1" applyBorder="1" applyAlignment="1">
      <alignment vertical="center"/>
    </xf>
    <xf numFmtId="0" fontId="33" fillId="0" borderId="55" xfId="50" applyFont="1" applyBorder="1" applyAlignment="1">
      <alignment horizontal="center" vertical="center"/>
    </xf>
    <xf numFmtId="0" fontId="33" fillId="0" borderId="66" xfId="50" applyFont="1" applyBorder="1" applyAlignment="1">
      <alignment horizontal="center" vertical="center"/>
    </xf>
    <xf numFmtId="0" fontId="29" fillId="0" borderId="36" xfId="50" applyFont="1" applyBorder="1" applyAlignment="1">
      <alignment horizontal="left" vertical="center"/>
    </xf>
    <xf numFmtId="0" fontId="29" fillId="0" borderId="49" xfId="50" applyFont="1" applyBorder="1" applyAlignment="1">
      <alignment horizontal="left" vertical="center"/>
    </xf>
    <xf numFmtId="0" fontId="30" fillId="0" borderId="67" xfId="50" applyFont="1" applyBorder="1" applyAlignment="1">
      <alignment horizontal="left" vertical="center"/>
    </xf>
    <xf numFmtId="0" fontId="28" fillId="0" borderId="68" xfId="50" applyFont="1" applyBorder="1" applyAlignment="1">
      <alignment horizontal="left" vertical="center"/>
    </xf>
    <xf numFmtId="0" fontId="29" fillId="0" borderId="69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30" fillId="0" borderId="0" xfId="50" applyFont="1" applyBorder="1" applyAlignment="1">
      <alignment vertical="center"/>
    </xf>
    <xf numFmtId="0" fontId="30" fillId="0" borderId="52" xfId="50" applyFont="1" applyBorder="1" applyAlignment="1">
      <alignment horizontal="left" vertical="center" wrapText="1"/>
    </xf>
    <xf numFmtId="0" fontId="30" fillId="0" borderId="69" xfId="50" applyFont="1" applyBorder="1" applyAlignment="1">
      <alignment horizontal="left" vertical="center"/>
    </xf>
    <xf numFmtId="0" fontId="35" fillId="0" borderId="48" xfId="50" applyFont="1" applyBorder="1" applyAlignment="1">
      <alignment horizontal="left" vertical="center"/>
    </xf>
    <xf numFmtId="0" fontId="40" fillId="0" borderId="48" xfId="50" applyFont="1" applyBorder="1" applyAlignment="1">
      <alignment horizontal="left" vertical="center" wrapText="1"/>
    </xf>
    <xf numFmtId="0" fontId="40" fillId="0" borderId="48" xfId="50" applyFont="1" applyBorder="1" applyAlignment="1">
      <alignment horizontal="left" vertical="center"/>
    </xf>
    <xf numFmtId="0" fontId="36" fillId="0" borderId="48" xfId="50" applyFont="1" applyBorder="1" applyAlignment="1">
      <alignment horizontal="left" vertical="center"/>
    </xf>
    <xf numFmtId="0" fontId="28" fillId="0" borderId="68" xfId="0" applyFont="1" applyBorder="1" applyAlignment="1">
      <alignment horizontal="left" vertical="center"/>
    </xf>
    <xf numFmtId="9" fontId="29" fillId="0" borderId="50" xfId="50" applyNumberFormat="1" applyFont="1" applyBorder="1" applyAlignment="1">
      <alignment horizontal="left" vertical="center"/>
    </xf>
    <xf numFmtId="9" fontId="29" fillId="0" borderId="52" xfId="50" applyNumberFormat="1" applyFont="1" applyBorder="1" applyAlignment="1">
      <alignment horizontal="left" vertical="center"/>
    </xf>
    <xf numFmtId="0" fontId="35" fillId="0" borderId="69" xfId="50" applyFont="1" applyFill="1" applyBorder="1" applyAlignment="1">
      <alignment horizontal="left" vertical="center"/>
    </xf>
    <xf numFmtId="0" fontId="35" fillId="0" borderId="52" xfId="50" applyFont="1" applyFill="1" applyBorder="1" applyAlignment="1">
      <alignment horizontal="left" vertical="center"/>
    </xf>
    <xf numFmtId="0" fontId="29" fillId="0" borderId="70" xfId="50" applyFont="1" applyFill="1" applyBorder="1" applyAlignment="1">
      <alignment horizontal="left" vertical="center"/>
    </xf>
    <xf numFmtId="0" fontId="29" fillId="0" borderId="51" xfId="50" applyFont="1" applyFill="1" applyBorder="1" applyAlignment="1">
      <alignment horizontal="left" vertical="center"/>
    </xf>
    <xf numFmtId="0" fontId="30" fillId="0" borderId="52" xfId="50" applyFont="1" applyFill="1" applyBorder="1" applyAlignment="1">
      <alignment horizontal="left" vertical="center"/>
    </xf>
    <xf numFmtId="0" fontId="28" fillId="0" borderId="71" xfId="50" applyFont="1" applyBorder="1" applyAlignment="1">
      <alignment horizontal="center" vertical="center"/>
    </xf>
    <xf numFmtId="0" fontId="29" fillId="0" borderId="65" xfId="50" applyFont="1" applyBorder="1" applyAlignment="1">
      <alignment horizontal="center" vertical="center"/>
    </xf>
    <xf numFmtId="0" fontId="29" fillId="0" borderId="67" xfId="50" applyFont="1" applyBorder="1" applyAlignment="1">
      <alignment horizontal="center" vertical="center"/>
    </xf>
    <xf numFmtId="0" fontId="29" fillId="0" borderId="67" xfId="50" applyFont="1" applyFill="1" applyBorder="1" applyAlignment="1">
      <alignment horizontal="left" vertical="center"/>
    </xf>
    <xf numFmtId="0" fontId="41" fillId="0" borderId="72" xfId="0" applyFont="1" applyBorder="1" applyAlignment="1">
      <alignment horizontal="center" vertical="center" wrapText="1"/>
    </xf>
    <xf numFmtId="0" fontId="41" fillId="0" borderId="73" xfId="0" applyFont="1" applyBorder="1" applyAlignment="1">
      <alignment horizontal="center" vertical="center" wrapText="1"/>
    </xf>
    <xf numFmtId="0" fontId="42" fillId="0" borderId="74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6" borderId="5" xfId="0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2" xfId="0" applyFont="1" applyFill="1" applyBorder="1"/>
    <xf numFmtId="0" fontId="0" fillId="0" borderId="74" xfId="0" applyBorder="1"/>
    <xf numFmtId="0" fontId="0" fillId="6" borderId="2" xfId="0" applyFill="1" applyBorder="1"/>
    <xf numFmtId="0" fontId="0" fillId="0" borderId="75" xfId="0" applyBorder="1"/>
    <xf numFmtId="0" fontId="0" fillId="0" borderId="76" xfId="0" applyBorder="1"/>
    <xf numFmtId="0" fontId="0" fillId="6" borderId="76" xfId="0" applyFill="1" applyBorder="1"/>
    <xf numFmtId="0" fontId="0" fillId="7" borderId="0" xfId="0" applyFill="1"/>
    <xf numFmtId="0" fontId="41" fillId="0" borderId="77" xfId="0" applyFont="1" applyBorder="1" applyAlignment="1">
      <alignment horizontal="center" vertical="center" wrapText="1"/>
    </xf>
    <xf numFmtId="0" fontId="42" fillId="0" borderId="78" xfId="0" applyFont="1" applyBorder="1" applyAlignment="1">
      <alignment horizontal="center" vertical="center"/>
    </xf>
    <xf numFmtId="0" fontId="4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2" fillId="8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0" fillId="0" borderId="2" xfId="0" applyFont="1" applyFill="1" applyBorder="1" applyAlignment="1" quotePrefix="1">
      <alignment vertical="center" wrapText="1"/>
    </xf>
    <xf numFmtId="0" fontId="16" fillId="0" borderId="2" xfId="53" applyFont="1" applyFill="1" applyBorder="1" applyAlignment="1" quotePrefix="1">
      <alignment horizontal="center" vertical="center" wrapText="1"/>
    </xf>
    <xf numFmtId="0" fontId="4" fillId="0" borderId="2" xfId="53" applyFont="1" applyFill="1" applyBorder="1" applyAlignment="1" quotePrefix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27885" y="21431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89710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123825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32535" y="1295400"/>
              <a:ext cx="438150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5203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1888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09535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46935" y="250507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61510" y="2143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18760" y="203835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18760" y="221932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61510" y="25050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18760" y="242887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57210" y="201930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57210" y="221932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90435" y="25050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57210" y="235267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1898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1908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1908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27885" y="16002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75585" y="16097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75585" y="17907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75685" y="14192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99410" y="141922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04385" y="141922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61285" y="433387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90435" y="2143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90435" y="23241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1908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1898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1898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46835" y="221932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9760" y="415290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27885" y="23241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51585" y="250507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08735" y="214312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32935" y="232410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7</xdr:row>
          <xdr:rowOff>0</xdr:rowOff>
        </xdr:from>
        <xdr:to>
          <xdr:col>3</xdr:col>
          <xdr:colOff>485775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204085" y="1419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90" customWidth="1"/>
    <col min="3" max="3" width="10.125" customWidth="1"/>
  </cols>
  <sheetData>
    <row r="1" ht="21" customHeight="1" spans="1:2">
      <c r="A1" s="391"/>
      <c r="B1" s="392" t="s">
        <v>0</v>
      </c>
    </row>
    <row r="2" spans="1:2">
      <c r="A2" s="7">
        <v>1</v>
      </c>
      <c r="B2" s="393" t="s">
        <v>1</v>
      </c>
    </row>
    <row r="3" spans="1:2">
      <c r="A3" s="7">
        <v>2</v>
      </c>
      <c r="B3" s="393" t="s">
        <v>2</v>
      </c>
    </row>
    <row r="4" spans="1:2">
      <c r="A4" s="7">
        <v>3</v>
      </c>
      <c r="B4" s="393" t="s">
        <v>3</v>
      </c>
    </row>
    <row r="5" spans="1:2">
      <c r="A5" s="7">
        <v>4</v>
      </c>
      <c r="B5" s="393" t="s">
        <v>4</v>
      </c>
    </row>
    <row r="6" spans="1:2">
      <c r="A6" s="7">
        <v>5</v>
      </c>
      <c r="B6" s="393" t="s">
        <v>5</v>
      </c>
    </row>
    <row r="7" spans="1:2">
      <c r="A7" s="7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8.95" customHeight="1" spans="1:2">
      <c r="A9" s="391"/>
      <c r="B9" s="396" t="s">
        <v>8</v>
      </c>
    </row>
    <row r="10" ht="15.95" customHeight="1" spans="1:2">
      <c r="A10" s="7">
        <v>1</v>
      </c>
      <c r="B10" s="397" t="s">
        <v>9</v>
      </c>
    </row>
    <row r="11" spans="1:2">
      <c r="A11" s="7">
        <v>2</v>
      </c>
      <c r="B11" s="393" t="s">
        <v>10</v>
      </c>
    </row>
    <row r="12" spans="1:2">
      <c r="A12" s="7">
        <v>3</v>
      </c>
      <c r="B12" s="395" t="s">
        <v>11</v>
      </c>
    </row>
    <row r="13" spans="1:2">
      <c r="A13" s="7">
        <v>4</v>
      </c>
      <c r="B13" s="393" t="s">
        <v>12</v>
      </c>
    </row>
    <row r="14" spans="1:2">
      <c r="A14" s="7">
        <v>5</v>
      </c>
      <c r="B14" s="393" t="s">
        <v>13</v>
      </c>
    </row>
    <row r="15" spans="1:2">
      <c r="A15" s="7">
        <v>6</v>
      </c>
      <c r="B15" s="393" t="s">
        <v>14</v>
      </c>
    </row>
    <row r="16" spans="1:2">
      <c r="A16" s="7">
        <v>7</v>
      </c>
      <c r="B16" s="393" t="s">
        <v>15</v>
      </c>
    </row>
    <row r="17" spans="1:2">
      <c r="A17" s="7">
        <v>8</v>
      </c>
      <c r="B17" s="393" t="s">
        <v>16</v>
      </c>
    </row>
    <row r="18" spans="1:2">
      <c r="A18" s="7">
        <v>9</v>
      </c>
      <c r="B18" s="393" t="s">
        <v>17</v>
      </c>
    </row>
    <row r="19" spans="1:2">
      <c r="A19" s="7"/>
      <c r="B19" s="393"/>
    </row>
    <row r="20" ht="20.25" spans="1:2">
      <c r="A20" s="391"/>
      <c r="B20" s="392" t="s">
        <v>18</v>
      </c>
    </row>
    <row r="21" spans="1:2">
      <c r="A21" s="7">
        <v>1</v>
      </c>
      <c r="B21" s="398" t="s">
        <v>19</v>
      </c>
    </row>
    <row r="22" spans="1:2">
      <c r="A22" s="7">
        <v>2</v>
      </c>
      <c r="B22" s="393" t="s">
        <v>20</v>
      </c>
    </row>
    <row r="23" spans="1:2">
      <c r="A23" s="7">
        <v>3</v>
      </c>
      <c r="B23" s="393" t="s">
        <v>21</v>
      </c>
    </row>
    <row r="24" spans="1:2">
      <c r="A24" s="7">
        <v>4</v>
      </c>
      <c r="B24" s="393" t="s">
        <v>22</v>
      </c>
    </row>
    <row r="25" spans="1:2">
      <c r="A25" s="7">
        <v>5</v>
      </c>
      <c r="B25" s="393" t="s">
        <v>23</v>
      </c>
    </row>
    <row r="26" spans="1:2">
      <c r="A26" s="7">
        <v>6</v>
      </c>
      <c r="B26" s="393" t="s">
        <v>24</v>
      </c>
    </row>
    <row r="27" spans="1:2">
      <c r="A27" s="7">
        <v>7</v>
      </c>
      <c r="B27" s="393" t="s">
        <v>25</v>
      </c>
    </row>
    <row r="28" spans="1:2">
      <c r="A28" s="7">
        <v>8</v>
      </c>
      <c r="B28" s="393" t="s">
        <v>26</v>
      </c>
    </row>
    <row r="29" spans="1:2">
      <c r="A29" s="7"/>
      <c r="B29" s="393"/>
    </row>
    <row r="30" ht="20.25" spans="1:2">
      <c r="A30" s="391"/>
      <c r="B30" s="392" t="s">
        <v>27</v>
      </c>
    </row>
    <row r="31" spans="1:2">
      <c r="A31" s="7">
        <v>1</v>
      </c>
      <c r="B31" s="398" t="s">
        <v>28</v>
      </c>
    </row>
    <row r="32" spans="1:2">
      <c r="A32" s="7">
        <v>2</v>
      </c>
      <c r="B32" s="393" t="s">
        <v>29</v>
      </c>
    </row>
    <row r="33" spans="1:2">
      <c r="A33" s="7">
        <v>3</v>
      </c>
      <c r="B33" s="393" t="s">
        <v>30</v>
      </c>
    </row>
    <row r="34" spans="1:2">
      <c r="A34" s="7">
        <v>4</v>
      </c>
      <c r="B34" s="393" t="s">
        <v>31</v>
      </c>
    </row>
    <row r="35" spans="1:2">
      <c r="A35" s="7">
        <v>5</v>
      </c>
      <c r="B35" s="393" t="s">
        <v>32</v>
      </c>
    </row>
    <row r="36" spans="1:2">
      <c r="A36" s="7">
        <v>6</v>
      </c>
      <c r="B36" s="393" t="s">
        <v>33</v>
      </c>
    </row>
    <row r="37" spans="1:2">
      <c r="A37" s="7">
        <v>7</v>
      </c>
      <c r="B37" s="393" t="s">
        <v>34</v>
      </c>
    </row>
    <row r="38" spans="1:2">
      <c r="A38" s="7"/>
      <c r="B38" s="393"/>
    </row>
    <row r="40" spans="1:2">
      <c r="A40" s="399" t="s">
        <v>35</v>
      </c>
      <c r="B40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6" customFormat="1" ht="16.5" spans="1:14">
      <c r="A2" s="42" t="s">
        <v>335</v>
      </c>
      <c r="B2" s="43" t="s">
        <v>270</v>
      </c>
      <c r="C2" s="43" t="s">
        <v>271</v>
      </c>
      <c r="D2" s="43" t="s">
        <v>272</v>
      </c>
      <c r="E2" s="43" t="s">
        <v>273</v>
      </c>
      <c r="F2" s="43" t="s">
        <v>274</v>
      </c>
      <c r="G2" s="42" t="s">
        <v>336</v>
      </c>
      <c r="H2" s="42" t="s">
        <v>337</v>
      </c>
      <c r="I2" s="42" t="s">
        <v>338</v>
      </c>
      <c r="J2" s="42" t="s">
        <v>337</v>
      </c>
      <c r="K2" s="42" t="s">
        <v>339</v>
      </c>
      <c r="L2" s="42" t="s">
        <v>337</v>
      </c>
      <c r="M2" s="43" t="s">
        <v>311</v>
      </c>
      <c r="N2" s="43" t="s">
        <v>283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4" t="s">
        <v>335</v>
      </c>
      <c r="B4" s="45" t="s">
        <v>340</v>
      </c>
      <c r="C4" s="45" t="s">
        <v>312</v>
      </c>
      <c r="D4" s="45" t="s">
        <v>272</v>
      </c>
      <c r="E4" s="43" t="s">
        <v>273</v>
      </c>
      <c r="F4" s="43" t="s">
        <v>274</v>
      </c>
      <c r="G4" s="42" t="s">
        <v>336</v>
      </c>
      <c r="H4" s="42" t="s">
        <v>337</v>
      </c>
      <c r="I4" s="42" t="s">
        <v>338</v>
      </c>
      <c r="J4" s="42" t="s">
        <v>337</v>
      </c>
      <c r="K4" s="42" t="s">
        <v>339</v>
      </c>
      <c r="L4" s="42" t="s">
        <v>337</v>
      </c>
      <c r="M4" s="43" t="s">
        <v>311</v>
      </c>
      <c r="N4" s="43" t="s">
        <v>283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7" t="s">
        <v>341</v>
      </c>
      <c r="B11" s="18"/>
      <c r="C11" s="18"/>
      <c r="D11" s="19"/>
      <c r="E11" s="20"/>
      <c r="F11" s="46"/>
      <c r="G11" s="37"/>
      <c r="H11" s="46"/>
      <c r="I11" s="17" t="s">
        <v>290</v>
      </c>
      <c r="J11" s="18"/>
      <c r="K11" s="18"/>
      <c r="L11" s="18"/>
      <c r="M11" s="18"/>
      <c r="N11" s="25"/>
    </row>
    <row r="12" ht="16.5" spans="1:14">
      <c r="A12" s="21" t="s">
        <v>342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343</v>
      </c>
      <c r="B1" s="1"/>
      <c r="C1" s="1"/>
      <c r="D1" s="1"/>
      <c r="E1" s="1"/>
      <c r="F1" s="1"/>
      <c r="G1" s="1"/>
      <c r="H1" s="1"/>
      <c r="I1" s="1"/>
      <c r="J1" s="1"/>
    </row>
    <row r="2" s="26" customFormat="1" ht="21" customHeight="1" spans="1:12">
      <c r="A2" s="2" t="s">
        <v>305</v>
      </c>
      <c r="B2" s="3" t="s">
        <v>274</v>
      </c>
      <c r="C2" s="3" t="s">
        <v>270</v>
      </c>
      <c r="D2" s="27" t="s">
        <v>271</v>
      </c>
      <c r="E2" s="3" t="s">
        <v>272</v>
      </c>
      <c r="F2" s="3" t="s">
        <v>273</v>
      </c>
      <c r="G2" s="2" t="s">
        <v>344</v>
      </c>
      <c r="H2" s="2" t="s">
        <v>345</v>
      </c>
      <c r="I2" s="2" t="s">
        <v>346</v>
      </c>
      <c r="J2" s="2" t="s">
        <v>347</v>
      </c>
      <c r="K2" s="3" t="s">
        <v>311</v>
      </c>
      <c r="L2" s="3" t="s">
        <v>283</v>
      </c>
    </row>
    <row r="3" ht="22" customHeight="1" spans="1:12">
      <c r="A3" s="28" t="s">
        <v>348</v>
      </c>
      <c r="B3" s="28"/>
      <c r="C3" s="28"/>
      <c r="D3" s="29"/>
      <c r="E3" s="30"/>
      <c r="F3" s="31"/>
      <c r="G3" s="28"/>
      <c r="H3" s="28"/>
      <c r="I3" s="38"/>
      <c r="J3" s="28"/>
      <c r="K3" s="12"/>
      <c r="L3" s="12"/>
    </row>
    <row r="4" spans="1:12">
      <c r="A4" s="28" t="s">
        <v>349</v>
      </c>
      <c r="B4" s="28"/>
      <c r="C4" s="28"/>
      <c r="D4" s="29"/>
      <c r="E4" s="30"/>
      <c r="F4" s="31"/>
      <c r="G4" s="28"/>
      <c r="H4" s="28"/>
      <c r="I4" s="38"/>
      <c r="J4" s="28"/>
      <c r="K4" s="12"/>
      <c r="L4" s="12"/>
    </row>
    <row r="5" spans="1:12">
      <c r="A5" s="28" t="s">
        <v>350</v>
      </c>
      <c r="B5" s="28"/>
      <c r="C5" s="28"/>
      <c r="D5" s="29"/>
      <c r="E5" s="30"/>
      <c r="F5" s="31"/>
      <c r="G5" s="28"/>
      <c r="H5" s="28"/>
      <c r="I5" s="38"/>
      <c r="J5" s="28"/>
      <c r="K5" s="12"/>
      <c r="L5" s="12"/>
    </row>
    <row r="6" spans="1:12">
      <c r="A6" s="28" t="s">
        <v>351</v>
      </c>
      <c r="B6" s="28"/>
      <c r="C6" s="28"/>
      <c r="D6" s="29"/>
      <c r="E6" s="30"/>
      <c r="F6" s="31"/>
      <c r="G6" s="28"/>
      <c r="H6" s="28"/>
      <c r="I6" s="38"/>
      <c r="J6" s="28"/>
      <c r="K6" s="12"/>
      <c r="L6" s="12"/>
    </row>
    <row r="7" spans="1:12">
      <c r="A7" s="28" t="s">
        <v>352</v>
      </c>
      <c r="B7" s="28"/>
      <c r="C7" s="28"/>
      <c r="D7" s="29"/>
      <c r="E7" s="30"/>
      <c r="F7" s="31"/>
      <c r="G7" s="28"/>
      <c r="H7" s="28"/>
      <c r="I7" s="38"/>
      <c r="J7" s="39"/>
      <c r="K7" s="12"/>
      <c r="L7" s="7"/>
    </row>
    <row r="8" spans="1:12">
      <c r="A8" s="28"/>
      <c r="B8" s="28"/>
      <c r="C8" s="28"/>
      <c r="D8" s="29"/>
      <c r="E8" s="28"/>
      <c r="F8" s="32"/>
      <c r="G8" s="28"/>
      <c r="H8" s="28"/>
      <c r="I8" s="38"/>
      <c r="J8" s="39"/>
      <c r="K8" s="12"/>
      <c r="L8" s="7"/>
    </row>
    <row r="9" spans="1:12">
      <c r="A9" s="28"/>
      <c r="B9" s="28"/>
      <c r="C9" s="28"/>
      <c r="D9" s="29"/>
      <c r="E9" s="28"/>
      <c r="F9" s="32"/>
      <c r="G9" s="28"/>
      <c r="H9" s="28"/>
      <c r="I9" s="38"/>
      <c r="J9" s="39"/>
      <c r="K9" s="12"/>
      <c r="L9" s="7"/>
    </row>
    <row r="10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8.75" spans="1:12">
      <c r="A11" s="17" t="s">
        <v>341</v>
      </c>
      <c r="B11" s="18"/>
      <c r="C11" s="18"/>
      <c r="D11" s="18"/>
      <c r="E11" s="19"/>
      <c r="F11" s="20"/>
      <c r="G11" s="37"/>
      <c r="H11" s="17" t="s">
        <v>353</v>
      </c>
      <c r="I11" s="18"/>
      <c r="J11" s="18"/>
      <c r="K11" s="18"/>
      <c r="L11" s="25"/>
    </row>
    <row r="12" ht="90" customHeight="1" spans="1:12">
      <c r="A12" s="21" t="s">
        <v>354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355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269</v>
      </c>
      <c r="B2" s="3" t="s">
        <v>274</v>
      </c>
      <c r="C2" s="3" t="s">
        <v>312</v>
      </c>
      <c r="D2" s="3" t="s">
        <v>272</v>
      </c>
      <c r="E2" s="3" t="s">
        <v>273</v>
      </c>
      <c r="F2" s="2" t="s">
        <v>356</v>
      </c>
      <c r="G2" s="2" t="s">
        <v>295</v>
      </c>
      <c r="H2" s="4" t="s">
        <v>296</v>
      </c>
      <c r="I2" s="23" t="s">
        <v>298</v>
      </c>
    </row>
    <row r="3" ht="16.5" spans="1:9">
      <c r="A3" s="2"/>
      <c r="B3" s="5"/>
      <c r="C3" s="5"/>
      <c r="D3" s="5"/>
      <c r="E3" s="5"/>
      <c r="F3" s="2" t="s">
        <v>357</v>
      </c>
      <c r="G3" s="2" t="s">
        <v>299</v>
      </c>
      <c r="H3" s="6"/>
      <c r="I3" s="24"/>
    </row>
    <row r="4" ht="16.5" spans="1:9">
      <c r="A4" s="7">
        <v>1</v>
      </c>
      <c r="B4" s="403" t="s">
        <v>358</v>
      </c>
      <c r="C4" s="9" t="s">
        <v>359</v>
      </c>
      <c r="D4" s="9" t="s">
        <v>360</v>
      </c>
      <c r="E4" s="10" t="s">
        <v>314</v>
      </c>
      <c r="F4" s="11">
        <v>0.05</v>
      </c>
      <c r="G4" s="11">
        <v>0.05</v>
      </c>
      <c r="H4" s="12"/>
      <c r="I4" s="16" t="s">
        <v>288</v>
      </c>
    </row>
    <row r="5" spans="1:9">
      <c r="A5" s="7"/>
      <c r="B5" s="13"/>
      <c r="C5" s="9"/>
      <c r="D5" s="9"/>
      <c r="E5" s="14"/>
      <c r="F5" s="15"/>
      <c r="G5" s="11"/>
      <c r="H5" s="12"/>
      <c r="I5" s="16"/>
    </row>
    <row r="6" spans="1:9">
      <c r="A6" s="7"/>
      <c r="B6" s="13"/>
      <c r="C6" s="9"/>
      <c r="D6" s="9"/>
      <c r="E6" s="14"/>
      <c r="F6" s="15"/>
      <c r="G6" s="11"/>
      <c r="H6" s="16"/>
      <c r="I6" s="16"/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7" t="s">
        <v>332</v>
      </c>
      <c r="B12" s="18"/>
      <c r="C12" s="18"/>
      <c r="D12" s="19"/>
      <c r="E12" s="20"/>
      <c r="F12" s="17" t="s">
        <v>333</v>
      </c>
      <c r="G12" s="18"/>
      <c r="H12" s="19"/>
      <c r="I12" s="25"/>
    </row>
    <row r="13" ht="16.5" spans="1:9">
      <c r="A13" s="21" t="s">
        <v>361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H6 I1:I3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36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37</v>
      </c>
      <c r="E3" s="374"/>
      <c r="F3" s="375" t="s">
        <v>38</v>
      </c>
      <c r="G3" s="376"/>
      <c r="H3" s="373" t="s">
        <v>39</v>
      </c>
      <c r="I3" s="385"/>
    </row>
    <row r="4" ht="27.95" customHeight="1" spans="2:9">
      <c r="B4" s="371" t="s">
        <v>40</v>
      </c>
      <c r="C4" s="372" t="s">
        <v>41</v>
      </c>
      <c r="D4" s="372" t="s">
        <v>42</v>
      </c>
      <c r="E4" s="372" t="s">
        <v>43</v>
      </c>
      <c r="F4" s="377" t="s">
        <v>42</v>
      </c>
      <c r="G4" s="377" t="s">
        <v>43</v>
      </c>
      <c r="H4" s="372" t="s">
        <v>42</v>
      </c>
      <c r="I4" s="386" t="s">
        <v>43</v>
      </c>
    </row>
    <row r="5" ht="27.95" customHeight="1" spans="2:9">
      <c r="B5" s="378" t="s">
        <v>44</v>
      </c>
      <c r="C5" s="7">
        <v>13</v>
      </c>
      <c r="D5" s="7">
        <v>0</v>
      </c>
      <c r="E5" s="7">
        <v>1</v>
      </c>
      <c r="F5" s="379">
        <v>0</v>
      </c>
      <c r="G5" s="379">
        <v>1</v>
      </c>
      <c r="H5" s="7">
        <v>1</v>
      </c>
      <c r="I5" s="387">
        <v>2</v>
      </c>
    </row>
    <row r="6" ht="27.95" customHeight="1" spans="2:9">
      <c r="B6" s="378" t="s">
        <v>45</v>
      </c>
      <c r="C6" s="7">
        <v>20</v>
      </c>
      <c r="D6" s="7">
        <v>0</v>
      </c>
      <c r="E6" s="7">
        <v>1</v>
      </c>
      <c r="F6" s="379">
        <v>1</v>
      </c>
      <c r="G6" s="379">
        <v>2</v>
      </c>
      <c r="H6" s="7">
        <v>2</v>
      </c>
      <c r="I6" s="387">
        <v>3</v>
      </c>
    </row>
    <row r="7" ht="27.95" customHeight="1" spans="2:9">
      <c r="B7" s="378" t="s">
        <v>46</v>
      </c>
      <c r="C7" s="7">
        <v>32</v>
      </c>
      <c r="D7" s="7">
        <v>0</v>
      </c>
      <c r="E7" s="7">
        <v>1</v>
      </c>
      <c r="F7" s="379">
        <v>2</v>
      </c>
      <c r="G7" s="379">
        <v>3</v>
      </c>
      <c r="H7" s="7">
        <v>3</v>
      </c>
      <c r="I7" s="387">
        <v>4</v>
      </c>
    </row>
    <row r="8" ht="27.95" customHeight="1" spans="2:9">
      <c r="B8" s="378" t="s">
        <v>47</v>
      </c>
      <c r="C8" s="7">
        <v>50</v>
      </c>
      <c r="D8" s="7">
        <v>1</v>
      </c>
      <c r="E8" s="7">
        <v>2</v>
      </c>
      <c r="F8" s="379">
        <v>3</v>
      </c>
      <c r="G8" s="379">
        <v>4</v>
      </c>
      <c r="H8" s="7">
        <v>5</v>
      </c>
      <c r="I8" s="387">
        <v>6</v>
      </c>
    </row>
    <row r="9" ht="27.95" customHeight="1" spans="2:9">
      <c r="B9" s="378" t="s">
        <v>48</v>
      </c>
      <c r="C9" s="7">
        <v>80</v>
      </c>
      <c r="D9" s="7">
        <v>2</v>
      </c>
      <c r="E9" s="7">
        <v>3</v>
      </c>
      <c r="F9" s="379">
        <v>5</v>
      </c>
      <c r="G9" s="379">
        <v>6</v>
      </c>
      <c r="H9" s="7">
        <v>7</v>
      </c>
      <c r="I9" s="387">
        <v>8</v>
      </c>
    </row>
    <row r="10" ht="27.95" customHeight="1" spans="2:9">
      <c r="B10" s="378" t="s">
        <v>49</v>
      </c>
      <c r="C10" s="7">
        <v>125</v>
      </c>
      <c r="D10" s="7">
        <v>3</v>
      </c>
      <c r="E10" s="7">
        <v>4</v>
      </c>
      <c r="F10" s="379">
        <v>7</v>
      </c>
      <c r="G10" s="379">
        <v>8</v>
      </c>
      <c r="H10" s="7">
        <v>10</v>
      </c>
      <c r="I10" s="387">
        <v>11</v>
      </c>
    </row>
    <row r="11" ht="27.95" customHeight="1" spans="2:9">
      <c r="B11" s="378" t="s">
        <v>50</v>
      </c>
      <c r="C11" s="7">
        <v>200</v>
      </c>
      <c r="D11" s="7">
        <v>5</v>
      </c>
      <c r="E11" s="7">
        <v>6</v>
      </c>
      <c r="F11" s="379">
        <v>10</v>
      </c>
      <c r="G11" s="379">
        <v>11</v>
      </c>
      <c r="H11" s="7">
        <v>14</v>
      </c>
      <c r="I11" s="387">
        <v>15</v>
      </c>
    </row>
    <row r="12" ht="27.95" customHeight="1" spans="2:9">
      <c r="B12" s="380" t="s">
        <v>51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52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9" workbookViewId="0">
      <selection activeCell="B8" sqref="B8:C8"/>
    </sheetView>
  </sheetViews>
  <sheetFormatPr defaultColWidth="10.375" defaultRowHeight="16.5" customHeight="1"/>
  <cols>
    <col min="1" max="9" width="10.375" style="259"/>
    <col min="10" max="10" width="8.875" style="259" customWidth="1"/>
    <col min="11" max="11" width="12" style="259" customWidth="1"/>
    <col min="12" max="16384" width="10.375" style="259"/>
  </cols>
  <sheetData>
    <row r="1" ht="21" spans="1:11">
      <c r="A1" s="260" t="s">
        <v>53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15" spans="1:11">
      <c r="A2" s="261" t="s">
        <v>54</v>
      </c>
      <c r="B2" s="262" t="s">
        <v>55</v>
      </c>
      <c r="C2" s="262"/>
      <c r="D2" s="263" t="s">
        <v>56</v>
      </c>
      <c r="E2" s="263"/>
      <c r="F2" s="262" t="s">
        <v>57</v>
      </c>
      <c r="G2" s="262"/>
      <c r="H2" s="264" t="s">
        <v>58</v>
      </c>
      <c r="I2" s="342" t="s">
        <v>59</v>
      </c>
      <c r="J2" s="342"/>
      <c r="K2" s="343"/>
    </row>
    <row r="3" ht="14.25" spans="1:11">
      <c r="A3" s="265" t="s">
        <v>60</v>
      </c>
      <c r="B3" s="266"/>
      <c r="C3" s="267"/>
      <c r="D3" s="268" t="s">
        <v>61</v>
      </c>
      <c r="E3" s="269"/>
      <c r="F3" s="269"/>
      <c r="G3" s="270"/>
      <c r="H3" s="268" t="s">
        <v>62</v>
      </c>
      <c r="I3" s="269"/>
      <c r="J3" s="269"/>
      <c r="K3" s="270"/>
    </row>
    <row r="4" ht="14.25" spans="1:11">
      <c r="A4" s="271" t="s">
        <v>63</v>
      </c>
      <c r="B4" s="272" t="s">
        <v>64</v>
      </c>
      <c r="C4" s="273"/>
      <c r="D4" s="271" t="s">
        <v>65</v>
      </c>
      <c r="E4" s="274"/>
      <c r="F4" s="275" t="s">
        <v>66</v>
      </c>
      <c r="G4" s="276"/>
      <c r="H4" s="271" t="s">
        <v>67</v>
      </c>
      <c r="I4" s="274"/>
      <c r="J4" s="272" t="s">
        <v>68</v>
      </c>
      <c r="K4" s="273" t="s">
        <v>69</v>
      </c>
    </row>
    <row r="5" ht="14.25" spans="1:11">
      <c r="A5" s="277" t="s">
        <v>70</v>
      </c>
      <c r="B5" s="272" t="s">
        <v>71</v>
      </c>
      <c r="C5" s="273"/>
      <c r="D5" s="271" t="s">
        <v>72</v>
      </c>
      <c r="E5" s="274"/>
      <c r="F5" s="275" t="s">
        <v>73</v>
      </c>
      <c r="G5" s="276"/>
      <c r="H5" s="271" t="s">
        <v>74</v>
      </c>
      <c r="I5" s="274"/>
      <c r="J5" s="272" t="s">
        <v>68</v>
      </c>
      <c r="K5" s="273" t="s">
        <v>69</v>
      </c>
    </row>
    <row r="6" ht="14.25" spans="1:11">
      <c r="A6" s="271" t="s">
        <v>75</v>
      </c>
      <c r="B6" s="278">
        <v>1</v>
      </c>
      <c r="C6" s="279">
        <v>5</v>
      </c>
      <c r="D6" s="277" t="s">
        <v>76</v>
      </c>
      <c r="E6" s="280"/>
      <c r="F6" s="275" t="s">
        <v>77</v>
      </c>
      <c r="G6" s="276"/>
      <c r="H6" s="271" t="s">
        <v>78</v>
      </c>
      <c r="I6" s="274"/>
      <c r="J6" s="272" t="s">
        <v>68</v>
      </c>
      <c r="K6" s="273" t="s">
        <v>69</v>
      </c>
    </row>
    <row r="7" ht="14.25" spans="1:11">
      <c r="A7" s="271" t="s">
        <v>79</v>
      </c>
      <c r="B7" s="281">
        <v>500</v>
      </c>
      <c r="C7" s="282"/>
      <c r="D7" s="277" t="s">
        <v>80</v>
      </c>
      <c r="E7" s="283"/>
      <c r="F7" s="275" t="s">
        <v>81</v>
      </c>
      <c r="G7" s="276"/>
      <c r="H7" s="271" t="s">
        <v>82</v>
      </c>
      <c r="I7" s="274"/>
      <c r="J7" s="272" t="s">
        <v>68</v>
      </c>
      <c r="K7" s="273" t="s">
        <v>69</v>
      </c>
    </row>
    <row r="8" ht="15" spans="1:11">
      <c r="A8" s="196" t="s">
        <v>83</v>
      </c>
      <c r="B8" s="284" t="s">
        <v>84</v>
      </c>
      <c r="C8" s="285"/>
      <c r="D8" s="286" t="s">
        <v>85</v>
      </c>
      <c r="E8" s="287"/>
      <c r="F8" s="288" t="s">
        <v>86</v>
      </c>
      <c r="G8" s="289"/>
      <c r="H8" s="286" t="s">
        <v>87</v>
      </c>
      <c r="I8" s="287"/>
      <c r="J8" s="344" t="s">
        <v>68</v>
      </c>
      <c r="K8" s="345" t="s">
        <v>69</v>
      </c>
    </row>
    <row r="9" ht="15" spans="1:11">
      <c r="A9" s="290" t="s">
        <v>88</v>
      </c>
      <c r="B9" s="291"/>
      <c r="C9" s="291"/>
      <c r="D9" s="291"/>
      <c r="E9" s="291"/>
      <c r="F9" s="291"/>
      <c r="G9" s="291"/>
      <c r="H9" s="291"/>
      <c r="I9" s="291"/>
      <c r="J9" s="291"/>
      <c r="K9" s="346"/>
    </row>
    <row r="10" ht="15" spans="1:11">
      <c r="A10" s="292" t="s">
        <v>89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47"/>
    </row>
    <row r="11" ht="14.25" spans="1:11">
      <c r="A11" s="294" t="s">
        <v>90</v>
      </c>
      <c r="B11" s="295" t="s">
        <v>91</v>
      </c>
      <c r="C11" s="296" t="s">
        <v>92</v>
      </c>
      <c r="D11" s="297"/>
      <c r="E11" s="298" t="s">
        <v>93</v>
      </c>
      <c r="F11" s="295" t="s">
        <v>91</v>
      </c>
      <c r="G11" s="296" t="s">
        <v>92</v>
      </c>
      <c r="H11" s="296" t="s">
        <v>94</v>
      </c>
      <c r="I11" s="298" t="s">
        <v>95</v>
      </c>
      <c r="J11" s="295" t="s">
        <v>91</v>
      </c>
      <c r="K11" s="348" t="s">
        <v>92</v>
      </c>
    </row>
    <row r="12" ht="14.25" spans="1:11">
      <c r="A12" s="277" t="s">
        <v>96</v>
      </c>
      <c r="B12" s="299" t="s">
        <v>91</v>
      </c>
      <c r="C12" s="272" t="s">
        <v>92</v>
      </c>
      <c r="D12" s="283"/>
      <c r="E12" s="280" t="s">
        <v>97</v>
      </c>
      <c r="F12" s="299" t="s">
        <v>91</v>
      </c>
      <c r="G12" s="272" t="s">
        <v>92</v>
      </c>
      <c r="H12" s="272" t="s">
        <v>94</v>
      </c>
      <c r="I12" s="280" t="s">
        <v>98</v>
      </c>
      <c r="J12" s="299" t="s">
        <v>91</v>
      </c>
      <c r="K12" s="273" t="s">
        <v>92</v>
      </c>
    </row>
    <row r="13" ht="14.25" spans="1:11">
      <c r="A13" s="277" t="s">
        <v>99</v>
      </c>
      <c r="B13" s="299" t="s">
        <v>91</v>
      </c>
      <c r="C13" s="272" t="s">
        <v>92</v>
      </c>
      <c r="D13" s="283"/>
      <c r="E13" s="280" t="s">
        <v>100</v>
      </c>
      <c r="F13" s="272" t="s">
        <v>101</v>
      </c>
      <c r="G13" s="272" t="s">
        <v>102</v>
      </c>
      <c r="H13" s="272" t="s">
        <v>94</v>
      </c>
      <c r="I13" s="280" t="s">
        <v>103</v>
      </c>
      <c r="J13" s="299" t="s">
        <v>91</v>
      </c>
      <c r="K13" s="273" t="s">
        <v>92</v>
      </c>
    </row>
    <row r="14" ht="15" spans="1:11">
      <c r="A14" s="286" t="s">
        <v>104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49"/>
    </row>
    <row r="15" ht="15" spans="1:11">
      <c r="A15" s="292" t="s">
        <v>105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47"/>
    </row>
    <row r="16" ht="14.25" spans="1:11">
      <c r="A16" s="300" t="s">
        <v>106</v>
      </c>
      <c r="B16" s="296" t="s">
        <v>101</v>
      </c>
      <c r="C16" s="296" t="s">
        <v>102</v>
      </c>
      <c r="D16" s="301"/>
      <c r="E16" s="302" t="s">
        <v>107</v>
      </c>
      <c r="F16" s="296" t="s">
        <v>101</v>
      </c>
      <c r="G16" s="296" t="s">
        <v>102</v>
      </c>
      <c r="H16" s="303"/>
      <c r="I16" s="302" t="s">
        <v>108</v>
      </c>
      <c r="J16" s="296" t="s">
        <v>101</v>
      </c>
      <c r="K16" s="348" t="s">
        <v>102</v>
      </c>
    </row>
    <row r="17" customHeight="1" spans="1:22">
      <c r="A17" s="304" t="s">
        <v>109</v>
      </c>
      <c r="B17" s="272" t="s">
        <v>101</v>
      </c>
      <c r="C17" s="272" t="s">
        <v>102</v>
      </c>
      <c r="D17" s="305"/>
      <c r="E17" s="306" t="s">
        <v>110</v>
      </c>
      <c r="F17" s="272" t="s">
        <v>101</v>
      </c>
      <c r="G17" s="272" t="s">
        <v>102</v>
      </c>
      <c r="H17" s="307"/>
      <c r="I17" s="306" t="s">
        <v>111</v>
      </c>
      <c r="J17" s="272" t="s">
        <v>101</v>
      </c>
      <c r="K17" s="273" t="s">
        <v>102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08" t="s">
        <v>112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51"/>
    </row>
    <row r="19" s="258" customFormat="1" ht="18" customHeight="1" spans="1:11">
      <c r="A19" s="292" t="s">
        <v>113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47"/>
    </row>
    <row r="20" customHeight="1" spans="1:11">
      <c r="A20" s="310" t="s">
        <v>114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52"/>
    </row>
    <row r="21" ht="21.75" customHeight="1" spans="1:11">
      <c r="A21" s="312" t="s">
        <v>115</v>
      </c>
      <c r="B21" s="306" t="s">
        <v>116</v>
      </c>
      <c r="C21" s="306" t="s">
        <v>117</v>
      </c>
      <c r="D21" s="306" t="s">
        <v>118</v>
      </c>
      <c r="E21" s="306" t="s">
        <v>119</v>
      </c>
      <c r="F21" s="306" t="s">
        <v>120</v>
      </c>
      <c r="G21" s="306" t="s">
        <v>121</v>
      </c>
      <c r="H21" s="306" t="s">
        <v>122</v>
      </c>
      <c r="I21" s="306" t="s">
        <v>123</v>
      </c>
      <c r="J21" s="306" t="s">
        <v>124</v>
      </c>
      <c r="K21" s="353" t="s">
        <v>125</v>
      </c>
    </row>
    <row r="22" customHeight="1" spans="1:11">
      <c r="A22" s="313" t="s">
        <v>126</v>
      </c>
      <c r="B22" s="314"/>
      <c r="C22" s="314"/>
      <c r="D22" s="314">
        <v>1</v>
      </c>
      <c r="E22" s="314">
        <v>1</v>
      </c>
      <c r="F22" s="314">
        <v>1</v>
      </c>
      <c r="G22" s="314"/>
      <c r="H22" s="314"/>
      <c r="I22" s="314">
        <v>1</v>
      </c>
      <c r="J22" s="314">
        <v>1</v>
      </c>
      <c r="K22" s="354"/>
    </row>
    <row r="23" customHeight="1" spans="1:11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55"/>
    </row>
    <row r="24" customHeight="1" spans="1:11">
      <c r="A24" s="313"/>
      <c r="B24" s="314"/>
      <c r="C24" s="314"/>
      <c r="D24" s="314"/>
      <c r="E24" s="314"/>
      <c r="F24" s="314"/>
      <c r="G24" s="314"/>
      <c r="H24" s="314"/>
      <c r="I24" s="314"/>
      <c r="J24" s="314"/>
      <c r="K24" s="355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56"/>
    </row>
    <row r="26" customHeight="1" spans="1:11">
      <c r="A26" s="313"/>
      <c r="B26" s="314"/>
      <c r="C26" s="314"/>
      <c r="D26" s="314"/>
      <c r="E26" s="314"/>
      <c r="F26" s="314"/>
      <c r="G26" s="314"/>
      <c r="H26" s="314"/>
      <c r="I26" s="314"/>
      <c r="J26" s="314"/>
      <c r="K26" s="356"/>
    </row>
    <row r="27" customHeight="1" spans="1:11">
      <c r="A27" s="313"/>
      <c r="B27" s="314"/>
      <c r="C27" s="314"/>
      <c r="D27" s="314"/>
      <c r="E27" s="314"/>
      <c r="F27" s="314"/>
      <c r="G27" s="314"/>
      <c r="H27" s="314"/>
      <c r="I27" s="314"/>
      <c r="J27" s="314"/>
      <c r="K27" s="356"/>
    </row>
    <row r="28" customHeight="1" spans="1:1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56"/>
    </row>
    <row r="29" ht="18" customHeight="1" spans="1:11">
      <c r="A29" s="315" t="s">
        <v>127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57"/>
    </row>
    <row r="30" ht="18.75" customHeight="1" spans="1:11">
      <c r="A30" s="317" t="s">
        <v>128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58"/>
    </row>
    <row r="3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59"/>
    </row>
    <row r="32" ht="18" customHeight="1" spans="1:11">
      <c r="A32" s="315" t="s">
        <v>129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57"/>
    </row>
    <row r="33" ht="14.25" spans="1:11">
      <c r="A33" s="321" t="s">
        <v>130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60"/>
    </row>
    <row r="34" ht="15" spans="1:11">
      <c r="A34" s="187" t="s">
        <v>131</v>
      </c>
      <c r="B34" s="189"/>
      <c r="C34" s="272" t="s">
        <v>68</v>
      </c>
      <c r="D34" s="272" t="s">
        <v>69</v>
      </c>
      <c r="E34" s="323" t="s">
        <v>132</v>
      </c>
      <c r="F34" s="324"/>
      <c r="G34" s="324"/>
      <c r="H34" s="324"/>
      <c r="I34" s="324"/>
      <c r="J34" s="324"/>
      <c r="K34" s="361"/>
    </row>
    <row r="35" ht="15" spans="1:11">
      <c r="A35" s="325" t="s">
        <v>133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4.25" spans="1:11">
      <c r="A36" s="326" t="s">
        <v>134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62"/>
    </row>
    <row r="37" ht="14.25" spans="1:11">
      <c r="A37" s="328" t="s">
        <v>135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63"/>
    </row>
    <row r="38" ht="14.25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63"/>
    </row>
    <row r="39" ht="14.25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63"/>
    </row>
    <row r="40" ht="14.25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63"/>
    </row>
    <row r="41" ht="14.25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63"/>
    </row>
    <row r="42" ht="14.25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63"/>
    </row>
    <row r="43" ht="15" spans="1:11">
      <c r="A43" s="330" t="s">
        <v>136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64"/>
    </row>
    <row r="44" ht="15" spans="1:11">
      <c r="A44" s="292" t="s">
        <v>137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47"/>
    </row>
    <row r="45" ht="14.25" spans="1:11">
      <c r="A45" s="300" t="s">
        <v>138</v>
      </c>
      <c r="B45" s="296" t="s">
        <v>101</v>
      </c>
      <c r="C45" s="296" t="s">
        <v>102</v>
      </c>
      <c r="D45" s="296" t="s">
        <v>94</v>
      </c>
      <c r="E45" s="302" t="s">
        <v>139</v>
      </c>
      <c r="F45" s="296" t="s">
        <v>101</v>
      </c>
      <c r="G45" s="296" t="s">
        <v>102</v>
      </c>
      <c r="H45" s="296" t="s">
        <v>94</v>
      </c>
      <c r="I45" s="302" t="s">
        <v>140</v>
      </c>
      <c r="J45" s="296" t="s">
        <v>101</v>
      </c>
      <c r="K45" s="348" t="s">
        <v>102</v>
      </c>
    </row>
    <row r="46" ht="14.25" spans="1:11">
      <c r="A46" s="304" t="s">
        <v>93</v>
      </c>
      <c r="B46" s="272" t="s">
        <v>101</v>
      </c>
      <c r="C46" s="272" t="s">
        <v>102</v>
      </c>
      <c r="D46" s="272" t="s">
        <v>94</v>
      </c>
      <c r="E46" s="306" t="s">
        <v>100</v>
      </c>
      <c r="F46" s="272" t="s">
        <v>101</v>
      </c>
      <c r="G46" s="272" t="s">
        <v>102</v>
      </c>
      <c r="H46" s="272" t="s">
        <v>94</v>
      </c>
      <c r="I46" s="306" t="s">
        <v>111</v>
      </c>
      <c r="J46" s="272" t="s">
        <v>101</v>
      </c>
      <c r="K46" s="273" t="s">
        <v>102</v>
      </c>
    </row>
    <row r="47" ht="15" spans="1:11">
      <c r="A47" s="286" t="s">
        <v>104</v>
      </c>
      <c r="B47" s="287"/>
      <c r="C47" s="287"/>
      <c r="D47" s="287"/>
      <c r="E47" s="287"/>
      <c r="F47" s="287"/>
      <c r="G47" s="287"/>
      <c r="H47" s="287"/>
      <c r="I47" s="287"/>
      <c r="J47" s="287"/>
      <c r="K47" s="349"/>
    </row>
    <row r="48" ht="15" spans="1:11">
      <c r="A48" s="325" t="s">
        <v>141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62"/>
    </row>
    <row r="50" ht="15" spans="1:11">
      <c r="A50" s="332" t="s">
        <v>142</v>
      </c>
      <c r="B50" s="333" t="s">
        <v>143</v>
      </c>
      <c r="C50" s="333"/>
      <c r="D50" s="334" t="s">
        <v>144</v>
      </c>
      <c r="E50" s="335"/>
      <c r="F50" s="336" t="s">
        <v>145</v>
      </c>
      <c r="G50" s="337"/>
      <c r="H50" s="338" t="s">
        <v>146</v>
      </c>
      <c r="I50" s="365"/>
      <c r="J50" s="366"/>
      <c r="K50" s="367"/>
    </row>
    <row r="51" ht="15" spans="1:11">
      <c r="A51" s="325" t="s">
        <v>147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68"/>
    </row>
    <row r="53" ht="15" spans="1:11">
      <c r="A53" s="332" t="s">
        <v>142</v>
      </c>
      <c r="B53" s="333" t="s">
        <v>143</v>
      </c>
      <c r="C53" s="333"/>
      <c r="D53" s="334" t="s">
        <v>144</v>
      </c>
      <c r="E53" s="341" t="s">
        <v>148</v>
      </c>
      <c r="F53" s="336" t="s">
        <v>149</v>
      </c>
      <c r="G53" s="337" t="s">
        <v>150</v>
      </c>
      <c r="H53" s="338" t="s">
        <v>146</v>
      </c>
      <c r="I53" s="365"/>
      <c r="J53" s="366" t="s">
        <v>151</v>
      </c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G9" sqref="G9"/>
    </sheetView>
  </sheetViews>
  <sheetFormatPr defaultColWidth="9" defaultRowHeight="26.1" customHeight="1"/>
  <cols>
    <col min="1" max="1" width="17.125" style="121" customWidth="1"/>
    <col min="2" max="8" width="9.375" style="121" customWidth="1"/>
    <col min="9" max="9" width="1.375" style="121" customWidth="1"/>
    <col min="10" max="11" width="15.625" style="121" customWidth="1"/>
    <col min="12" max="12" width="14.625" style="121" customWidth="1"/>
    <col min="13" max="13" width="14" style="121" customWidth="1"/>
    <col min="14" max="14" width="13.5" style="121" customWidth="1"/>
    <col min="15" max="15" width="14.125" style="121" customWidth="1"/>
    <col min="16" max="16" width="14.875" style="121" customWidth="1"/>
    <col min="17" max="16384" width="9" style="121"/>
  </cols>
  <sheetData>
    <row r="1" s="121" customFormat="1" ht="30" customHeight="1" spans="1:16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="121" customFormat="1" ht="29.1" customHeight="1" spans="1:16">
      <c r="A2" s="124" t="s">
        <v>63</v>
      </c>
      <c r="B2" s="125" t="s">
        <v>153</v>
      </c>
      <c r="C2" s="125"/>
      <c r="D2" s="126" t="s">
        <v>70</v>
      </c>
      <c r="E2" s="125" t="s">
        <v>71</v>
      </c>
      <c r="F2" s="125"/>
      <c r="G2" s="125"/>
      <c r="H2" s="125"/>
      <c r="I2" s="148"/>
      <c r="J2" s="149" t="s">
        <v>58</v>
      </c>
      <c r="K2" s="125" t="s">
        <v>59</v>
      </c>
      <c r="L2" s="125"/>
      <c r="M2" s="125"/>
      <c r="N2" s="125"/>
      <c r="O2" s="125"/>
      <c r="P2" s="150"/>
    </row>
    <row r="3" s="121" customFormat="1" ht="29.1" customHeight="1" spans="1:16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1"/>
      <c r="J3" s="152" t="s">
        <v>156</v>
      </c>
      <c r="K3" s="152"/>
      <c r="L3" s="152"/>
      <c r="M3" s="152"/>
      <c r="N3" s="152"/>
      <c r="O3" s="152"/>
      <c r="P3" s="153"/>
    </row>
    <row r="4" s="121" customFormat="1" ht="29.1" customHeight="1" spans="1:16">
      <c r="A4" s="127"/>
      <c r="B4" s="252" t="s">
        <v>118</v>
      </c>
      <c r="C4" s="252" t="s">
        <v>119</v>
      </c>
      <c r="D4" s="132" t="s">
        <v>120</v>
      </c>
      <c r="E4" s="252" t="s">
        <v>121</v>
      </c>
      <c r="F4" s="252" t="s">
        <v>122</v>
      </c>
      <c r="G4" s="252" t="s">
        <v>123</v>
      </c>
      <c r="H4" s="252" t="s">
        <v>124</v>
      </c>
      <c r="I4" s="151"/>
      <c r="J4" s="252" t="s">
        <v>157</v>
      </c>
      <c r="K4" s="252" t="s">
        <v>158</v>
      </c>
      <c r="L4" s="132"/>
      <c r="M4" s="252"/>
      <c r="N4" s="252"/>
      <c r="O4" s="252"/>
      <c r="P4" s="252"/>
    </row>
    <row r="5" s="121" customFormat="1" ht="29.1" customHeight="1" spans="1:16">
      <c r="A5" s="127"/>
      <c r="B5" s="253" t="s">
        <v>159</v>
      </c>
      <c r="C5" s="253" t="s">
        <v>160</v>
      </c>
      <c r="D5" s="254" t="s">
        <v>161</v>
      </c>
      <c r="E5" s="253" t="s">
        <v>162</v>
      </c>
      <c r="F5" s="253" t="s">
        <v>163</v>
      </c>
      <c r="G5" s="253" t="s">
        <v>164</v>
      </c>
      <c r="H5" s="131" t="s">
        <v>165</v>
      </c>
      <c r="I5" s="151"/>
      <c r="J5" s="157" t="s">
        <v>166</v>
      </c>
      <c r="K5" s="157" t="s">
        <v>166</v>
      </c>
      <c r="L5" s="157"/>
      <c r="M5" s="157"/>
      <c r="N5" s="157"/>
      <c r="O5" s="157"/>
      <c r="P5" s="157"/>
    </row>
    <row r="6" s="121" customFormat="1" ht="29.1" customHeight="1" spans="1:16">
      <c r="A6" s="133" t="s">
        <v>167</v>
      </c>
      <c r="B6" s="131">
        <v>97.8</v>
      </c>
      <c r="C6" s="131">
        <v>99.9</v>
      </c>
      <c r="D6" s="132">
        <v>102</v>
      </c>
      <c r="E6" s="131">
        <v>104.1</v>
      </c>
      <c r="F6" s="131">
        <v>106.2</v>
      </c>
      <c r="G6" s="131">
        <v>108.3</v>
      </c>
      <c r="H6" s="131">
        <v>110.4</v>
      </c>
      <c r="I6" s="151"/>
      <c r="J6" s="159" t="s">
        <v>168</v>
      </c>
      <c r="K6" s="159" t="s">
        <v>168</v>
      </c>
      <c r="L6" s="159"/>
      <c r="M6" s="159"/>
      <c r="N6" s="159"/>
      <c r="O6" s="159"/>
      <c r="P6" s="159"/>
    </row>
    <row r="7" s="121" customFormat="1" ht="29.1" customHeight="1" spans="1:16">
      <c r="A7" s="134" t="s">
        <v>169</v>
      </c>
      <c r="B7" s="255">
        <f>C7-4</f>
        <v>78</v>
      </c>
      <c r="C7" s="255">
        <f>D7-4</f>
        <v>82</v>
      </c>
      <c r="D7" s="139">
        <v>86</v>
      </c>
      <c r="E7" s="255">
        <f>D7+4</f>
        <v>90</v>
      </c>
      <c r="F7" s="255">
        <f>E7+5</f>
        <v>95</v>
      </c>
      <c r="G7" s="137">
        <f>F7+6</f>
        <v>101</v>
      </c>
      <c r="H7" s="137">
        <f>G7+6</f>
        <v>107</v>
      </c>
      <c r="I7" s="151"/>
      <c r="J7" s="161" t="s">
        <v>170</v>
      </c>
      <c r="K7" s="161" t="s">
        <v>170</v>
      </c>
      <c r="L7" s="161"/>
      <c r="M7" s="161"/>
      <c r="N7" s="161"/>
      <c r="O7" s="161"/>
      <c r="P7" s="161"/>
    </row>
    <row r="8" s="121" customFormat="1" ht="29.1" customHeight="1" spans="1:16">
      <c r="A8" s="135" t="s">
        <v>171</v>
      </c>
      <c r="B8" s="137">
        <f>C8-3.6</f>
        <v>99.8</v>
      </c>
      <c r="C8" s="137">
        <f>D8-3.6</f>
        <v>103.4</v>
      </c>
      <c r="D8" s="139">
        <v>107</v>
      </c>
      <c r="E8" s="255">
        <f t="shared" ref="E8:H8" si="0">D8+4</f>
        <v>111</v>
      </c>
      <c r="F8" s="255">
        <f t="shared" si="0"/>
        <v>115</v>
      </c>
      <c r="G8" s="137">
        <f t="shared" si="0"/>
        <v>119</v>
      </c>
      <c r="H8" s="137">
        <f t="shared" si="0"/>
        <v>123</v>
      </c>
      <c r="I8" s="151"/>
      <c r="J8" s="161" t="s">
        <v>172</v>
      </c>
      <c r="K8" s="161" t="s">
        <v>173</v>
      </c>
      <c r="L8" s="161"/>
      <c r="M8" s="161"/>
      <c r="N8" s="161"/>
      <c r="O8" s="161"/>
      <c r="P8" s="161"/>
    </row>
    <row r="9" s="121" customFormat="1" ht="29.1" customHeight="1" spans="1:16">
      <c r="A9" s="135" t="s">
        <v>174</v>
      </c>
      <c r="B9" s="255">
        <f>C9-1.15</f>
        <v>29.7</v>
      </c>
      <c r="C9" s="255">
        <f>D9-1.15</f>
        <v>30.85</v>
      </c>
      <c r="D9" s="139">
        <v>32</v>
      </c>
      <c r="E9" s="255">
        <f t="shared" ref="E9:H9" si="1">D9+1.3</f>
        <v>33.3</v>
      </c>
      <c r="F9" s="255">
        <f t="shared" si="1"/>
        <v>34.6</v>
      </c>
      <c r="G9" s="137">
        <f t="shared" si="1"/>
        <v>35.9</v>
      </c>
      <c r="H9" s="137">
        <f t="shared" si="1"/>
        <v>37.2</v>
      </c>
      <c r="I9" s="151"/>
      <c r="J9" s="159" t="s">
        <v>173</v>
      </c>
      <c r="K9" s="159" t="s">
        <v>173</v>
      </c>
      <c r="L9" s="159"/>
      <c r="M9" s="159"/>
      <c r="N9" s="159"/>
      <c r="O9" s="159"/>
      <c r="P9" s="159"/>
    </row>
    <row r="10" s="121" customFormat="1" ht="29.1" customHeight="1" spans="1:16">
      <c r="A10" s="135" t="s">
        <v>175</v>
      </c>
      <c r="B10" s="255">
        <f>C10-0.7</f>
        <v>21.1</v>
      </c>
      <c r="C10" s="255">
        <f>D10-0.7</f>
        <v>21.8</v>
      </c>
      <c r="D10" s="139">
        <v>22.5</v>
      </c>
      <c r="E10" s="255">
        <f>D10+0.7</f>
        <v>23.2</v>
      </c>
      <c r="F10" s="255">
        <f>E10+0.7</f>
        <v>23.9</v>
      </c>
      <c r="G10" s="137">
        <f>F10+0.9</f>
        <v>24.8</v>
      </c>
      <c r="H10" s="137">
        <f>G10+0.9</f>
        <v>25.7</v>
      </c>
      <c r="I10" s="151"/>
      <c r="J10" s="161" t="s">
        <v>173</v>
      </c>
      <c r="K10" s="161" t="s">
        <v>176</v>
      </c>
      <c r="L10" s="161"/>
      <c r="M10" s="161"/>
      <c r="N10" s="161"/>
      <c r="O10" s="161"/>
      <c r="P10" s="161"/>
    </row>
    <row r="11" s="121" customFormat="1" ht="29.1" customHeight="1" spans="1:16">
      <c r="A11" s="135" t="s">
        <v>177</v>
      </c>
      <c r="B11" s="255">
        <f>C11-0.5</f>
        <v>19.5</v>
      </c>
      <c r="C11" s="255">
        <f>D11-0.5</f>
        <v>20</v>
      </c>
      <c r="D11" s="139">
        <v>20.5</v>
      </c>
      <c r="E11" s="255">
        <f>D11+0.5</f>
        <v>21</v>
      </c>
      <c r="F11" s="255">
        <f>E11+0.5</f>
        <v>21.5</v>
      </c>
      <c r="G11" s="137">
        <f>F11+0.7</f>
        <v>22.2</v>
      </c>
      <c r="H11" s="137">
        <f>G11+0.7</f>
        <v>22.9</v>
      </c>
      <c r="I11" s="151"/>
      <c r="J11" s="161" t="s">
        <v>176</v>
      </c>
      <c r="K11" s="161" t="s">
        <v>178</v>
      </c>
      <c r="L11" s="161"/>
      <c r="M11" s="161"/>
      <c r="N11" s="161"/>
      <c r="O11" s="161"/>
      <c r="P11" s="161"/>
    </row>
    <row r="12" s="121" customFormat="1" ht="29.1" customHeight="1" spans="1:16">
      <c r="A12" s="135" t="s">
        <v>179</v>
      </c>
      <c r="B12" s="137">
        <f>C12-0.7</f>
        <v>27.7</v>
      </c>
      <c r="C12" s="137">
        <f>D12-0.6</f>
        <v>28.4</v>
      </c>
      <c r="D12" s="139">
        <v>29</v>
      </c>
      <c r="E12" s="255">
        <f t="shared" ref="E12:H12" si="2">D12+0.6</f>
        <v>29.6</v>
      </c>
      <c r="F12" s="255">
        <f>E12+0.7</f>
        <v>30.3</v>
      </c>
      <c r="G12" s="137">
        <f t="shared" si="2"/>
        <v>30.9</v>
      </c>
      <c r="H12" s="137">
        <f t="shared" si="2"/>
        <v>31.5</v>
      </c>
      <c r="I12" s="151"/>
      <c r="J12" s="161"/>
      <c r="K12" s="161"/>
      <c r="L12" s="161"/>
      <c r="M12" s="161"/>
      <c r="N12" s="161"/>
      <c r="O12" s="256"/>
      <c r="P12" s="161"/>
    </row>
    <row r="13" s="121" customFormat="1" ht="29.1" customHeight="1" spans="1:16">
      <c r="A13" s="135" t="s">
        <v>180</v>
      </c>
      <c r="B13" s="137">
        <f>C13-0.9</f>
        <v>41.2</v>
      </c>
      <c r="C13" s="137">
        <f>D13-0.9</f>
        <v>42.1</v>
      </c>
      <c r="D13" s="139">
        <v>43</v>
      </c>
      <c r="E13" s="255">
        <f t="shared" ref="E13:H13" si="3">D13+1.1</f>
        <v>44.1</v>
      </c>
      <c r="F13" s="255">
        <f t="shared" si="3"/>
        <v>45.2</v>
      </c>
      <c r="G13" s="137">
        <f t="shared" si="3"/>
        <v>46.3</v>
      </c>
      <c r="H13" s="137">
        <f t="shared" si="3"/>
        <v>47.4</v>
      </c>
      <c r="I13" s="151"/>
      <c r="J13" s="161"/>
      <c r="K13" s="161"/>
      <c r="L13" s="161"/>
      <c r="M13" s="161"/>
      <c r="N13" s="161"/>
      <c r="O13" s="161"/>
      <c r="P13" s="161"/>
    </row>
    <row r="14" s="121" customFormat="1" ht="29.1" customHeight="1" spans="1:16">
      <c r="A14" s="135" t="s">
        <v>181</v>
      </c>
      <c r="B14" s="139">
        <f t="shared" ref="B14:H14" si="4">B12+B13</f>
        <v>68.9</v>
      </c>
      <c r="C14" s="139">
        <f t="shared" si="4"/>
        <v>70.5</v>
      </c>
      <c r="D14" s="139">
        <f t="shared" si="4"/>
        <v>72</v>
      </c>
      <c r="E14" s="139">
        <f t="shared" si="4"/>
        <v>73.7</v>
      </c>
      <c r="F14" s="139">
        <f t="shared" si="4"/>
        <v>75.5</v>
      </c>
      <c r="G14" s="139">
        <f t="shared" si="4"/>
        <v>77.2</v>
      </c>
      <c r="H14" s="139">
        <f t="shared" si="4"/>
        <v>78.9</v>
      </c>
      <c r="I14" s="151"/>
      <c r="J14" s="161" t="s">
        <v>178</v>
      </c>
      <c r="K14" s="161" t="s">
        <v>182</v>
      </c>
      <c r="L14" s="161"/>
      <c r="M14" s="161"/>
      <c r="N14" s="161"/>
      <c r="O14" s="161"/>
      <c r="P14" s="161"/>
    </row>
    <row r="15" s="121" customFormat="1" ht="29.1" customHeight="1" spans="1:16">
      <c r="A15" s="140"/>
      <c r="B15" s="141"/>
      <c r="C15" s="142"/>
      <c r="D15" s="142"/>
      <c r="E15" s="143"/>
      <c r="F15" s="143"/>
      <c r="G15" s="144"/>
      <c r="H15" s="145"/>
      <c r="I15" s="165"/>
      <c r="J15" s="168"/>
      <c r="K15" s="167"/>
      <c r="L15" s="168"/>
      <c r="M15" s="167"/>
      <c r="N15" s="167"/>
      <c r="O15" s="167"/>
      <c r="P15" s="257"/>
    </row>
    <row r="16" s="121" customFormat="1" ht="15" spans="1:16">
      <c r="A16" s="146" t="s">
        <v>132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</row>
    <row r="17" s="121" customFormat="1" ht="14.25" spans="1:16">
      <c r="A17" s="121" t="s">
        <v>183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</row>
    <row r="18" s="121" customFormat="1" ht="14.25" spans="1:16">
      <c r="A18" s="147"/>
      <c r="B18" s="147"/>
      <c r="C18" s="147"/>
      <c r="D18" s="147"/>
      <c r="E18" s="147"/>
      <c r="F18" s="147"/>
      <c r="G18" s="147"/>
      <c r="H18" s="147"/>
      <c r="I18" s="147"/>
      <c r="J18" s="146" t="s">
        <v>184</v>
      </c>
      <c r="K18" s="170"/>
      <c r="L18" s="146" t="s">
        <v>185</v>
      </c>
      <c r="M18" s="146"/>
      <c r="N18" s="146"/>
      <c r="O18" s="146" t="s">
        <v>186</v>
      </c>
      <c r="P18" s="121" t="s">
        <v>151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2" workbookViewId="0">
      <selection activeCell="A32" sqref="A32:K32"/>
    </sheetView>
  </sheetViews>
  <sheetFormatPr defaultColWidth="10.125" defaultRowHeight="14.25"/>
  <cols>
    <col min="1" max="1" width="10.8" style="173" customWidth="1"/>
    <col min="2" max="2" width="11.125" style="173" customWidth="1"/>
    <col min="3" max="3" width="9.125" style="173" customWidth="1"/>
    <col min="4" max="4" width="9.5" style="173" customWidth="1"/>
    <col min="5" max="5" width="12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ht="26.25" spans="1:11">
      <c r="A1" s="174" t="s">
        <v>187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>
      <c r="A2" s="175" t="s">
        <v>54</v>
      </c>
      <c r="B2" s="176" t="s">
        <v>55</v>
      </c>
      <c r="C2" s="176"/>
      <c r="D2" s="177" t="s">
        <v>63</v>
      </c>
      <c r="E2" s="178" t="s">
        <v>188</v>
      </c>
      <c r="F2" s="179" t="s">
        <v>189</v>
      </c>
      <c r="G2" s="180" t="s">
        <v>71</v>
      </c>
      <c r="H2" s="180"/>
      <c r="I2" s="212" t="s">
        <v>58</v>
      </c>
      <c r="J2" s="180" t="s">
        <v>59</v>
      </c>
      <c r="K2" s="235"/>
    </row>
    <row r="3" spans="1:11">
      <c r="A3" s="181" t="s">
        <v>79</v>
      </c>
      <c r="B3" s="182">
        <v>500</v>
      </c>
      <c r="C3" s="182"/>
      <c r="D3" s="183" t="s">
        <v>190</v>
      </c>
      <c r="E3" s="184" t="s">
        <v>66</v>
      </c>
      <c r="F3" s="185"/>
      <c r="G3" s="185"/>
      <c r="H3" s="186" t="s">
        <v>191</v>
      </c>
      <c r="I3" s="186"/>
      <c r="J3" s="186"/>
      <c r="K3" s="236"/>
    </row>
    <row r="4" spans="1:11">
      <c r="A4" s="187" t="s">
        <v>75</v>
      </c>
      <c r="B4" s="188">
        <v>1</v>
      </c>
      <c r="C4" s="188">
        <v>5</v>
      </c>
      <c r="D4" s="189" t="s">
        <v>192</v>
      </c>
      <c r="E4" s="185"/>
      <c r="F4" s="185"/>
      <c r="G4" s="185"/>
      <c r="H4" s="189" t="s">
        <v>193</v>
      </c>
      <c r="I4" s="189"/>
      <c r="J4" s="204" t="s">
        <v>68</v>
      </c>
      <c r="K4" s="237" t="s">
        <v>69</v>
      </c>
    </row>
    <row r="5" spans="1:11">
      <c r="A5" s="187" t="s">
        <v>194</v>
      </c>
      <c r="B5" s="182">
        <v>1</v>
      </c>
      <c r="C5" s="182"/>
      <c r="D5" s="183" t="s">
        <v>195</v>
      </c>
      <c r="E5" s="183" t="s">
        <v>196</v>
      </c>
      <c r="F5" s="183" t="s">
        <v>197</v>
      </c>
      <c r="G5" s="183" t="s">
        <v>198</v>
      </c>
      <c r="H5" s="189" t="s">
        <v>199</v>
      </c>
      <c r="I5" s="189"/>
      <c r="J5" s="204" t="s">
        <v>68</v>
      </c>
      <c r="K5" s="237" t="s">
        <v>69</v>
      </c>
    </row>
    <row r="6" spans="1:11">
      <c r="A6" s="190" t="s">
        <v>200</v>
      </c>
      <c r="B6" s="191">
        <v>50</v>
      </c>
      <c r="C6" s="191"/>
      <c r="D6" s="192" t="s">
        <v>201</v>
      </c>
      <c r="E6" s="193"/>
      <c r="F6" s="194">
        <v>503</v>
      </c>
      <c r="G6" s="192"/>
      <c r="H6" s="195" t="s">
        <v>202</v>
      </c>
      <c r="I6" s="195"/>
      <c r="J6" s="210" t="s">
        <v>68</v>
      </c>
      <c r="K6" s="238" t="s">
        <v>69</v>
      </c>
    </row>
    <row r="7" spans="1:11">
      <c r="A7" s="196" t="s">
        <v>83</v>
      </c>
      <c r="B7" s="197" t="s">
        <v>84</v>
      </c>
      <c r="C7" s="197"/>
      <c r="D7" s="198"/>
      <c r="E7" s="199"/>
      <c r="F7" s="200"/>
      <c r="G7" s="198"/>
      <c r="H7" s="200"/>
      <c r="I7" s="199"/>
      <c r="J7" s="199"/>
      <c r="K7" s="199"/>
    </row>
    <row r="8" spans="1:11">
      <c r="A8" s="201" t="s">
        <v>203</v>
      </c>
      <c r="B8" s="179" t="s">
        <v>204</v>
      </c>
      <c r="C8" s="179" t="s">
        <v>205</v>
      </c>
      <c r="D8" s="179" t="s">
        <v>206</v>
      </c>
      <c r="E8" s="179" t="s">
        <v>207</v>
      </c>
      <c r="F8" s="179" t="s">
        <v>208</v>
      </c>
      <c r="G8" s="202"/>
      <c r="H8" s="203"/>
      <c r="I8" s="203"/>
      <c r="J8" s="203"/>
      <c r="K8" s="239"/>
    </row>
    <row r="9" spans="1:11">
      <c r="A9" s="187" t="s">
        <v>209</v>
      </c>
      <c r="B9" s="189"/>
      <c r="C9" s="204" t="s">
        <v>68</v>
      </c>
      <c r="D9" s="204" t="s">
        <v>69</v>
      </c>
      <c r="E9" s="183" t="s">
        <v>210</v>
      </c>
      <c r="F9" s="205" t="s">
        <v>211</v>
      </c>
      <c r="G9" s="206"/>
      <c r="H9" s="207"/>
      <c r="I9" s="207"/>
      <c r="J9" s="207"/>
      <c r="K9" s="240"/>
    </row>
    <row r="10" spans="1:11">
      <c r="A10" s="187" t="s">
        <v>212</v>
      </c>
      <c r="B10" s="189"/>
      <c r="C10" s="204" t="s">
        <v>68</v>
      </c>
      <c r="D10" s="204" t="s">
        <v>69</v>
      </c>
      <c r="E10" s="183" t="s">
        <v>213</v>
      </c>
      <c r="F10" s="205" t="s">
        <v>214</v>
      </c>
      <c r="G10" s="206" t="s">
        <v>215</v>
      </c>
      <c r="H10" s="207"/>
      <c r="I10" s="207"/>
      <c r="J10" s="207"/>
      <c r="K10" s="240"/>
    </row>
    <row r="11" spans="1:11">
      <c r="A11" s="208" t="s">
        <v>216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41"/>
    </row>
    <row r="12" spans="1:11">
      <c r="A12" s="181" t="s">
        <v>95</v>
      </c>
      <c r="B12" s="204" t="s">
        <v>91</v>
      </c>
      <c r="C12" s="204" t="s">
        <v>92</v>
      </c>
      <c r="D12" s="205"/>
      <c r="E12" s="183" t="s">
        <v>93</v>
      </c>
      <c r="F12" s="204" t="s">
        <v>91</v>
      </c>
      <c r="G12" s="204" t="s">
        <v>92</v>
      </c>
      <c r="H12" s="204"/>
      <c r="I12" s="183" t="s">
        <v>217</v>
      </c>
      <c r="J12" s="204" t="s">
        <v>91</v>
      </c>
      <c r="K12" s="237" t="s">
        <v>92</v>
      </c>
    </row>
    <row r="13" spans="1:11">
      <c r="A13" s="181" t="s">
        <v>98</v>
      </c>
      <c r="B13" s="204" t="s">
        <v>91</v>
      </c>
      <c r="C13" s="204" t="s">
        <v>92</v>
      </c>
      <c r="D13" s="205"/>
      <c r="E13" s="183" t="s">
        <v>103</v>
      </c>
      <c r="F13" s="204" t="s">
        <v>91</v>
      </c>
      <c r="G13" s="204" t="s">
        <v>92</v>
      </c>
      <c r="H13" s="204"/>
      <c r="I13" s="183" t="s">
        <v>218</v>
      </c>
      <c r="J13" s="204" t="s">
        <v>91</v>
      </c>
      <c r="K13" s="237" t="s">
        <v>92</v>
      </c>
    </row>
    <row r="14" ht="15" spans="1:11">
      <c r="A14" s="190" t="s">
        <v>219</v>
      </c>
      <c r="B14" s="210" t="s">
        <v>91</v>
      </c>
      <c r="C14" s="210" t="s">
        <v>92</v>
      </c>
      <c r="D14" s="193"/>
      <c r="E14" s="192" t="s">
        <v>220</v>
      </c>
      <c r="F14" s="210" t="s">
        <v>91</v>
      </c>
      <c r="G14" s="210" t="s">
        <v>92</v>
      </c>
      <c r="H14" s="210"/>
      <c r="I14" s="192" t="s">
        <v>221</v>
      </c>
      <c r="J14" s="210" t="s">
        <v>91</v>
      </c>
      <c r="K14" s="238" t="s">
        <v>92</v>
      </c>
    </row>
    <row r="15" ht="15" spans="1:11">
      <c r="A15" s="198"/>
      <c r="B15" s="211"/>
      <c r="C15" s="211"/>
      <c r="D15" s="199"/>
      <c r="E15" s="198"/>
      <c r="F15" s="211"/>
      <c r="G15" s="211"/>
      <c r="H15" s="211"/>
      <c r="I15" s="198"/>
      <c r="J15" s="211"/>
      <c r="K15" s="211"/>
    </row>
    <row r="16" s="171" customFormat="1" spans="1:11">
      <c r="A16" s="175" t="s">
        <v>222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42"/>
    </row>
    <row r="17" spans="1:11">
      <c r="A17" s="187" t="s">
        <v>223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3"/>
    </row>
    <row r="18" spans="1:11">
      <c r="A18" s="187" t="s">
        <v>224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3"/>
    </row>
    <row r="19" spans="1:11">
      <c r="A19" s="213" t="s">
        <v>225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7"/>
    </row>
    <row r="20" spans="1:11">
      <c r="A20" s="214" t="s">
        <v>226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44"/>
    </row>
    <row r="21" spans="1:1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44"/>
    </row>
    <row r="22" spans="1:11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44"/>
    </row>
    <row r="23" spans="1:11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45"/>
    </row>
    <row r="24" spans="1:11">
      <c r="A24" s="187" t="s">
        <v>131</v>
      </c>
      <c r="B24" s="189"/>
      <c r="C24" s="204" t="s">
        <v>68</v>
      </c>
      <c r="D24" s="204" t="s">
        <v>69</v>
      </c>
      <c r="E24" s="186"/>
      <c r="F24" s="186"/>
      <c r="G24" s="186"/>
      <c r="H24" s="186"/>
      <c r="I24" s="186"/>
      <c r="J24" s="186"/>
      <c r="K24" s="236"/>
    </row>
    <row r="25" ht="15" spans="1:11">
      <c r="A25" s="218" t="s">
        <v>227</v>
      </c>
      <c r="B25" s="219"/>
      <c r="C25" s="219"/>
      <c r="D25" s="219"/>
      <c r="E25" s="219"/>
      <c r="F25" s="219"/>
      <c r="G25" s="219"/>
      <c r="H25" s="219"/>
      <c r="I25" s="219"/>
      <c r="J25" s="219"/>
      <c r="K25" s="246"/>
    </row>
    <row r="26" ht="15" spans="1:11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spans="1:11">
      <c r="A27" s="221" t="s">
        <v>228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47"/>
    </row>
    <row r="28" spans="1:11">
      <c r="A28" s="223" t="s">
        <v>229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48"/>
    </row>
    <row r="29" spans="1:11">
      <c r="A29" s="223" t="s">
        <v>230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48"/>
    </row>
    <row r="30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48"/>
    </row>
    <row r="31" spans="1:1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48"/>
    </row>
    <row r="32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48"/>
    </row>
    <row r="33" ht="23.1" customHeight="1" spans="1:1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48"/>
    </row>
    <row r="34" ht="23.1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44"/>
    </row>
    <row r="35" ht="23.1" customHeight="1" spans="1:11">
      <c r="A35" s="225"/>
      <c r="B35" s="215"/>
      <c r="C35" s="215"/>
      <c r="D35" s="215"/>
      <c r="E35" s="215"/>
      <c r="F35" s="215"/>
      <c r="G35" s="215"/>
      <c r="H35" s="215"/>
      <c r="I35" s="215"/>
      <c r="J35" s="215"/>
      <c r="K35" s="244"/>
    </row>
    <row r="36" ht="23.1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49"/>
    </row>
    <row r="37" ht="18.75" customHeight="1" spans="1:11">
      <c r="A37" s="228" t="s">
        <v>231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50"/>
    </row>
    <row r="38" s="172" customFormat="1" ht="18.75" customHeight="1" spans="1:11">
      <c r="A38" s="187" t="s">
        <v>232</v>
      </c>
      <c r="B38" s="189"/>
      <c r="C38" s="189"/>
      <c r="D38" s="186" t="s">
        <v>233</v>
      </c>
      <c r="E38" s="186"/>
      <c r="F38" s="230" t="s">
        <v>234</v>
      </c>
      <c r="G38" s="231"/>
      <c r="H38" s="189" t="s">
        <v>235</v>
      </c>
      <c r="I38" s="189"/>
      <c r="J38" s="189" t="s">
        <v>236</v>
      </c>
      <c r="K38" s="243"/>
    </row>
    <row r="39" ht="18.75" customHeight="1" spans="1:13">
      <c r="A39" s="187" t="s">
        <v>132</v>
      </c>
      <c r="B39" s="189" t="s">
        <v>237</v>
      </c>
      <c r="C39" s="189"/>
      <c r="D39" s="189"/>
      <c r="E39" s="189"/>
      <c r="F39" s="189"/>
      <c r="G39" s="189"/>
      <c r="H39" s="189"/>
      <c r="I39" s="189"/>
      <c r="J39" s="189"/>
      <c r="K39" s="243"/>
      <c r="M39" s="172"/>
    </row>
    <row r="40" ht="30.95" customHeight="1" spans="1:11">
      <c r="A40" s="187" t="s">
        <v>238</v>
      </c>
      <c r="B40" s="189"/>
      <c r="C40" s="189"/>
      <c r="D40" s="189"/>
      <c r="E40" s="189"/>
      <c r="F40" s="189"/>
      <c r="G40" s="189"/>
      <c r="H40" s="189"/>
      <c r="I40" s="189"/>
      <c r="J40" s="189"/>
      <c r="K40" s="243"/>
    </row>
    <row r="41" ht="18.75" customHeight="1" spans="1:11">
      <c r="A41" s="187"/>
      <c r="B41" s="189"/>
      <c r="C41" s="189"/>
      <c r="D41" s="189"/>
      <c r="E41" s="189"/>
      <c r="F41" s="189"/>
      <c r="G41" s="189"/>
      <c r="H41" s="189"/>
      <c r="I41" s="189"/>
      <c r="J41" s="189"/>
      <c r="K41" s="243"/>
    </row>
    <row r="42" ht="32.1" customHeight="1" spans="1:11">
      <c r="A42" s="190" t="s">
        <v>142</v>
      </c>
      <c r="B42" s="232" t="s">
        <v>239</v>
      </c>
      <c r="C42" s="232"/>
      <c r="D42" s="192" t="s">
        <v>240</v>
      </c>
      <c r="E42" s="193" t="s">
        <v>148</v>
      </c>
      <c r="F42" s="192" t="s">
        <v>145</v>
      </c>
      <c r="G42" s="233" t="s">
        <v>241</v>
      </c>
      <c r="H42" s="234" t="s">
        <v>146</v>
      </c>
      <c r="I42" s="234"/>
      <c r="J42" s="232" t="s">
        <v>151</v>
      </c>
      <c r="K42" s="251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533400</xdr:colOff>
                    <xdr:row>7</xdr:row>
                    <xdr:rowOff>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G12" sqref="G12"/>
    </sheetView>
  </sheetViews>
  <sheetFormatPr defaultColWidth="9" defaultRowHeight="26.1" customHeight="1"/>
  <cols>
    <col min="1" max="1" width="17.125" style="121" customWidth="1"/>
    <col min="2" max="8" width="9.375" style="121" customWidth="1"/>
    <col min="9" max="9" width="1.375" style="121" customWidth="1"/>
    <col min="10" max="10" width="16.5" style="121" customWidth="1"/>
    <col min="11" max="11" width="17" style="121" customWidth="1"/>
    <col min="12" max="12" width="18.5" style="121" customWidth="1"/>
    <col min="13" max="13" width="16.625" style="121" customWidth="1"/>
    <col min="14" max="14" width="14.125" style="121" customWidth="1"/>
    <col min="15" max="15" width="16.375" style="121" customWidth="1"/>
    <col min="16" max="16384" width="9" style="121"/>
  </cols>
  <sheetData>
    <row r="1" s="121" customFormat="1" ht="30" customHeight="1" spans="1:15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="121" customFormat="1" ht="29.1" customHeight="1" spans="1:15">
      <c r="A2" s="124" t="s">
        <v>63</v>
      </c>
      <c r="B2" s="125" t="s">
        <v>188</v>
      </c>
      <c r="C2" s="125"/>
      <c r="D2" s="126" t="s">
        <v>70</v>
      </c>
      <c r="E2" s="125" t="s">
        <v>71</v>
      </c>
      <c r="F2" s="125"/>
      <c r="G2" s="125"/>
      <c r="H2" s="125"/>
      <c r="I2" s="148"/>
      <c r="J2" s="149" t="s">
        <v>58</v>
      </c>
      <c r="K2" s="125" t="s">
        <v>59</v>
      </c>
      <c r="L2" s="125"/>
      <c r="M2" s="125"/>
      <c r="N2" s="125"/>
      <c r="O2" s="150"/>
    </row>
    <row r="3" s="121" customFormat="1" ht="29.1" customHeight="1" spans="1:15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1"/>
      <c r="J3" s="152" t="s">
        <v>156</v>
      </c>
      <c r="K3" s="152"/>
      <c r="L3" s="152"/>
      <c r="M3" s="152"/>
      <c r="N3" s="152"/>
      <c r="O3" s="153"/>
    </row>
    <row r="4" s="121" customFormat="1" ht="29.1" customHeight="1" spans="1:15">
      <c r="A4" s="127"/>
      <c r="B4" s="129" t="s">
        <v>118</v>
      </c>
      <c r="C4" s="129" t="s">
        <v>119</v>
      </c>
      <c r="D4" s="130" t="s">
        <v>120</v>
      </c>
      <c r="E4" s="129" t="s">
        <v>121</v>
      </c>
      <c r="F4" s="129" t="s">
        <v>122</v>
      </c>
      <c r="G4" s="129" t="s">
        <v>123</v>
      </c>
      <c r="H4" s="129" t="s">
        <v>242</v>
      </c>
      <c r="I4" s="151"/>
      <c r="J4" s="154" t="s">
        <v>118</v>
      </c>
      <c r="K4" s="154" t="s">
        <v>119</v>
      </c>
      <c r="L4" s="155" t="s">
        <v>120</v>
      </c>
      <c r="M4" s="154" t="s">
        <v>123</v>
      </c>
      <c r="N4" s="129" t="s">
        <v>242</v>
      </c>
      <c r="O4" s="156"/>
    </row>
    <row r="5" s="121" customFormat="1" ht="29.1" customHeight="1" spans="1:15">
      <c r="A5" s="127"/>
      <c r="B5" s="131" t="s">
        <v>159</v>
      </c>
      <c r="C5" s="131" t="s">
        <v>160</v>
      </c>
      <c r="D5" s="132" t="s">
        <v>161</v>
      </c>
      <c r="E5" s="131" t="s">
        <v>162</v>
      </c>
      <c r="F5" s="131" t="s">
        <v>163</v>
      </c>
      <c r="G5" s="131" t="s">
        <v>164</v>
      </c>
      <c r="H5" s="131" t="s">
        <v>165</v>
      </c>
      <c r="I5" s="151"/>
      <c r="J5" s="157" t="s">
        <v>126</v>
      </c>
      <c r="K5" s="157" t="s">
        <v>126</v>
      </c>
      <c r="L5" s="157" t="s">
        <v>126</v>
      </c>
      <c r="M5" s="157" t="s">
        <v>126</v>
      </c>
      <c r="N5" s="157" t="s">
        <v>126</v>
      </c>
      <c r="O5" s="158"/>
    </row>
    <row r="6" s="121" customFormat="1" ht="29.1" customHeight="1" spans="1:15">
      <c r="A6" s="133" t="s">
        <v>167</v>
      </c>
      <c r="B6" s="131">
        <v>97.8</v>
      </c>
      <c r="C6" s="131">
        <v>99.9</v>
      </c>
      <c r="D6" s="132">
        <v>102</v>
      </c>
      <c r="E6" s="131">
        <v>104.1</v>
      </c>
      <c r="F6" s="131">
        <v>106.2</v>
      </c>
      <c r="G6" s="131">
        <v>108.3</v>
      </c>
      <c r="H6" s="131">
        <v>110.4</v>
      </c>
      <c r="I6" s="151"/>
      <c r="J6" s="159" t="s">
        <v>243</v>
      </c>
      <c r="K6" s="159" t="s">
        <v>244</v>
      </c>
      <c r="L6" s="159" t="s">
        <v>245</v>
      </c>
      <c r="M6" s="159" t="s">
        <v>246</v>
      </c>
      <c r="N6" s="159" t="s">
        <v>247</v>
      </c>
      <c r="O6" s="160"/>
    </row>
    <row r="7" s="121" customFormat="1" ht="29.1" customHeight="1" spans="1:15">
      <c r="A7" s="134" t="s">
        <v>169</v>
      </c>
      <c r="B7" s="135">
        <f>C7-4</f>
        <v>78</v>
      </c>
      <c r="C7" s="135">
        <f>D7-4</f>
        <v>82</v>
      </c>
      <c r="D7" s="136">
        <v>86</v>
      </c>
      <c r="E7" s="135">
        <f>D7+4</f>
        <v>90</v>
      </c>
      <c r="F7" s="135">
        <f>E7+5</f>
        <v>95</v>
      </c>
      <c r="G7" s="137">
        <f>F7+6</f>
        <v>101</v>
      </c>
      <c r="H7" s="137">
        <f>G7+6</f>
        <v>107</v>
      </c>
      <c r="I7" s="151"/>
      <c r="J7" s="161" t="s">
        <v>248</v>
      </c>
      <c r="K7" s="161" t="s">
        <v>249</v>
      </c>
      <c r="L7" s="161" t="s">
        <v>249</v>
      </c>
      <c r="M7" s="161" t="s">
        <v>250</v>
      </c>
      <c r="N7" s="161" t="s">
        <v>251</v>
      </c>
      <c r="O7" s="162"/>
    </row>
    <row r="8" s="121" customFormat="1" ht="29.1" customHeight="1" spans="1:15">
      <c r="A8" s="135" t="s">
        <v>171</v>
      </c>
      <c r="B8" s="138">
        <f>C8-3.6</f>
        <v>99.8</v>
      </c>
      <c r="C8" s="138">
        <f>D8-3.6</f>
        <v>103.4</v>
      </c>
      <c r="D8" s="136">
        <v>107</v>
      </c>
      <c r="E8" s="135">
        <f t="shared" ref="E8:H8" si="0">D8+4</f>
        <v>111</v>
      </c>
      <c r="F8" s="135">
        <f t="shared" si="0"/>
        <v>115</v>
      </c>
      <c r="G8" s="137">
        <f t="shared" si="0"/>
        <v>119</v>
      </c>
      <c r="H8" s="137">
        <f t="shared" si="0"/>
        <v>123</v>
      </c>
      <c r="I8" s="151"/>
      <c r="J8" s="161" t="s">
        <v>244</v>
      </c>
      <c r="K8" s="161" t="s">
        <v>252</v>
      </c>
      <c r="L8" s="161" t="s">
        <v>244</v>
      </c>
      <c r="M8" s="161" t="s">
        <v>253</v>
      </c>
      <c r="N8" s="161" t="s">
        <v>249</v>
      </c>
      <c r="O8" s="163"/>
    </row>
    <row r="9" s="121" customFormat="1" ht="29.1" customHeight="1" spans="1:15">
      <c r="A9" s="135" t="s">
        <v>174</v>
      </c>
      <c r="B9" s="135">
        <f>C9-1.15</f>
        <v>29.7</v>
      </c>
      <c r="C9" s="135">
        <f>D9-1.15</f>
        <v>30.85</v>
      </c>
      <c r="D9" s="136">
        <v>32</v>
      </c>
      <c r="E9" s="135">
        <f t="shared" ref="E9:H9" si="1">D9+1.3</f>
        <v>33.3</v>
      </c>
      <c r="F9" s="135">
        <f t="shared" si="1"/>
        <v>34.6</v>
      </c>
      <c r="G9" s="137">
        <f t="shared" si="1"/>
        <v>35.9</v>
      </c>
      <c r="H9" s="137">
        <f t="shared" si="1"/>
        <v>37.2</v>
      </c>
      <c r="I9" s="151"/>
      <c r="J9" s="159" t="s">
        <v>254</v>
      </c>
      <c r="K9" s="159" t="s">
        <v>254</v>
      </c>
      <c r="L9" s="159" t="s">
        <v>244</v>
      </c>
      <c r="M9" s="159" t="s">
        <v>244</v>
      </c>
      <c r="N9" s="159" t="s">
        <v>255</v>
      </c>
      <c r="O9" s="164"/>
    </row>
    <row r="10" s="121" customFormat="1" ht="29.1" customHeight="1" spans="1:15">
      <c r="A10" s="135" t="s">
        <v>175</v>
      </c>
      <c r="B10" s="135">
        <f>C10-0.7</f>
        <v>21.1</v>
      </c>
      <c r="C10" s="135">
        <f>D10-0.7</f>
        <v>21.8</v>
      </c>
      <c r="D10" s="136">
        <v>22.5</v>
      </c>
      <c r="E10" s="135">
        <f>D10+0.7</f>
        <v>23.2</v>
      </c>
      <c r="F10" s="135">
        <f>E10+0.7</f>
        <v>23.9</v>
      </c>
      <c r="G10" s="137">
        <f>F10+0.9</f>
        <v>24.8</v>
      </c>
      <c r="H10" s="137">
        <f>G10+0.9</f>
        <v>25.7</v>
      </c>
      <c r="I10" s="151"/>
      <c r="J10" s="161" t="s">
        <v>256</v>
      </c>
      <c r="K10" s="161" t="s">
        <v>256</v>
      </c>
      <c r="L10" s="161" t="s">
        <v>244</v>
      </c>
      <c r="M10" s="161" t="s">
        <v>257</v>
      </c>
      <c r="N10" s="161" t="s">
        <v>258</v>
      </c>
      <c r="O10" s="163"/>
    </row>
    <row r="11" s="121" customFormat="1" ht="29.1" customHeight="1" spans="1:15">
      <c r="A11" s="135" t="s">
        <v>177</v>
      </c>
      <c r="B11" s="135">
        <f>C11-0.5</f>
        <v>19.5</v>
      </c>
      <c r="C11" s="135">
        <f>D11-0.5</f>
        <v>20</v>
      </c>
      <c r="D11" s="136">
        <v>20.5</v>
      </c>
      <c r="E11" s="135">
        <f>D11+0.5</f>
        <v>21</v>
      </c>
      <c r="F11" s="135">
        <f>E11+0.5</f>
        <v>21.5</v>
      </c>
      <c r="G11" s="137">
        <f>F11+0.7</f>
        <v>22.2</v>
      </c>
      <c r="H11" s="137">
        <f>G11+0.7</f>
        <v>22.9</v>
      </c>
      <c r="I11" s="151"/>
      <c r="J11" s="161" t="s">
        <v>244</v>
      </c>
      <c r="K11" s="161" t="s">
        <v>244</v>
      </c>
      <c r="L11" s="161" t="s">
        <v>244</v>
      </c>
      <c r="M11" s="161" t="s">
        <v>259</v>
      </c>
      <c r="N11" s="161" t="s">
        <v>260</v>
      </c>
      <c r="O11" s="163"/>
    </row>
    <row r="12" s="121" customFormat="1" ht="29.1" customHeight="1" spans="1:15">
      <c r="A12" s="135" t="s">
        <v>179</v>
      </c>
      <c r="B12" s="137">
        <f>C12-0.7</f>
        <v>27.7</v>
      </c>
      <c r="C12" s="137">
        <f>D12-0.6</f>
        <v>28.4</v>
      </c>
      <c r="D12" s="136">
        <v>29</v>
      </c>
      <c r="E12" s="135">
        <f t="shared" ref="E12:H12" si="2">D12+0.6</f>
        <v>29.6</v>
      </c>
      <c r="F12" s="135">
        <f>E12+0.7</f>
        <v>30.3</v>
      </c>
      <c r="G12" s="137">
        <f t="shared" si="2"/>
        <v>30.9</v>
      </c>
      <c r="H12" s="137">
        <f t="shared" si="2"/>
        <v>31.5</v>
      </c>
      <c r="I12" s="151"/>
      <c r="J12" s="161"/>
      <c r="K12" s="161"/>
      <c r="L12" s="161"/>
      <c r="M12" s="161"/>
      <c r="N12" s="161"/>
      <c r="O12" s="163"/>
    </row>
    <row r="13" s="121" customFormat="1" ht="29.1" customHeight="1" spans="1:15">
      <c r="A13" s="135" t="s">
        <v>180</v>
      </c>
      <c r="B13" s="137">
        <f>C13-0.9</f>
        <v>41.2</v>
      </c>
      <c r="C13" s="137">
        <f>D13-0.9</f>
        <v>42.1</v>
      </c>
      <c r="D13" s="136">
        <v>43</v>
      </c>
      <c r="E13" s="135">
        <f t="shared" ref="E13:H13" si="3">D13+1.1</f>
        <v>44.1</v>
      </c>
      <c r="F13" s="135">
        <f t="shared" si="3"/>
        <v>45.2</v>
      </c>
      <c r="G13" s="137">
        <f t="shared" si="3"/>
        <v>46.3</v>
      </c>
      <c r="H13" s="137">
        <f t="shared" si="3"/>
        <v>47.4</v>
      </c>
      <c r="I13" s="151"/>
      <c r="J13" s="161"/>
      <c r="K13" s="161"/>
      <c r="L13" s="161"/>
      <c r="M13" s="161"/>
      <c r="N13" s="161"/>
      <c r="O13" s="163"/>
    </row>
    <row r="14" s="121" customFormat="1" ht="29.1" customHeight="1" spans="1:15">
      <c r="A14" s="135" t="s">
        <v>181</v>
      </c>
      <c r="B14" s="136">
        <f t="shared" ref="B14:H14" si="4">B12+B13</f>
        <v>68.9</v>
      </c>
      <c r="C14" s="136">
        <f t="shared" si="4"/>
        <v>70.5</v>
      </c>
      <c r="D14" s="136">
        <f t="shared" si="4"/>
        <v>72</v>
      </c>
      <c r="E14" s="136">
        <f t="shared" si="4"/>
        <v>73.7</v>
      </c>
      <c r="F14" s="136">
        <f t="shared" si="4"/>
        <v>75.5</v>
      </c>
      <c r="G14" s="139">
        <f t="shared" si="4"/>
        <v>77.2</v>
      </c>
      <c r="H14" s="139">
        <f t="shared" si="4"/>
        <v>78.9</v>
      </c>
      <c r="I14" s="151"/>
      <c r="J14" s="161" t="s">
        <v>261</v>
      </c>
      <c r="K14" s="161" t="s">
        <v>262</v>
      </c>
      <c r="L14" s="161" t="s">
        <v>263</v>
      </c>
      <c r="M14" s="161" t="s">
        <v>264</v>
      </c>
      <c r="N14" s="161" t="s">
        <v>265</v>
      </c>
      <c r="O14" s="163"/>
    </row>
    <row r="15" s="121" customFormat="1" ht="29.1" customHeight="1" spans="1:15">
      <c r="A15" s="140"/>
      <c r="B15" s="141"/>
      <c r="C15" s="142"/>
      <c r="D15" s="142"/>
      <c r="E15" s="143"/>
      <c r="F15" s="143"/>
      <c r="G15" s="144"/>
      <c r="H15" s="145"/>
      <c r="I15" s="165"/>
      <c r="J15" s="166"/>
      <c r="K15" s="167"/>
      <c r="L15" s="168"/>
      <c r="M15" s="167"/>
      <c r="N15" s="167"/>
      <c r="O15" s="169"/>
    </row>
    <row r="16" s="121" customFormat="1" ht="15" spans="1:15">
      <c r="A16" s="146" t="s">
        <v>132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s="121" customFormat="1" ht="14.25" spans="1:15">
      <c r="A17" s="121" t="s">
        <v>183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="121" customFormat="1" ht="14.25" spans="1:14">
      <c r="A18" s="147"/>
      <c r="B18" s="147"/>
      <c r="C18" s="147"/>
      <c r="D18" s="147"/>
      <c r="E18" s="147"/>
      <c r="F18" s="147"/>
      <c r="G18" s="147"/>
      <c r="H18" s="147"/>
      <c r="I18" s="147"/>
      <c r="J18" s="146" t="s">
        <v>266</v>
      </c>
      <c r="K18" s="170"/>
      <c r="L18" s="146" t="s">
        <v>185</v>
      </c>
      <c r="M18" s="146"/>
      <c r="N18" s="146" t="s">
        <v>267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workbookViewId="0">
      <selection activeCell="G12" sqref="G12"/>
    </sheetView>
  </sheetViews>
  <sheetFormatPr defaultColWidth="9" defaultRowHeight="14.25" outlineLevelRow="7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6" customFormat="1" ht="16.5" spans="1:15">
      <c r="A2" s="2" t="s">
        <v>269</v>
      </c>
      <c r="B2" s="3" t="s">
        <v>270</v>
      </c>
      <c r="C2" s="3" t="s">
        <v>271</v>
      </c>
      <c r="D2" s="3" t="s">
        <v>272</v>
      </c>
      <c r="E2" s="3" t="s">
        <v>273</v>
      </c>
      <c r="F2" s="3" t="s">
        <v>274</v>
      </c>
      <c r="G2" s="3" t="s">
        <v>275</v>
      </c>
      <c r="H2" s="23" t="s">
        <v>276</v>
      </c>
      <c r="I2" s="2" t="s">
        <v>277</v>
      </c>
      <c r="J2" s="2" t="s">
        <v>278</v>
      </c>
      <c r="K2" s="2" t="s">
        <v>279</v>
      </c>
      <c r="L2" s="2" t="s">
        <v>280</v>
      </c>
      <c r="M2" s="2" t="s">
        <v>281</v>
      </c>
      <c r="N2" s="3" t="s">
        <v>282</v>
      </c>
      <c r="O2" s="3" t="s">
        <v>283</v>
      </c>
    </row>
    <row r="3" s="26" customFormat="1" ht="16.5" spans="1:15">
      <c r="A3" s="2"/>
      <c r="B3" s="5"/>
      <c r="C3" s="5"/>
      <c r="D3" s="5"/>
      <c r="E3" s="5"/>
      <c r="F3" s="5"/>
      <c r="G3" s="5"/>
      <c r="H3" s="24"/>
      <c r="I3" s="2" t="s">
        <v>284</v>
      </c>
      <c r="J3" s="2" t="s">
        <v>284</v>
      </c>
      <c r="K3" s="2" t="s">
        <v>284</v>
      </c>
      <c r="L3" s="2" t="s">
        <v>284</v>
      </c>
      <c r="M3" s="2" t="s">
        <v>284</v>
      </c>
      <c r="N3" s="5"/>
      <c r="O3" s="5"/>
    </row>
    <row r="4" ht="38" customHeight="1" spans="1:15">
      <c r="A4" s="113">
        <v>1</v>
      </c>
      <c r="B4" s="114" t="s">
        <v>285</v>
      </c>
      <c r="C4" s="401" t="s">
        <v>286</v>
      </c>
      <c r="D4" s="93" t="s">
        <v>126</v>
      </c>
      <c r="E4" s="32" t="s">
        <v>188</v>
      </c>
      <c r="F4" s="89" t="s">
        <v>287</v>
      </c>
      <c r="G4" s="113"/>
      <c r="H4" s="7"/>
      <c r="I4" s="113">
        <v>3</v>
      </c>
      <c r="J4" s="120"/>
      <c r="K4" s="7"/>
      <c r="L4" s="7"/>
      <c r="M4" s="7">
        <v>1</v>
      </c>
      <c r="N4" s="7"/>
      <c r="O4" s="113" t="s">
        <v>288</v>
      </c>
    </row>
    <row r="5" ht="30" customHeight="1" spans="1:15">
      <c r="A5" s="113"/>
      <c r="B5" s="115"/>
      <c r="C5" s="116"/>
      <c r="D5" s="117"/>
      <c r="E5" s="118"/>
      <c r="F5" s="119"/>
      <c r="G5" s="113"/>
      <c r="H5" s="7"/>
      <c r="I5" s="113"/>
      <c r="J5" s="120"/>
      <c r="K5" s="7"/>
      <c r="L5" s="7"/>
      <c r="M5" s="7"/>
      <c r="N5" s="7"/>
      <c r="O5" s="113"/>
    </row>
    <row r="6" ht="30" customHeight="1" spans="1:15">
      <c r="A6" s="113"/>
      <c r="B6" s="115"/>
      <c r="C6" s="116"/>
      <c r="D6" s="117"/>
      <c r="E6" s="118"/>
      <c r="F6" s="119"/>
      <c r="G6" s="113"/>
      <c r="H6" s="7"/>
      <c r="I6" s="113"/>
      <c r="J6" s="120"/>
      <c r="K6" s="7"/>
      <c r="L6" s="7"/>
      <c r="M6" s="7"/>
      <c r="N6" s="7"/>
      <c r="O6" s="113"/>
    </row>
    <row r="7" s="41" customFormat="1" ht="18.75" spans="1:15">
      <c r="A7" s="17" t="s">
        <v>289</v>
      </c>
      <c r="B7" s="18"/>
      <c r="C7" s="18"/>
      <c r="D7" s="19"/>
      <c r="E7" s="20"/>
      <c r="F7" s="46"/>
      <c r="G7" s="46"/>
      <c r="H7" s="46"/>
      <c r="I7" s="37"/>
      <c r="J7" s="17" t="s">
        <v>290</v>
      </c>
      <c r="K7" s="18"/>
      <c r="L7" s="18"/>
      <c r="M7" s="19"/>
      <c r="N7" s="18"/>
      <c r="O7" s="25"/>
    </row>
    <row r="8" ht="49.5" customHeight="1" spans="1:15">
      <c r="A8" s="21" t="s">
        <v>291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A8" sqref="A8:M8"/>
    </sheetView>
  </sheetViews>
  <sheetFormatPr defaultColWidth="9" defaultRowHeight="14.25" outlineLevelRow="7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2" t="s">
        <v>292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="79" customFormat="1" ht="16.5" customHeight="1" spans="1:13">
      <c r="A2" s="83" t="s">
        <v>269</v>
      </c>
      <c r="B2" s="84" t="s">
        <v>274</v>
      </c>
      <c r="C2" s="84" t="s">
        <v>270</v>
      </c>
      <c r="D2" s="85" t="s">
        <v>293</v>
      </c>
      <c r="E2" s="84" t="s">
        <v>272</v>
      </c>
      <c r="F2" s="84" t="s">
        <v>273</v>
      </c>
      <c r="G2" s="83" t="s">
        <v>294</v>
      </c>
      <c r="H2" s="83"/>
      <c r="I2" s="83" t="s">
        <v>295</v>
      </c>
      <c r="J2" s="83"/>
      <c r="K2" s="101" t="s">
        <v>296</v>
      </c>
      <c r="L2" s="102" t="s">
        <v>297</v>
      </c>
      <c r="M2" s="85" t="s">
        <v>298</v>
      </c>
    </row>
    <row r="3" s="79" customFormat="1" ht="16.5" customHeight="1" spans="1:13">
      <c r="A3" s="83"/>
      <c r="B3" s="86"/>
      <c r="C3" s="86"/>
      <c r="D3" s="87"/>
      <c r="E3" s="86"/>
      <c r="F3" s="86"/>
      <c r="G3" s="83" t="s">
        <v>299</v>
      </c>
      <c r="H3" s="83" t="s">
        <v>300</v>
      </c>
      <c r="I3" s="83" t="s">
        <v>299</v>
      </c>
      <c r="J3" s="83" t="s">
        <v>300</v>
      </c>
      <c r="K3" s="103"/>
      <c r="L3" s="104"/>
      <c r="M3" s="87"/>
    </row>
    <row r="4" s="80" customFormat="1" ht="45" spans="1:13">
      <c r="A4" s="88">
        <v>1</v>
      </c>
      <c r="B4" s="89" t="s">
        <v>287</v>
      </c>
      <c r="C4" s="90" t="s">
        <v>285</v>
      </c>
      <c r="D4" s="29" t="s">
        <v>286</v>
      </c>
      <c r="E4" s="91" t="s">
        <v>126</v>
      </c>
      <c r="F4" s="32" t="s">
        <v>188</v>
      </c>
      <c r="G4" s="92">
        <v>0.006</v>
      </c>
      <c r="H4" s="92">
        <v>0.004</v>
      </c>
      <c r="I4" s="105"/>
      <c r="J4" s="106"/>
      <c r="K4" s="107"/>
      <c r="L4" s="54"/>
      <c r="M4" s="108"/>
    </row>
    <row r="5" s="81" customFormat="1" spans="1:13">
      <c r="A5" s="88"/>
      <c r="B5" s="89"/>
      <c r="C5" s="93"/>
      <c r="D5" s="29"/>
      <c r="E5" s="91"/>
      <c r="F5" s="32"/>
      <c r="G5" s="92"/>
      <c r="H5" s="92"/>
      <c r="I5" s="109"/>
      <c r="J5" s="110"/>
      <c r="K5" s="111"/>
      <c r="L5" s="54"/>
      <c r="M5" s="112"/>
    </row>
    <row r="6" s="81" customFormat="1" spans="1:13">
      <c r="A6" s="88"/>
      <c r="B6" s="89"/>
      <c r="C6" s="93"/>
      <c r="D6" s="29"/>
      <c r="E6" s="91"/>
      <c r="F6" s="32"/>
      <c r="G6" s="92"/>
      <c r="H6" s="92"/>
      <c r="I6" s="109"/>
      <c r="J6" s="110"/>
      <c r="K6" s="111"/>
      <c r="L6" s="54"/>
      <c r="M6" s="112"/>
    </row>
    <row r="7" s="41" customFormat="1" ht="18.75" spans="1:13">
      <c r="A7" s="94" t="s">
        <v>301</v>
      </c>
      <c r="B7" s="95"/>
      <c r="C7" s="95"/>
      <c r="D7" s="95"/>
      <c r="E7" s="96"/>
      <c r="F7" s="97"/>
      <c r="G7" s="98"/>
      <c r="H7" s="94" t="s">
        <v>302</v>
      </c>
      <c r="I7" s="95"/>
      <c r="J7" s="95"/>
      <c r="K7" s="96"/>
      <c r="L7" s="94"/>
      <c r="M7" s="96"/>
    </row>
    <row r="8" ht="107.25" customHeight="1" spans="1:13">
      <c r="A8" s="99" t="s">
        <v>303</v>
      </c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JI1:JI4 JI5:JI6 JI7:JI8 TE1:TE4 TE5:TE6 TE7:TE8 ADA1:ADA4 ADA5:ADA6 ADA7:ADA8 AMW1:AMW4 AMW5:AMW6 AMW7:AMW8 AWS1:AWS4 AWS5:AWS6 AWS7:AWS8 BGO1:BGO4 BGO5:BGO6 BGO7:BGO8 BQK1:BQK4 BQK5:BQK6 BQK7:BQK8 CAG1:CAG4 CAG5:CAG6 CAG7:CAG8 CKC1:CKC4 CKC5:CKC6 CKC7:CKC8 CTY1:CTY4 CTY5:CTY6 CTY7:CTY8 DDU1:DDU4 DDU5:DDU6 DDU7:DDU8 DNQ1:DNQ4 DNQ5:DNQ6 DNQ7:DNQ8 DXM1:DXM4 DXM5:DXM6 DXM7:DXM8 EHI1:EHI4 EHI5:EHI6 EHI7:EHI8 ERE1:ERE4 ERE5:ERE6 ERE7:ERE8 FBA1:FBA4 FBA5:FBA6 FBA7:FBA8 FKW1:FKW4 FKW5:FKW6 FKW7:FKW8 FUS1:FUS4 FUS5:FUS6 FUS7:FUS8 GEO1:GEO4 GEO5:GEO6 GEO7:GEO8 GOK1:GOK4 GOK5:GOK6 GOK7:GOK8 GYG1:GYG4 GYG5:GYG6 GYG7:GYG8 HIC1:HIC4 HIC5:HIC6 HIC7:HIC8 HRY1:HRY4 HRY5:HRY6 HRY7:HRY8 IBU1:IBU4 IBU5:IBU6 IBU7:IBU8 ILQ1:ILQ4 ILQ5:ILQ6 ILQ7:ILQ8 IVM1:IVM4 IVM5:IVM6 IVM7:IVM8 JFI1:JFI4 JFI5:JFI6 JFI7:JFI8 JPE1:JPE4 JPE5:JPE6 JPE7:JPE8 JZA1:JZA4 JZA5:JZA6 JZA7:JZA8 KIW1:KIW4 KIW5:KIW6 KIW7:KIW8 KSS1:KSS4 KSS5:KSS6 KSS7:KSS8 LCO1:LCO4 LCO5:LCO6 LCO7:LCO8 LMK1:LMK4 LMK5:LMK6 LMK7:LMK8 LWG1:LWG4 LWG5:LWG6 LWG7:LWG8 MGC1:MGC4 MGC5:MGC6 MGC7:MGC8 MPY1:MPY4 MPY5:MPY6 MPY7:MPY8 MZU1:MZU4 MZU5:MZU6 MZU7:MZU8 NJQ1:NJQ4 NJQ5:NJQ6 NJQ7:NJQ8 NTM1:NTM4 NTM5:NTM6 NTM7:NTM8 ODI1:ODI4 ODI5:ODI6 ODI7:ODI8 ONE1:ONE4 ONE5:ONE6 ONE7:ONE8 OXA1:OXA4 OXA5:OXA6 OXA7:OXA8 PGW1:PGW4 PGW5:PGW6 PGW7:PGW8 PQS1:PQS4 PQS5:PQS6 PQS7:PQS8 QAO1:QAO4 QAO5:QAO6 QAO7:QAO8 QKK1:QKK4 QKK5:QKK6 QKK7:QKK8 QUG1:QUG4 QUG5:QUG6 QUG7:QUG8 REC1:REC4 REC5:REC6 REC7:REC8 RNY1:RNY4 RNY5:RNY6 RNY7:RNY8 RXU1:RXU4 RXU5:RXU6 RXU7:RXU8 SHQ1:SHQ4 SHQ5:SHQ6 SHQ7:SHQ8 SRM1:SRM4 SRM5:SRM6 SRM7:SRM8 TBI1:TBI4 TBI5:TBI6 TBI7:TBI8 TLE1:TLE4 TLE5:TLE6 TLE7:TLE8 TVA1:TVA4 TVA5:TVA6 TVA7:TVA8 UEW1:UEW4 UEW5:UEW6 UEW7:UEW8 UOS1:UOS4 UOS5:UOS6 UOS7:UOS8 UYO1:UYO4 UYO5:UYO6 UYO7:UYO8 VIK1:VIK4 VIK5:VIK6 VIK7:VIK8 VSG1:VSG4 VSG5:VSG6 VSG7:VSG8 WCC1:WCC4 WCC5:WCC6 WCC7:WCC8 WLY1:WLY4 WLY5:WLY6 WLY7:WLY8 WVU1:WVU4 WVU5:WVU6 WVU7:WVU8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workbookViewId="0">
      <selection activeCell="L13" sqref="L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305</v>
      </c>
      <c r="B2" s="3" t="s">
        <v>274</v>
      </c>
      <c r="C2" s="3" t="s">
        <v>270</v>
      </c>
      <c r="D2" s="3" t="s">
        <v>271</v>
      </c>
      <c r="E2" s="3" t="s">
        <v>272</v>
      </c>
      <c r="F2" s="3" t="s">
        <v>273</v>
      </c>
      <c r="G2" s="49" t="s">
        <v>306</v>
      </c>
      <c r="H2" s="50"/>
      <c r="I2" s="67"/>
      <c r="J2" s="49" t="s">
        <v>307</v>
      </c>
      <c r="K2" s="50"/>
      <c r="L2" s="67"/>
      <c r="M2" s="49" t="s">
        <v>308</v>
      </c>
      <c r="N2" s="50"/>
      <c r="O2" s="67"/>
      <c r="P2" s="49" t="s">
        <v>309</v>
      </c>
      <c r="Q2" s="50"/>
      <c r="R2" s="67"/>
      <c r="S2" s="50" t="s">
        <v>310</v>
      </c>
      <c r="T2" s="50"/>
      <c r="U2" s="67"/>
      <c r="V2" s="43" t="s">
        <v>311</v>
      </c>
      <c r="W2" s="43" t="s">
        <v>283</v>
      </c>
    </row>
    <row r="3" ht="16.5" spans="1:23">
      <c r="A3" s="5"/>
      <c r="B3" s="51"/>
      <c r="C3" s="51"/>
      <c r="D3" s="51"/>
      <c r="E3" s="51"/>
      <c r="F3" s="51"/>
      <c r="G3" s="2" t="s">
        <v>312</v>
      </c>
      <c r="H3" s="2" t="s">
        <v>70</v>
      </c>
      <c r="I3" s="2" t="s">
        <v>274</v>
      </c>
      <c r="J3" s="2" t="s">
        <v>312</v>
      </c>
      <c r="K3" s="2" t="s">
        <v>70</v>
      </c>
      <c r="L3" s="2" t="s">
        <v>274</v>
      </c>
      <c r="M3" s="2" t="s">
        <v>312</v>
      </c>
      <c r="N3" s="2" t="s">
        <v>70</v>
      </c>
      <c r="O3" s="2" t="s">
        <v>274</v>
      </c>
      <c r="P3" s="2" t="s">
        <v>312</v>
      </c>
      <c r="Q3" s="2" t="s">
        <v>70</v>
      </c>
      <c r="R3" s="2" t="s">
        <v>274</v>
      </c>
      <c r="S3" s="2" t="s">
        <v>312</v>
      </c>
      <c r="T3" s="2" t="s">
        <v>70</v>
      </c>
      <c r="U3" s="2" t="s">
        <v>274</v>
      </c>
      <c r="V3" s="76"/>
      <c r="W3" s="76"/>
    </row>
    <row r="4" s="47" customFormat="1" ht="73" customHeight="1" spans="1:23">
      <c r="A4" s="52">
        <v>1</v>
      </c>
      <c r="B4" s="53" t="s">
        <v>287</v>
      </c>
      <c r="C4" s="52"/>
      <c r="D4" s="54" t="s">
        <v>286</v>
      </c>
      <c r="E4" s="53" t="s">
        <v>313</v>
      </c>
      <c r="F4" s="53" t="s">
        <v>314</v>
      </c>
      <c r="G4" s="55" t="s">
        <v>315</v>
      </c>
      <c r="H4" s="56" t="s">
        <v>316</v>
      </c>
      <c r="I4" s="402" t="s">
        <v>317</v>
      </c>
      <c r="J4" s="55" t="s">
        <v>318</v>
      </c>
      <c r="K4" s="56" t="s">
        <v>319</v>
      </c>
      <c r="L4" s="69" t="s">
        <v>317</v>
      </c>
      <c r="M4" s="55" t="s">
        <v>320</v>
      </c>
      <c r="N4" s="55" t="s">
        <v>321</v>
      </c>
      <c r="O4" s="69" t="s">
        <v>322</v>
      </c>
      <c r="P4" s="55" t="s">
        <v>323</v>
      </c>
      <c r="Q4" s="77" t="s">
        <v>324</v>
      </c>
      <c r="R4" s="69" t="s">
        <v>322</v>
      </c>
      <c r="S4" s="30" t="s">
        <v>325</v>
      </c>
      <c r="T4" s="30" t="s">
        <v>326</v>
      </c>
      <c r="U4" s="30" t="s">
        <v>327</v>
      </c>
      <c r="V4" s="54" t="s">
        <v>101</v>
      </c>
      <c r="W4" s="78"/>
    </row>
    <row r="5" spans="1:23">
      <c r="A5" s="57"/>
      <c r="B5" s="58"/>
      <c r="C5" s="57"/>
      <c r="D5" s="54"/>
      <c r="E5" s="58"/>
      <c r="F5" s="58"/>
      <c r="G5" s="59" t="s">
        <v>328</v>
      </c>
      <c r="H5" s="60"/>
      <c r="I5" s="70"/>
      <c r="J5" s="59" t="s">
        <v>329</v>
      </c>
      <c r="K5" s="60"/>
      <c r="L5" s="70"/>
      <c r="M5" s="59" t="s">
        <v>330</v>
      </c>
      <c r="N5" s="60"/>
      <c r="O5" s="70"/>
      <c r="P5" s="59"/>
      <c r="Q5" s="60"/>
      <c r="R5" s="70"/>
      <c r="S5" s="60" t="s">
        <v>331</v>
      </c>
      <c r="T5" s="60"/>
      <c r="U5" s="70"/>
      <c r="V5" s="54"/>
      <c r="W5" s="12"/>
    </row>
    <row r="6" spans="1:23">
      <c r="A6" s="57"/>
      <c r="B6" s="58"/>
      <c r="C6" s="57"/>
      <c r="D6" s="54"/>
      <c r="E6" s="58"/>
      <c r="F6" s="58"/>
      <c r="G6" s="61" t="s">
        <v>312</v>
      </c>
      <c r="H6" s="61" t="s">
        <v>70</v>
      </c>
      <c r="I6" s="61" t="s">
        <v>274</v>
      </c>
      <c r="J6" s="61" t="s">
        <v>312</v>
      </c>
      <c r="K6" s="61" t="s">
        <v>70</v>
      </c>
      <c r="L6" s="61" t="s">
        <v>274</v>
      </c>
      <c r="M6" s="61" t="s">
        <v>312</v>
      </c>
      <c r="N6" s="61" t="s">
        <v>70</v>
      </c>
      <c r="O6" s="61" t="s">
        <v>274</v>
      </c>
      <c r="P6" s="61" t="s">
        <v>312</v>
      </c>
      <c r="Q6" s="61" t="s">
        <v>70</v>
      </c>
      <c r="R6" s="61" t="s">
        <v>274</v>
      </c>
      <c r="S6" s="61" t="s">
        <v>312</v>
      </c>
      <c r="T6" s="61" t="s">
        <v>70</v>
      </c>
      <c r="U6" s="61" t="s">
        <v>274</v>
      </c>
      <c r="V6" s="54"/>
      <c r="W6" s="12"/>
    </row>
    <row r="7" s="48" customFormat="1" ht="29.25" customHeight="1" spans="1:23">
      <c r="A7" s="62"/>
      <c r="B7" s="63"/>
      <c r="C7" s="62"/>
      <c r="D7" s="54"/>
      <c r="E7" s="58"/>
      <c r="F7" s="63"/>
      <c r="G7" s="64"/>
      <c r="H7" s="64"/>
      <c r="I7" s="71"/>
      <c r="J7" s="72"/>
      <c r="K7" s="72"/>
      <c r="L7" s="73"/>
      <c r="M7" s="74"/>
      <c r="N7" s="75"/>
      <c r="O7" s="74"/>
      <c r="P7" s="75"/>
      <c r="Q7" s="75"/>
      <c r="R7" s="74"/>
      <c r="S7" s="74"/>
      <c r="T7" s="74"/>
      <c r="U7" s="74"/>
      <c r="V7" s="54"/>
      <c r="W7" s="74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7" t="s">
        <v>332</v>
      </c>
      <c r="B11" s="18"/>
      <c r="C11" s="18"/>
      <c r="D11" s="18"/>
      <c r="E11" s="19"/>
      <c r="F11" s="20"/>
      <c r="G11" s="37"/>
      <c r="H11" s="46"/>
      <c r="I11" s="46"/>
      <c r="J11" s="17" t="s">
        <v>333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25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2023-12-25T08:50:11Z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