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2532\12-5首期\"/>
    </mc:Choice>
  </mc:AlternateContent>
  <xr:revisionPtr revIDLastSave="0" documentId="13_ncr:1_{918F3C1C-726B-4268-A46A-74766BB01EA7}" xr6:coauthVersionLast="47" xr6:coauthVersionMax="47" xr10:uidLastSave="{00000000-0000-0000-0000-000000000000}"/>
  <bookViews>
    <workbookView xWindow="1950" yWindow="345" windowWidth="17055" windowHeight="10575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5" i="14" l="1"/>
  <c r="E15" i="14"/>
  <c r="F15" i="14"/>
  <c r="G15" i="14"/>
  <c r="B15" i="14"/>
  <c r="D14" i="14"/>
  <c r="E14" i="14"/>
  <c r="F14" i="14"/>
  <c r="G14" i="14"/>
  <c r="B14" i="14"/>
  <c r="D13" i="14"/>
  <c r="E13" i="14"/>
  <c r="F13" i="14"/>
  <c r="G13" i="14"/>
  <c r="B13" i="14"/>
  <c r="D12" i="14"/>
  <c r="E12" i="14"/>
  <c r="F12" i="14"/>
  <c r="G12" i="14"/>
  <c r="B12" i="14"/>
  <c r="D11" i="14"/>
  <c r="E11" i="14"/>
  <c r="F11" i="14"/>
  <c r="G11" i="14"/>
  <c r="B11" i="14"/>
  <c r="D10" i="14"/>
  <c r="E10" i="14"/>
  <c r="F10" i="14"/>
  <c r="G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D15" i="13"/>
  <c r="E15" i="13"/>
  <c r="F15" i="13"/>
  <c r="G15" i="13"/>
  <c r="B15" i="13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<sst xmlns="http://schemas.openxmlformats.org/spreadsheetml/2006/main" count="798" uniqueCount="321">
  <si>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</si>
  <si>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</si>
  <si>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</si>
  <si>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</si>
  <si>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</si>
  <si>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</si>
  <si>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</si>
  <si>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</si>
  <si>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</si>
  <si>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</si>
  <si>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</si>
  <si>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</si>
  <si>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</si>
  <si>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</si>
  <si>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</si>
  <si>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</si>
  <si>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</si>
  <si>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</si>
  <si>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</si>
  <si>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</si>
  <si>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</si>
  <si>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</si>
  <si>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</si>
  <si>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</si>
  <si>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</si>
  <si>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</si>
  <si>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</si>
  <si>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</si>
  <si>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</si>
  <si>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</si>
  <si>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</si>
  <si>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</si>
  <si>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</si>
  <si>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</si>
  <si>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</si>
  <si>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</si>
  <si>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</si>
  <si>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</si>
  <si>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</si>
  <si>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</si>
  <si>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</si>
  <si>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</si>
  <si>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</si>
  <si>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</si>
  <si>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</si>
  <si>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</si>
  <si>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</si>
  <si>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</si>
  <si>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</si>
  <si>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</si>
  <si>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</si>
  <si>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</si>
  <si>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</si>
  <si>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</si>
  <si>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</si>
  <si>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</si>
  <si>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</si>
  <si>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</si>
  <si>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</si>
  <si>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</si>
  <si>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TAJJAM82532</t>
  </si>
  <si>
    <t>合同交期</t>
  </si>
  <si>
    <t>2024/2/29 2024/3/22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</si>
  <si>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</si>
  <si>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</si>
  <si>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</si>
  <si>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</si>
  <si>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</si>
  <si>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</si>
  <si>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</si>
  <si>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</si>
  <si>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</si>
  <si>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</si>
  <si>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</si>
  <si>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8359+1447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</si>
  <si>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</si>
  <si>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</si>
  <si>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</si>
  <si>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</si>
  <si>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</si>
  <si>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</si>
  <si>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</si>
  <si>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</si>
  <si>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</si>
  <si>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</si>
  <si>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</si>
  <si>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</si>
  <si>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</si>
  <si>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</si>
  <si>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</si>
  <si>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</si>
  <si>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</si>
  <si>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</si>
  <si>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</si>
  <si>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</si>
  <si>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</si>
  <si>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</si>
  <si>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</si>
  <si>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</si>
  <si>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</si>
  <si>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</si>
  <si>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</si>
  <si>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</si>
  <si>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</si>
  <si>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</si>
  <si>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</si>
  <si>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</si>
  <si>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</si>
  <si>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</si>
  <si>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</si>
  <si>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</si>
  <si>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</si>
  <si>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</si>
  <si>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</si>
  <si>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</si>
  <si>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</si>
  <si>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</si>
  <si>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冰川蓝</t>
  </si>
  <si>
    <t>岛屿绿</t>
  </si>
  <si>
    <t>暮紫色</t>
  </si>
  <si>
    <t>白色</t>
  </si>
  <si>
    <t>欠布在补布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</si>
  <si>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</si>
  <si>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</si>
  <si>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</si>
  <si>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</si>
  <si>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</si>
  <si>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</si>
  <si>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</si>
  <si>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</si>
  <si>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</si>
  <si>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</si>
  <si>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</si>
  <si>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</si>
  <si>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</si>
  <si>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</si>
  <si>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</si>
  <si>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</si>
  <si>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</si>
  <si>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</si>
  <si>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</si>
  <si>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</si>
  <si>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</si>
  <si>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</si>
  <si>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</si>
  <si>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</si>
  <si>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</si>
  <si>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</si>
  <si>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</si>
  <si>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</si>
  <si>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</si>
  <si>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</si>
  <si>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前中拉链开口</t>
  </si>
  <si>
    <t>胸围</t>
  </si>
  <si>
    <t>92</t>
  </si>
  <si>
    <t>腰围</t>
  </si>
  <si>
    <t>88</t>
  </si>
  <si>
    <t>摆围</t>
  </si>
  <si>
    <t>95</t>
  </si>
  <si>
    <t>肩宽</t>
  </si>
  <si>
    <t>短袖长</t>
  </si>
  <si>
    <t>袖肥/2</t>
  </si>
  <si>
    <t>袖口围/2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</si>
  <si>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</si>
  <si>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</si>
  <si>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</si>
  <si>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</si>
  <si>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</si>
  <si>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</si>
  <si>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</si>
  <si>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</si>
  <si>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</si>
  <si>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</si>
  <si>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</si>
  <si>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</si>
  <si>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</si>
  <si>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</si>
  <si>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</si>
  <si>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</si>
  <si>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</si>
  <si>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</si>
  <si>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</si>
  <si>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</si>
  <si>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</si>
  <si>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</si>
  <si>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</si>
  <si>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</si>
  <si>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</si>
  <si>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</si>
  <si>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</si>
  <si>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</si>
  <si>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</si>
  <si>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</si>
  <si>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</si>
  <si>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</si>
  <si>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</si>
  <si>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</si>
  <si>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</si>
  <si>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</si>
  <si>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</si>
  <si>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</si>
  <si>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</si>
  <si>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</si>
  <si>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</si>
  <si>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</si>
  <si>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</si>
  <si>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</si>
  <si>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</si>
  <si>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</si>
  <si>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</si>
  <si>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</si>
  <si>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</si>
  <si>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</si>
  <si>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</si>
  <si>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</si>
  <si>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</si>
  <si>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</si>
  <si>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</si>
  <si>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</si>
  <si>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</si>
  <si>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</si>
  <si>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</si>
  <si>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</si>
  <si>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</si>
  <si>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</si>
  <si>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</si>
  <si>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</si>
  <si>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</si>
  <si>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</si>
  <si>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</si>
  <si>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</si>
  <si>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</si>
  <si>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</si>
  <si>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</si>
  <si>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</si>
  <si>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</si>
  <si>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</si>
  <si>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</si>
  <si>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</si>
  <si>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</si>
  <si>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</si>
  <si>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</si>
  <si>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</si>
  <si>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</si>
  <si>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</si>
  <si>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冰氧酷珠地</t>
  </si>
  <si>
    <t>源莱美</t>
  </si>
  <si>
    <t>YES</t>
  </si>
  <si>
    <t>制表时间：2023年10月22日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</si>
  <si>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</si>
  <si>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</si>
  <si>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</si>
  <si>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</si>
  <si>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</si>
  <si>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</si>
  <si>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</si>
  <si>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</si>
  <si>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</si>
  <si>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</si>
  <si>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</si>
  <si>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</si>
  <si>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</si>
  <si>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</si>
  <si>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</si>
  <si>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</si>
  <si>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</si>
  <si>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</si>
  <si>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</si>
  <si>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</si>
  <si>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</si>
  <si>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</si>
  <si>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</si>
  <si>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</si>
  <si>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</si>
  <si>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</si>
  <si>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</si>
  <si>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</si>
  <si>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</si>
  <si>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</si>
  <si>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</si>
  <si>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</si>
  <si>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</si>
  <si>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</si>
  <si>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</si>
  <si>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</si>
  <si>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</si>
  <si>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</si>
  <si>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</si>
  <si>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</si>
  <si>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</si>
  <si>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</si>
  <si>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</si>
  <si>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</si>
  <si>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</si>
  <si>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</si>
  <si>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</si>
  <si>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</si>
  <si>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印花</t>
  </si>
  <si>
    <t>未脱色</t>
  </si>
  <si>
    <t>后领下</t>
  </si>
  <si>
    <t>尺码转印标</t>
  </si>
  <si>
    <t>未脱落</t>
  </si>
  <si>
    <t>前门襟</t>
  </si>
  <si>
    <t>无缝工艺</t>
  </si>
  <si>
    <t>制表时间：2023年10月26日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</si>
  <si>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</si>
  <si>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</si>
  <si>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</si>
  <si>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</si>
  <si>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</si>
  <si>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</si>
  <si>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暮紫色</t>
    <phoneticPr fontId="38" type="noConversion"/>
  </si>
  <si>
    <t>L未洗水</t>
    <phoneticPr fontId="38" type="noConversion"/>
  </si>
  <si>
    <t>+0.5</t>
    <phoneticPr fontId="38" type="noConversion"/>
  </si>
  <si>
    <t>-0.3</t>
    <phoneticPr fontId="38" type="noConversion"/>
  </si>
  <si>
    <t>+1</t>
    <phoneticPr fontId="38" type="noConversion"/>
  </si>
  <si>
    <t>+0</t>
    <phoneticPr fontId="38" type="noConversion"/>
  </si>
  <si>
    <t>-1</t>
    <phoneticPr fontId="38" type="noConversion"/>
  </si>
  <si>
    <t>-0.2</t>
    <phoneticPr fontId="38" type="noConversion"/>
  </si>
  <si>
    <t>-2</t>
    <phoneticPr fontId="38" type="noConversion"/>
  </si>
  <si>
    <t>大货首件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</si>
</sst>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17" fillId="0" borderId="0"/>
    <xf numFmtId="0" fontId="17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/>
    <xf numFmtId="0" fontId="11" fillId="0" borderId="6" xfId="0" applyFont="1" applyBorder="1" applyAlignment="1">
      <alignment horizontal="left" vertic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/>
    </xf>
    <xf numFmtId="176" fontId="15" fillId="3" borderId="2" xfId="1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3" fillId="3" borderId="11" xfId="3" applyFont="1" applyFill="1" applyBorder="1"/>
    <xf numFmtId="49" fontId="13" fillId="3" borderId="2" xfId="4" applyNumberFormat="1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right" vertical="center"/>
    </xf>
    <xf numFmtId="0" fontId="13" fillId="3" borderId="12" xfId="3" applyFont="1" applyFill="1" applyBorder="1"/>
    <xf numFmtId="49" fontId="13" fillId="3" borderId="13" xfId="3" applyNumberFormat="1" applyFont="1" applyFill="1" applyBorder="1" applyAlignment="1">
      <alignment horizontal="center"/>
    </xf>
    <xf numFmtId="49" fontId="13" fillId="3" borderId="13" xfId="3" applyNumberFormat="1" applyFont="1" applyFill="1" applyBorder="1" applyAlignment="1">
      <alignment horizontal="right"/>
    </xf>
    <xf numFmtId="49" fontId="13" fillId="3" borderId="13" xfId="3" applyNumberFormat="1" applyFont="1" applyFill="1" applyBorder="1" applyAlignment="1">
      <alignment horizontal="right" vertical="center"/>
    </xf>
    <xf numFmtId="0" fontId="12" fillId="3" borderId="0" xfId="3" applyFont="1" applyFill="1"/>
    <xf numFmtId="0" fontId="13" fillId="3" borderId="0" xfId="3" applyFont="1" applyFill="1"/>
    <xf numFmtId="0" fontId="0" fillId="3" borderId="0" xfId="4" applyFont="1" applyFill="1">
      <alignment vertical="center"/>
    </xf>
    <xf numFmtId="0" fontId="12" fillId="3" borderId="10" xfId="2" applyFont="1" applyFill="1" applyBorder="1" applyAlignment="1">
      <alignment horizontal="left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6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16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3" fillId="3" borderId="13" xfId="4" applyNumberFormat="1" applyFont="1" applyFill="1" applyBorder="1" applyAlignment="1">
      <alignment horizontal="center" vertical="center"/>
    </xf>
    <xf numFmtId="49" fontId="13" fillId="3" borderId="18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20" fillId="0" borderId="21" xfId="2" applyFont="1" applyBorder="1">
      <alignment vertical="center"/>
    </xf>
    <xf numFmtId="0" fontId="19" fillId="0" borderId="21" xfId="2" applyFont="1" applyBorder="1">
      <alignment vertical="center"/>
    </xf>
    <xf numFmtId="0" fontId="19" fillId="0" borderId="22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9" fillId="0" borderId="23" xfId="2" applyFont="1" applyBorder="1">
      <alignment vertical="center"/>
    </xf>
    <xf numFmtId="0" fontId="19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19" fillId="0" borderId="24" xfId="2" applyFont="1" applyBorder="1">
      <alignment vertical="center"/>
    </xf>
    <xf numFmtId="0" fontId="19" fillId="0" borderId="25" xfId="2" applyFont="1" applyBorder="1">
      <alignment vertical="center"/>
    </xf>
    <xf numFmtId="0" fontId="20" fillId="0" borderId="25" xfId="2" applyFont="1" applyBorder="1">
      <alignment vertical="center"/>
    </xf>
    <xf numFmtId="0" fontId="20" fillId="0" borderId="25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19" fillId="0" borderId="20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20" fillId="0" borderId="23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58" fontId="20" fillId="0" borderId="25" xfId="2" applyNumberFormat="1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2" fillId="0" borderId="2" xfId="5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2" fillId="0" borderId="4" xfId="5" applyFont="1" applyBorder="1" applyAlignment="1">
      <alignment horizontal="center"/>
    </xf>
    <xf numFmtId="176" fontId="24" fillId="0" borderId="2" xfId="5" applyNumberFormat="1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49" fontId="23" fillId="4" borderId="4" xfId="6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76" fontId="25" fillId="0" borderId="2" xfId="5" applyNumberFormat="1" applyFont="1" applyBorder="1" applyAlignment="1">
      <alignment horizontal="center"/>
    </xf>
    <xf numFmtId="0" fontId="21" fillId="0" borderId="42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22" xfId="2" applyFont="1" applyBorder="1">
      <alignment vertical="center"/>
    </xf>
    <xf numFmtId="0" fontId="15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0" xfId="2" applyFont="1" applyBorder="1">
      <alignment vertical="center"/>
    </xf>
    <xf numFmtId="0" fontId="17" fillId="0" borderId="21" xfId="2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7" fillId="0" borderId="21" xfId="2" applyBorder="1">
      <alignment vertical="center"/>
    </xf>
    <xf numFmtId="0" fontId="14" fillId="0" borderId="21" xfId="2" applyFont="1" applyBorder="1">
      <alignment vertical="center"/>
    </xf>
    <xf numFmtId="0" fontId="17" fillId="0" borderId="23" xfId="2" applyBorder="1" applyAlignment="1">
      <alignment horizontal="left" vertical="center"/>
    </xf>
    <xf numFmtId="0" fontId="17" fillId="0" borderId="23" xfId="2" applyBorder="1">
      <alignment vertical="center"/>
    </xf>
    <xf numFmtId="0" fontId="14" fillId="0" borderId="23" xfId="2" applyFont="1" applyBorder="1">
      <alignment vertical="center"/>
    </xf>
    <xf numFmtId="0" fontId="15" fillId="0" borderId="25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5" fillId="0" borderId="45" xfId="2" applyFont="1" applyBorder="1">
      <alignment vertical="center"/>
    </xf>
    <xf numFmtId="58" fontId="17" fillId="0" borderId="45" xfId="2" applyNumberFormat="1" applyBorder="1">
      <alignment vertical="center"/>
    </xf>
    <xf numFmtId="0" fontId="15" fillId="0" borderId="38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2" fillId="0" borderId="53" xfId="5" applyFont="1" applyBorder="1" applyAlignment="1">
      <alignment horizontal="center"/>
    </xf>
    <xf numFmtId="49" fontId="13" fillId="3" borderId="3" xfId="3" applyNumberFormat="1" applyFont="1" applyFill="1" applyBorder="1" applyAlignment="1">
      <alignment horizontal="center"/>
    </xf>
    <xf numFmtId="49" fontId="13" fillId="3" borderId="3" xfId="3" applyNumberFormat="1" applyFont="1" applyFill="1" applyBorder="1" applyAlignment="1">
      <alignment horizontal="right"/>
    </xf>
    <xf numFmtId="49" fontId="13" fillId="3" borderId="3" xfId="3" applyNumberFormat="1" applyFont="1" applyFill="1" applyBorder="1" applyAlignment="1">
      <alignment horizontal="right" vertical="center"/>
    </xf>
    <xf numFmtId="0" fontId="12" fillId="3" borderId="54" xfId="3" applyFont="1" applyFill="1" applyBorder="1"/>
    <xf numFmtId="0" fontId="13" fillId="3" borderId="54" xfId="3" applyFont="1" applyFill="1" applyBorder="1"/>
    <xf numFmtId="0" fontId="0" fillId="3" borderId="54" xfId="4" applyFont="1" applyFill="1" applyBorder="1">
      <alignment vertical="center"/>
    </xf>
    <xf numFmtId="49" fontId="13" fillId="3" borderId="55" xfId="4" applyNumberFormat="1" applyFont="1" applyFill="1" applyBorder="1" applyAlignment="1">
      <alignment horizontal="center" vertical="center"/>
    </xf>
    <xf numFmtId="49" fontId="13" fillId="3" borderId="56" xfId="4" applyNumberFormat="1" applyFont="1" applyFill="1" applyBorder="1" applyAlignment="1">
      <alignment horizontal="center" vertical="center"/>
    </xf>
    <xf numFmtId="49" fontId="13" fillId="3" borderId="57" xfId="4" applyNumberFormat="1" applyFont="1" applyFill="1" applyBorder="1" applyAlignment="1">
      <alignment horizontal="center" vertical="center"/>
    </xf>
    <xf numFmtId="49" fontId="13" fillId="3" borderId="8" xfId="4" applyNumberFormat="1" applyFont="1" applyFill="1" applyBorder="1" applyAlignment="1">
      <alignment horizontal="center" vertical="center"/>
    </xf>
    <xf numFmtId="49" fontId="13" fillId="3" borderId="58" xfId="4" applyNumberFormat="1" applyFont="1" applyFill="1" applyBorder="1" applyAlignment="1">
      <alignment horizontal="center" vertical="center"/>
    </xf>
    <xf numFmtId="49" fontId="13" fillId="3" borderId="59" xfId="4" applyNumberFormat="1" applyFont="1" applyFill="1" applyBorder="1" applyAlignment="1">
      <alignment horizontal="center" vertical="center"/>
    </xf>
    <xf numFmtId="49" fontId="13" fillId="3" borderId="60" xfId="3" applyNumberFormat="1" applyFont="1" applyFill="1" applyBorder="1" applyAlignment="1">
      <alignment horizontal="center"/>
    </xf>
    <xf numFmtId="49" fontId="13" fillId="3" borderId="61" xfId="3" applyNumberFormat="1" applyFont="1" applyFill="1" applyBorder="1" applyAlignment="1">
      <alignment horizontal="center"/>
    </xf>
    <xf numFmtId="49" fontId="13" fillId="3" borderId="63" xfId="3" applyNumberFormat="1" applyFont="1" applyFill="1" applyBorder="1" applyAlignment="1">
      <alignment horizontal="center"/>
    </xf>
    <xf numFmtId="49" fontId="13" fillId="3" borderId="64" xfId="3" applyNumberFormat="1" applyFont="1" applyFill="1" applyBorder="1" applyAlignment="1">
      <alignment horizontal="center"/>
    </xf>
    <xf numFmtId="0" fontId="14" fillId="0" borderId="24" xfId="2" applyFont="1" applyBorder="1">
      <alignment vertical="center"/>
    </xf>
    <xf numFmtId="0" fontId="14" fillId="0" borderId="47" xfId="2" applyFont="1" applyBorder="1">
      <alignment vertical="center"/>
    </xf>
    <xf numFmtId="0" fontId="17" fillId="0" borderId="48" xfId="2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7" fillId="0" borderId="48" xfId="2" applyBorder="1">
      <alignment vertical="center"/>
    </xf>
    <xf numFmtId="0" fontId="14" fillId="0" borderId="48" xfId="2" applyFont="1" applyBorder="1">
      <alignment vertical="center"/>
    </xf>
    <xf numFmtId="0" fontId="14" fillId="0" borderId="47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7" fillId="0" borderId="23" xfId="2" applyBorder="1" applyAlignment="1">
      <alignment horizontal="center" vertical="center"/>
    </xf>
    <xf numFmtId="0" fontId="28" fillId="0" borderId="66" xfId="2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9" fontId="15" fillId="0" borderId="23" xfId="2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5" fillId="0" borderId="70" xfId="2" applyFont="1" applyBorder="1">
      <alignment vertical="center"/>
    </xf>
    <xf numFmtId="0" fontId="21" fillId="0" borderId="70" xfId="2" applyFont="1" applyBorder="1">
      <alignment vertical="center"/>
    </xf>
    <xf numFmtId="58" fontId="17" fillId="0" borderId="43" xfId="2" applyNumberFormat="1" applyBorder="1">
      <alignment vertical="center"/>
    </xf>
    <xf numFmtId="0" fontId="17" fillId="0" borderId="70" xfId="2" applyBorder="1">
      <alignment vertical="center"/>
    </xf>
    <xf numFmtId="0" fontId="15" fillId="0" borderId="52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31" fillId="0" borderId="37" xfId="2" applyFont="1" applyBorder="1" applyAlignment="1">
      <alignment horizontal="left" vertical="center" wrapText="1"/>
    </xf>
    <xf numFmtId="0" fontId="31" fillId="0" borderId="37" xfId="2" applyFont="1" applyBorder="1" applyAlignment="1">
      <alignment horizontal="left" vertical="center"/>
    </xf>
    <xf numFmtId="0" fontId="33" fillId="0" borderId="53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33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9" fillId="3" borderId="2" xfId="3" applyFont="1" applyFill="1" applyBorder="1" applyAlignment="1">
      <alignment horizontal="center" vertical="center"/>
    </xf>
    <xf numFmtId="0" fontId="40" fillId="3" borderId="2" xfId="4" applyFont="1" applyFill="1" applyBorder="1" applyAlignment="1">
      <alignment horizontal="center" vertical="center"/>
    </xf>
    <xf numFmtId="49" fontId="40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9" fillId="3" borderId="0" xfId="4" applyNumberFormat="1" applyFont="1" applyFill="1" applyAlignment="1">
      <alignment horizontal="center" vertical="center"/>
    </xf>
    <xf numFmtId="49" fontId="39" fillId="3" borderId="62" xfId="4" applyNumberFormat="1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71" xfId="2" applyFont="1" applyBorder="1" applyAlignment="1">
      <alignment horizontal="left" vertical="center"/>
    </xf>
    <xf numFmtId="0" fontId="30" fillId="0" borderId="45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73" xfId="2" applyFont="1" applyBorder="1" applyAlignment="1">
      <alignment horizontal="center" vertical="center"/>
    </xf>
    <xf numFmtId="0" fontId="15" fillId="0" borderId="70" xfId="2" applyFont="1" applyBorder="1" applyAlignment="1">
      <alignment horizontal="center" vertical="center"/>
    </xf>
    <xf numFmtId="0" fontId="15" fillId="0" borderId="71" xfId="2" applyFont="1" applyBorder="1" applyAlignment="1">
      <alignment horizontal="center" vertical="center"/>
    </xf>
    <xf numFmtId="0" fontId="15" fillId="0" borderId="6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5" fillId="0" borderId="7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9" fontId="15" fillId="0" borderId="32" xfId="2" applyNumberFormat="1" applyFont="1" applyBorder="1" applyAlignment="1">
      <alignment horizontal="left" vertical="center"/>
    </xf>
    <xf numFmtId="9" fontId="15" fillId="0" borderId="27" xfId="2" applyNumberFormat="1" applyFont="1" applyBorder="1" applyAlignment="1">
      <alignment horizontal="left" vertical="center"/>
    </xf>
    <xf numFmtId="9" fontId="15" fillId="0" borderId="39" xfId="2" applyNumberFormat="1" applyFont="1" applyBorder="1" applyAlignment="1">
      <alignment horizontal="left" vertical="center"/>
    </xf>
    <xf numFmtId="9" fontId="15" fillId="0" borderId="33" xfId="2" applyNumberFormat="1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left" vertical="center" wrapText="1"/>
    </xf>
    <xf numFmtId="0" fontId="14" fillId="0" borderId="41" xfId="2" applyFont="1" applyBorder="1" applyAlignment="1">
      <alignment horizontal="left" vertical="center" wrapText="1"/>
    </xf>
    <xf numFmtId="0" fontId="15" fillId="0" borderId="28" xfId="2" applyFont="1" applyBorder="1" applyAlignment="1">
      <alignment horizontal="left" vertical="center"/>
    </xf>
    <xf numFmtId="14" fontId="15" fillId="0" borderId="23" xfId="2" applyNumberFormat="1" applyFont="1" applyBorder="1" applyAlignment="1">
      <alignment horizontal="center" vertical="center"/>
    </xf>
    <xf numFmtId="14" fontId="15" fillId="0" borderId="37" xfId="2" applyNumberFormat="1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14" fontId="15" fillId="0" borderId="25" xfId="2" applyNumberFormat="1" applyFont="1" applyBorder="1" applyAlignment="1">
      <alignment horizontal="center" vertical="center"/>
    </xf>
    <xf numFmtId="14" fontId="15" fillId="0" borderId="38" xfId="2" applyNumberFormat="1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5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 shrinkToFit="1"/>
    </xf>
    <xf numFmtId="0" fontId="17" fillId="0" borderId="43" xfId="2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2" fillId="3" borderId="0" xfId="3" applyFont="1" applyFill="1" applyAlignment="1">
      <alignment horizontal="center"/>
    </xf>
    <xf numFmtId="0" fontId="13" fillId="3" borderId="0" xfId="3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3" xfId="3" applyFont="1" applyFill="1" applyBorder="1" applyAlignment="1">
      <alignment horizontal="center"/>
    </xf>
    <xf numFmtId="0" fontId="13" fillId="3" borderId="13" xfId="3" applyFont="1" applyFill="1" applyBorder="1" applyAlignment="1">
      <alignment horizont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7" fillId="0" borderId="45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20" fillId="0" borderId="25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30" xfId="2" applyBorder="1" applyAlignment="1">
      <alignment horizontal="left" vertical="center"/>
    </xf>
    <xf numFmtId="0" fontId="17" fillId="0" borderId="29" xfId="2" applyBorder="1" applyAlignment="1">
      <alignment horizontal="left" vertical="center"/>
    </xf>
    <xf numFmtId="0" fontId="17" fillId="0" borderId="40" xfId="2" applyBorder="1" applyAlignment="1">
      <alignment horizontal="left" vertical="center"/>
    </xf>
    <xf numFmtId="0" fontId="17" fillId="0" borderId="25" xfId="2" applyBorder="1" applyAlignment="1">
      <alignment horizontal="center" vertical="center"/>
    </xf>
    <xf numFmtId="0" fontId="17" fillId="0" borderId="38" xfId="2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32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 wrapText="1"/>
    </xf>
    <xf numFmtId="0" fontId="20" fillId="0" borderId="23" xfId="2" applyFont="1" applyBorder="1" applyAlignment="1">
      <alignment horizontal="left" vertical="center" wrapText="1"/>
    </xf>
    <xf numFmtId="0" fontId="20" fillId="0" borderId="37" xfId="2" applyFont="1" applyBorder="1" applyAlignment="1">
      <alignment horizontal="left" vertical="center" wrapText="1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15" fillId="0" borderId="25" xfId="2" applyFont="1" applyBorder="1" applyAlignment="1">
      <alignment horizontal="right" vertical="center"/>
    </xf>
    <xf numFmtId="0" fontId="19" fillId="0" borderId="25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top"/>
    </xf>
    <xf numFmtId="0" fontId="15" fillId="0" borderId="21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58" fontId="20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4" customWidth="1"/>
    <col min="3" max="3" width="10.125" customWidth="1"/>
  </cols>
  <sheetData>
    <row r="1" spans="1:2" ht="21" customHeight="1">
      <c r="A1" s="185"/>
      <c r="B1" s="186" t="s">
        <v>0</v>
      </c>
    </row>
    <row r="2" spans="1:2">
      <c r="A2" s="5">
        <v>1</v>
      </c>
      <c r="B2" s="187" t="s">
        <v>1</v>
      </c>
    </row>
    <row r="3" spans="1:2">
      <c r="A3" s="5">
        <v>2</v>
      </c>
      <c r="B3" s="187" t="s">
        <v>2</v>
      </c>
    </row>
    <row r="4" spans="1:2">
      <c r="A4" s="5">
        <v>3</v>
      </c>
      <c r="B4" s="187" t="s">
        <v>3</v>
      </c>
    </row>
    <row r="5" spans="1:2">
      <c r="A5" s="5">
        <v>4</v>
      </c>
      <c r="B5" s="187" t="s">
        <v>4</v>
      </c>
    </row>
    <row r="6" spans="1:2">
      <c r="A6" s="5">
        <v>5</v>
      </c>
      <c r="B6" s="187" t="s">
        <v>5</v>
      </c>
    </row>
    <row r="7" spans="1:2" ht="13.5" customHeight="1">
      <c r="A7" s="5">
        <v>6</v>
      </c>
      <c r="B7" s="187" t="s">
        <v>6</v>
      </c>
    </row>
    <row r="8" spans="1:2" s="183" customFormat="1" ht="15" customHeight="1">
      <c r="A8" s="188">
        <v>7</v>
      </c>
      <c r="B8" s="189" t="s">
        <v>7</v>
      </c>
    </row>
    <row r="9" spans="1:2">
      <c r="A9" s="5"/>
      <c r="B9" s="187"/>
    </row>
    <row r="10" spans="1:2" ht="18.95" customHeight="1">
      <c r="A10" s="185"/>
      <c r="B10" s="190" t="s">
        <v>8</v>
      </c>
    </row>
    <row r="11" spans="1:2" ht="15.95" customHeight="1">
      <c r="A11" s="5">
        <v>1</v>
      </c>
      <c r="B11" s="191" t="s">
        <v>9</v>
      </c>
    </row>
    <row r="12" spans="1:2">
      <c r="A12" s="5">
        <v>2</v>
      </c>
      <c r="B12" s="187" t="s">
        <v>10</v>
      </c>
    </row>
    <row r="13" spans="1:2">
      <c r="A13" s="5">
        <v>3</v>
      </c>
      <c r="B13" s="189" t="s">
        <v>11</v>
      </c>
    </row>
    <row r="14" spans="1:2">
      <c r="A14" s="5">
        <v>4</v>
      </c>
      <c r="B14" s="187" t="s">
        <v>12</v>
      </c>
    </row>
    <row r="15" spans="1:2">
      <c r="A15" s="5">
        <v>5</v>
      </c>
      <c r="B15" s="187" t="s">
        <v>13</v>
      </c>
    </row>
    <row r="16" spans="1:2">
      <c r="A16" s="5">
        <v>6</v>
      </c>
      <c r="B16" s="187" t="s">
        <v>14</v>
      </c>
    </row>
    <row r="17" spans="1:2">
      <c r="A17" s="5">
        <v>7</v>
      </c>
      <c r="B17" s="187" t="s">
        <v>15</v>
      </c>
    </row>
    <row r="18" spans="1:2">
      <c r="A18" s="5"/>
      <c r="B18" s="187"/>
    </row>
    <row r="19" spans="1:2" ht="20.25">
      <c r="A19" s="185"/>
      <c r="B19" s="186" t="s">
        <v>16</v>
      </c>
    </row>
    <row r="20" spans="1:2">
      <c r="A20" s="5">
        <v>1</v>
      </c>
      <c r="B20" s="187" t="s">
        <v>17</v>
      </c>
    </row>
    <row r="21" spans="1:2">
      <c r="A21" s="5">
        <v>2</v>
      </c>
      <c r="B21" s="187" t="s">
        <v>18</v>
      </c>
    </row>
    <row r="22" spans="1:2">
      <c r="A22" s="5">
        <v>3</v>
      </c>
      <c r="B22" s="187" t="s">
        <v>19</v>
      </c>
    </row>
    <row r="23" spans="1:2">
      <c r="A23" s="5">
        <v>4</v>
      </c>
      <c r="B23" s="187" t="s">
        <v>20</v>
      </c>
    </row>
    <row r="24" spans="1:2">
      <c r="A24" s="5">
        <v>5</v>
      </c>
      <c r="B24" s="187" t="s">
        <v>21</v>
      </c>
    </row>
    <row r="25" spans="1:2">
      <c r="A25" s="5">
        <v>6</v>
      </c>
      <c r="B25" s="187" t="s">
        <v>22</v>
      </c>
    </row>
    <row r="26" spans="1:2">
      <c r="A26" s="5">
        <v>7</v>
      </c>
      <c r="B26" s="187" t="s">
        <v>23</v>
      </c>
    </row>
    <row r="27" spans="1:2">
      <c r="A27" s="5"/>
      <c r="B27" s="187"/>
    </row>
    <row r="28" spans="1:2" ht="20.25">
      <c r="A28" s="185"/>
      <c r="B28" s="186" t="s">
        <v>24</v>
      </c>
    </row>
    <row r="29" spans="1:2">
      <c r="A29" s="5">
        <v>1</v>
      </c>
      <c r="B29" s="187" t="s">
        <v>25</v>
      </c>
    </row>
    <row r="30" spans="1:2">
      <c r="A30" s="5">
        <v>2</v>
      </c>
      <c r="B30" s="187" t="s">
        <v>26</v>
      </c>
    </row>
    <row r="31" spans="1:2">
      <c r="A31" s="5">
        <v>3</v>
      </c>
      <c r="B31" s="187" t="s">
        <v>27</v>
      </c>
    </row>
    <row r="32" spans="1:2">
      <c r="A32" s="5">
        <v>4</v>
      </c>
      <c r="B32" s="187" t="s">
        <v>28</v>
      </c>
    </row>
    <row r="33" spans="1:2">
      <c r="A33" s="5">
        <v>5</v>
      </c>
      <c r="B33" s="187" t="s">
        <v>29</v>
      </c>
    </row>
    <row r="34" spans="1:2">
      <c r="A34" s="5">
        <v>6</v>
      </c>
      <c r="B34" s="187" t="s">
        <v>30</v>
      </c>
    </row>
    <row r="35" spans="1:2">
      <c r="A35" s="5">
        <v>7</v>
      </c>
      <c r="B35" s="187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0"/>
  <sheetViews>
    <sheetView zoomScalePageLayoutView="125" workbookViewId="0">
      <selection activeCell="B4" sqref="B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9" t="s">
        <v>251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>
      <c r="A2" s="388" t="s">
        <v>229</v>
      </c>
      <c r="B2" s="389" t="s">
        <v>234</v>
      </c>
      <c r="C2" s="389" t="s">
        <v>230</v>
      </c>
      <c r="D2" s="389" t="s">
        <v>231</v>
      </c>
      <c r="E2" s="389" t="s">
        <v>232</v>
      </c>
      <c r="F2" s="389" t="s">
        <v>233</v>
      </c>
      <c r="G2" s="388" t="s">
        <v>252</v>
      </c>
      <c r="H2" s="388"/>
      <c r="I2" s="388" t="s">
        <v>253</v>
      </c>
      <c r="J2" s="388"/>
      <c r="K2" s="392" t="s">
        <v>254</v>
      </c>
      <c r="L2" s="394" t="s">
        <v>255</v>
      </c>
      <c r="M2" s="396" t="s">
        <v>256</v>
      </c>
    </row>
    <row r="3" spans="1:13" s="1" customFormat="1" ht="16.5">
      <c r="A3" s="388"/>
      <c r="B3" s="390"/>
      <c r="C3" s="390"/>
      <c r="D3" s="390"/>
      <c r="E3" s="390"/>
      <c r="F3" s="390"/>
      <c r="G3" s="3" t="s">
        <v>257</v>
      </c>
      <c r="H3" s="3" t="s">
        <v>258</v>
      </c>
      <c r="I3" s="3" t="s">
        <v>257</v>
      </c>
      <c r="J3" s="3" t="s">
        <v>258</v>
      </c>
      <c r="K3" s="393"/>
      <c r="L3" s="395"/>
      <c r="M3" s="397"/>
    </row>
    <row r="4" spans="1:13">
      <c r="A4" s="22"/>
      <c r="B4" s="10" t="s">
        <v>246</v>
      </c>
      <c r="C4" s="10">
        <v>230907066</v>
      </c>
      <c r="D4" s="10" t="s">
        <v>245</v>
      </c>
      <c r="E4" s="10" t="s">
        <v>118</v>
      </c>
      <c r="F4" s="11" t="s">
        <v>60</v>
      </c>
      <c r="G4" s="10">
        <v>0</v>
      </c>
      <c r="H4" s="10">
        <v>1</v>
      </c>
      <c r="I4" s="10">
        <v>1.4</v>
      </c>
      <c r="J4" s="10">
        <v>0.6</v>
      </c>
      <c r="K4" s="22"/>
      <c r="L4" s="22"/>
      <c r="M4" s="10" t="s">
        <v>247</v>
      </c>
    </row>
    <row r="5" spans="1:13">
      <c r="A5" s="22"/>
      <c r="B5" s="10" t="s">
        <v>246</v>
      </c>
      <c r="C5" s="10">
        <v>230907065</v>
      </c>
      <c r="D5" s="10" t="s">
        <v>245</v>
      </c>
      <c r="E5" s="10" t="s">
        <v>117</v>
      </c>
      <c r="F5" s="11" t="s">
        <v>60</v>
      </c>
      <c r="G5" s="10">
        <v>1.4</v>
      </c>
      <c r="H5" s="10">
        <v>0</v>
      </c>
      <c r="I5" s="10">
        <v>2.2000000000000002</v>
      </c>
      <c r="J5" s="10">
        <v>0</v>
      </c>
      <c r="K5" s="22"/>
      <c r="L5" s="22"/>
      <c r="M5" s="10" t="s">
        <v>247</v>
      </c>
    </row>
    <row r="6" spans="1:13">
      <c r="A6" s="22"/>
      <c r="B6" s="10" t="s">
        <v>246</v>
      </c>
      <c r="C6" s="10">
        <v>230912088</v>
      </c>
      <c r="D6" s="10" t="s">
        <v>245</v>
      </c>
      <c r="E6" s="10" t="s">
        <v>119</v>
      </c>
      <c r="F6" s="11" t="s">
        <v>60</v>
      </c>
      <c r="G6" s="10">
        <v>0.4</v>
      </c>
      <c r="H6" s="10">
        <v>0</v>
      </c>
      <c r="I6" s="10">
        <v>3.6</v>
      </c>
      <c r="J6" s="10">
        <v>0</v>
      </c>
      <c r="K6" s="10"/>
      <c r="L6" s="10"/>
      <c r="M6" s="10" t="s">
        <v>247</v>
      </c>
    </row>
    <row r="7" spans="1:13">
      <c r="A7" s="22"/>
      <c r="B7" s="10" t="s">
        <v>246</v>
      </c>
      <c r="C7" s="10">
        <v>230831059</v>
      </c>
      <c r="D7" s="10" t="s">
        <v>245</v>
      </c>
      <c r="E7" s="10" t="s">
        <v>120</v>
      </c>
      <c r="F7" s="11" t="s">
        <v>60</v>
      </c>
      <c r="G7" s="10">
        <v>0.6</v>
      </c>
      <c r="H7" s="10">
        <v>0</v>
      </c>
      <c r="I7" s="10">
        <v>3.4</v>
      </c>
      <c r="J7" s="10">
        <v>0</v>
      </c>
      <c r="K7" s="10"/>
      <c r="L7" s="10"/>
      <c r="M7" s="10"/>
    </row>
    <row r="8" spans="1:13" s="2" customFormat="1">
      <c r="A8" s="380" t="s">
        <v>248</v>
      </c>
      <c r="B8" s="381"/>
      <c r="C8" s="381"/>
      <c r="D8" s="381"/>
      <c r="E8" s="382"/>
      <c r="F8" s="383"/>
      <c r="G8" s="385"/>
      <c r="H8" s="380" t="s">
        <v>259</v>
      </c>
      <c r="I8" s="381"/>
      <c r="J8" s="381"/>
      <c r="K8" s="382"/>
      <c r="L8" s="398"/>
      <c r="M8" s="399"/>
    </row>
    <row r="9" spans="1:13" ht="16.5">
      <c r="A9" s="386" t="s">
        <v>260</v>
      </c>
      <c r="B9" s="391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8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9" t="s">
        <v>261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5.95" customHeight="1">
      <c r="A2" s="389" t="s">
        <v>262</v>
      </c>
      <c r="B2" s="389" t="s">
        <v>234</v>
      </c>
      <c r="C2" s="389" t="s">
        <v>230</v>
      </c>
      <c r="D2" s="389" t="s">
        <v>231</v>
      </c>
      <c r="E2" s="389" t="s">
        <v>232</v>
      </c>
      <c r="F2" s="389" t="s">
        <v>233</v>
      </c>
      <c r="G2" s="411" t="s">
        <v>263</v>
      </c>
      <c r="H2" s="412"/>
      <c r="I2" s="413"/>
      <c r="J2" s="411" t="s">
        <v>264</v>
      </c>
      <c r="K2" s="412"/>
      <c r="L2" s="413"/>
      <c r="M2" s="411" t="s">
        <v>265</v>
      </c>
      <c r="N2" s="412"/>
      <c r="O2" s="413"/>
      <c r="P2" s="411" t="s">
        <v>266</v>
      </c>
      <c r="Q2" s="412"/>
      <c r="R2" s="413"/>
      <c r="S2" s="412" t="s">
        <v>267</v>
      </c>
      <c r="T2" s="412"/>
      <c r="U2" s="413"/>
      <c r="V2" s="414" t="s">
        <v>268</v>
      </c>
      <c r="W2" s="414" t="s">
        <v>243</v>
      </c>
    </row>
    <row r="3" spans="1:23" s="1" customFormat="1" ht="16.5">
      <c r="A3" s="390"/>
      <c r="B3" s="402"/>
      <c r="C3" s="402"/>
      <c r="D3" s="402"/>
      <c r="E3" s="402"/>
      <c r="F3" s="402"/>
      <c r="G3" s="3" t="s">
        <v>269</v>
      </c>
      <c r="H3" s="3" t="s">
        <v>66</v>
      </c>
      <c r="I3" s="3" t="s">
        <v>234</v>
      </c>
      <c r="J3" s="3" t="s">
        <v>269</v>
      </c>
      <c r="K3" s="3" t="s">
        <v>66</v>
      </c>
      <c r="L3" s="3" t="s">
        <v>234</v>
      </c>
      <c r="M3" s="3" t="s">
        <v>269</v>
      </c>
      <c r="N3" s="3" t="s">
        <v>66</v>
      </c>
      <c r="O3" s="3" t="s">
        <v>234</v>
      </c>
      <c r="P3" s="3" t="s">
        <v>269</v>
      </c>
      <c r="Q3" s="3" t="s">
        <v>66</v>
      </c>
      <c r="R3" s="3" t="s">
        <v>234</v>
      </c>
      <c r="S3" s="3" t="s">
        <v>269</v>
      </c>
      <c r="T3" s="3" t="s">
        <v>66</v>
      </c>
      <c r="U3" s="3" t="s">
        <v>234</v>
      </c>
      <c r="V3" s="415"/>
      <c r="W3" s="415"/>
    </row>
    <row r="4" spans="1:23">
      <c r="A4" s="408" t="s">
        <v>270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9"/>
      <c r="B5" s="6"/>
      <c r="C5" s="6"/>
      <c r="D5" s="6"/>
      <c r="E5" s="6"/>
      <c r="F5" s="6"/>
      <c r="G5" s="411" t="s">
        <v>271</v>
      </c>
      <c r="H5" s="412"/>
      <c r="I5" s="413"/>
      <c r="J5" s="411" t="s">
        <v>272</v>
      </c>
      <c r="K5" s="412"/>
      <c r="L5" s="413"/>
      <c r="M5" s="411" t="s">
        <v>273</v>
      </c>
      <c r="N5" s="412"/>
      <c r="O5" s="413"/>
      <c r="P5" s="411" t="s">
        <v>274</v>
      </c>
      <c r="Q5" s="412"/>
      <c r="R5" s="413"/>
      <c r="S5" s="412" t="s">
        <v>275</v>
      </c>
      <c r="T5" s="412"/>
      <c r="U5" s="413"/>
      <c r="V5" s="6"/>
      <c r="W5" s="6"/>
    </row>
    <row r="6" spans="1:23" ht="16.5">
      <c r="A6" s="409"/>
      <c r="B6" s="6"/>
      <c r="C6" s="6"/>
      <c r="D6" s="6"/>
      <c r="E6" s="6"/>
      <c r="F6" s="6"/>
      <c r="G6" s="3" t="s">
        <v>269</v>
      </c>
      <c r="H6" s="3" t="s">
        <v>66</v>
      </c>
      <c r="I6" s="3" t="s">
        <v>234</v>
      </c>
      <c r="J6" s="3" t="s">
        <v>269</v>
      </c>
      <c r="K6" s="3" t="s">
        <v>66</v>
      </c>
      <c r="L6" s="3" t="s">
        <v>234</v>
      </c>
      <c r="M6" s="3" t="s">
        <v>269</v>
      </c>
      <c r="N6" s="3" t="s">
        <v>66</v>
      </c>
      <c r="O6" s="3" t="s">
        <v>234</v>
      </c>
      <c r="P6" s="3" t="s">
        <v>269</v>
      </c>
      <c r="Q6" s="3" t="s">
        <v>66</v>
      </c>
      <c r="R6" s="3" t="s">
        <v>234</v>
      </c>
      <c r="S6" s="3" t="s">
        <v>269</v>
      </c>
      <c r="T6" s="3" t="s">
        <v>66</v>
      </c>
      <c r="U6" s="3" t="s">
        <v>234</v>
      </c>
      <c r="V6" s="6"/>
      <c r="W6" s="6"/>
    </row>
    <row r="7" spans="1:23">
      <c r="A7" s="41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0" t="s">
        <v>276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1"/>
      <c r="B9" s="401"/>
      <c r="C9" s="401"/>
      <c r="D9" s="401"/>
      <c r="E9" s="401"/>
      <c r="F9" s="40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0" t="s">
        <v>277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1"/>
      <c r="B11" s="401"/>
      <c r="C11" s="401"/>
      <c r="D11" s="401"/>
      <c r="E11" s="401"/>
      <c r="F11" s="4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0" t="s">
        <v>278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1"/>
      <c r="B13" s="401"/>
      <c r="C13" s="401"/>
      <c r="D13" s="401"/>
      <c r="E13" s="401"/>
      <c r="F13" s="4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0" t="s">
        <v>279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1"/>
      <c r="B15" s="401"/>
      <c r="C15" s="401"/>
      <c r="D15" s="401"/>
      <c r="E15" s="401"/>
      <c r="F15" s="40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3" t="s">
        <v>280</v>
      </c>
      <c r="B17" s="404"/>
      <c r="C17" s="404"/>
      <c r="D17" s="404"/>
      <c r="E17" s="405"/>
      <c r="F17" s="406"/>
      <c r="G17" s="407"/>
      <c r="H17" s="21"/>
      <c r="I17" s="21"/>
      <c r="J17" s="403" t="s">
        <v>281</v>
      </c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5"/>
      <c r="V17" s="7"/>
      <c r="W17" s="9"/>
    </row>
    <row r="18" spans="1:23" ht="56.25" customHeight="1">
      <c r="A18" s="386" t="s">
        <v>282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9" t="s">
        <v>283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17" t="s">
        <v>284</v>
      </c>
      <c r="B2" s="18" t="s">
        <v>230</v>
      </c>
      <c r="C2" s="18" t="s">
        <v>231</v>
      </c>
      <c r="D2" s="18" t="s">
        <v>232</v>
      </c>
      <c r="E2" s="18" t="s">
        <v>233</v>
      </c>
      <c r="F2" s="18" t="s">
        <v>234</v>
      </c>
      <c r="G2" s="17" t="s">
        <v>285</v>
      </c>
      <c r="H2" s="17" t="s">
        <v>286</v>
      </c>
      <c r="I2" s="17" t="s">
        <v>287</v>
      </c>
      <c r="J2" s="17" t="s">
        <v>286</v>
      </c>
      <c r="K2" s="17" t="s">
        <v>288</v>
      </c>
      <c r="L2" s="17" t="s">
        <v>286</v>
      </c>
      <c r="M2" s="18" t="s">
        <v>268</v>
      </c>
      <c r="N2" s="18" t="s">
        <v>243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284</v>
      </c>
      <c r="B4" s="20" t="s">
        <v>289</v>
      </c>
      <c r="C4" s="20" t="s">
        <v>269</v>
      </c>
      <c r="D4" s="20" t="s">
        <v>232</v>
      </c>
      <c r="E4" s="18" t="s">
        <v>233</v>
      </c>
      <c r="F4" s="18" t="s">
        <v>234</v>
      </c>
      <c r="G4" s="17" t="s">
        <v>285</v>
      </c>
      <c r="H4" s="17" t="s">
        <v>286</v>
      </c>
      <c r="I4" s="17" t="s">
        <v>287</v>
      </c>
      <c r="J4" s="17" t="s">
        <v>286</v>
      </c>
      <c r="K4" s="17" t="s">
        <v>288</v>
      </c>
      <c r="L4" s="17" t="s">
        <v>286</v>
      </c>
      <c r="M4" s="18" t="s">
        <v>268</v>
      </c>
      <c r="N4" s="18" t="s">
        <v>243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3" t="s">
        <v>280</v>
      </c>
      <c r="B11" s="404"/>
      <c r="C11" s="404"/>
      <c r="D11" s="405"/>
      <c r="E11" s="406"/>
      <c r="F11" s="416"/>
      <c r="G11" s="407"/>
      <c r="H11" s="21"/>
      <c r="I11" s="403" t="s">
        <v>281</v>
      </c>
      <c r="J11" s="404"/>
      <c r="K11" s="404"/>
      <c r="L11" s="7"/>
      <c r="M11" s="7"/>
      <c r="N11" s="9"/>
    </row>
    <row r="12" spans="1:14" ht="16.5">
      <c r="A12" s="386" t="s">
        <v>290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G26" sqref="G26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7" customWidth="1"/>
    <col min="8" max="9" width="14" customWidth="1"/>
    <col min="10" max="10" width="11.5" customWidth="1"/>
    <col min="11" max="11" width="12.625" customWidth="1"/>
  </cols>
  <sheetData>
    <row r="1" spans="1:12" ht="29.25">
      <c r="A1" s="379" t="s">
        <v>291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>
      <c r="A2" s="3" t="s">
        <v>262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292</v>
      </c>
      <c r="H2" s="3" t="s">
        <v>293</v>
      </c>
      <c r="I2" s="3" t="s">
        <v>294</v>
      </c>
      <c r="J2" s="3" t="s">
        <v>295</v>
      </c>
      <c r="K2" s="4" t="s">
        <v>268</v>
      </c>
      <c r="L2" s="4" t="s">
        <v>243</v>
      </c>
    </row>
    <row r="3" spans="1:12">
      <c r="A3" s="5"/>
      <c r="B3" s="10" t="s">
        <v>246</v>
      </c>
      <c r="C3" s="10">
        <v>230907066</v>
      </c>
      <c r="D3" s="10" t="s">
        <v>245</v>
      </c>
      <c r="E3" s="10" t="s">
        <v>118</v>
      </c>
      <c r="F3" s="11" t="s">
        <v>60</v>
      </c>
      <c r="G3" s="6" t="s">
        <v>296</v>
      </c>
      <c r="H3" s="6" t="s">
        <v>297</v>
      </c>
      <c r="I3" s="6"/>
      <c r="J3" s="6"/>
      <c r="K3" s="6" t="s">
        <v>298</v>
      </c>
      <c r="L3" s="6"/>
    </row>
    <row r="4" spans="1:12">
      <c r="A4" s="5"/>
      <c r="B4" s="10" t="s">
        <v>246</v>
      </c>
      <c r="C4" s="10">
        <v>230907065</v>
      </c>
      <c r="D4" s="10" t="s">
        <v>245</v>
      </c>
      <c r="E4" s="10" t="s">
        <v>117</v>
      </c>
      <c r="F4" s="11" t="s">
        <v>60</v>
      </c>
      <c r="G4" s="6" t="s">
        <v>296</v>
      </c>
      <c r="H4" s="6" t="s">
        <v>297</v>
      </c>
      <c r="I4" s="6"/>
      <c r="J4" s="6"/>
      <c r="K4" s="6" t="s">
        <v>298</v>
      </c>
      <c r="L4" s="6"/>
    </row>
    <row r="5" spans="1:12">
      <c r="A5" s="5"/>
      <c r="B5" s="10" t="s">
        <v>246</v>
      </c>
      <c r="C5" s="10">
        <v>230912088</v>
      </c>
      <c r="D5" s="10" t="s">
        <v>245</v>
      </c>
      <c r="E5" s="10" t="s">
        <v>119</v>
      </c>
      <c r="F5" s="11" t="s">
        <v>60</v>
      </c>
      <c r="G5" s="6" t="s">
        <v>296</v>
      </c>
      <c r="H5" s="6" t="s">
        <v>297</v>
      </c>
      <c r="I5" s="6"/>
      <c r="J5" s="6"/>
      <c r="K5" s="6" t="s">
        <v>298</v>
      </c>
      <c r="L5" s="6"/>
    </row>
    <row r="6" spans="1:12">
      <c r="A6" s="5"/>
      <c r="B6" s="10" t="s">
        <v>246</v>
      </c>
      <c r="C6" s="10">
        <v>230831059</v>
      </c>
      <c r="D6" s="10" t="s">
        <v>245</v>
      </c>
      <c r="E6" s="10" t="s">
        <v>120</v>
      </c>
      <c r="F6" s="11" t="s">
        <v>60</v>
      </c>
      <c r="G6" s="6" t="s">
        <v>296</v>
      </c>
      <c r="H6" s="6" t="s">
        <v>297</v>
      </c>
      <c r="I6" s="6"/>
      <c r="J6" s="6"/>
      <c r="K6" s="6" t="s">
        <v>298</v>
      </c>
      <c r="L6" s="6"/>
    </row>
    <row r="7" spans="1:12">
      <c r="A7" s="5"/>
      <c r="B7" s="10" t="s">
        <v>246</v>
      </c>
      <c r="C7" s="10">
        <v>230907066</v>
      </c>
      <c r="D7" s="10" t="s">
        <v>245</v>
      </c>
      <c r="E7" s="10" t="s">
        <v>118</v>
      </c>
      <c r="F7" s="11" t="s">
        <v>60</v>
      </c>
      <c r="G7" s="6" t="s">
        <v>299</v>
      </c>
      <c r="H7" s="6"/>
      <c r="I7" s="6" t="s">
        <v>300</v>
      </c>
      <c r="J7" s="6"/>
      <c r="K7" s="16" t="s">
        <v>301</v>
      </c>
      <c r="L7" s="5"/>
    </row>
    <row r="8" spans="1:12">
      <c r="A8" s="5"/>
      <c r="B8" s="10" t="s">
        <v>246</v>
      </c>
      <c r="C8" s="10">
        <v>230907065</v>
      </c>
      <c r="D8" s="10" t="s">
        <v>245</v>
      </c>
      <c r="E8" s="10" t="s">
        <v>117</v>
      </c>
      <c r="F8" s="11" t="s">
        <v>60</v>
      </c>
      <c r="G8" s="6" t="s">
        <v>299</v>
      </c>
      <c r="H8" s="6"/>
      <c r="I8" s="6" t="s">
        <v>300</v>
      </c>
      <c r="J8" s="5"/>
      <c r="K8" s="16" t="s">
        <v>301</v>
      </c>
      <c r="L8" s="5"/>
    </row>
    <row r="9" spans="1:12">
      <c r="A9" s="5"/>
      <c r="B9" s="10" t="s">
        <v>246</v>
      </c>
      <c r="C9" s="10">
        <v>230912088</v>
      </c>
      <c r="D9" s="10" t="s">
        <v>245</v>
      </c>
      <c r="E9" s="10" t="s">
        <v>119</v>
      </c>
      <c r="F9" s="11" t="s">
        <v>60</v>
      </c>
      <c r="G9" s="6" t="s">
        <v>299</v>
      </c>
      <c r="H9" s="6"/>
      <c r="I9" s="6" t="s">
        <v>300</v>
      </c>
      <c r="J9" s="5"/>
      <c r="K9" s="16" t="s">
        <v>301</v>
      </c>
      <c r="L9" s="5"/>
    </row>
    <row r="10" spans="1:12">
      <c r="A10" s="5"/>
      <c r="B10" s="10" t="s">
        <v>246</v>
      </c>
      <c r="C10" s="10">
        <v>230831059</v>
      </c>
      <c r="D10" s="10" t="s">
        <v>245</v>
      </c>
      <c r="E10" s="10" t="s">
        <v>120</v>
      </c>
      <c r="F10" s="11" t="s">
        <v>60</v>
      </c>
      <c r="G10" s="6" t="s">
        <v>299</v>
      </c>
      <c r="H10" s="5"/>
      <c r="I10" s="6" t="s">
        <v>300</v>
      </c>
      <c r="J10" s="5"/>
      <c r="K10" s="16" t="s">
        <v>301</v>
      </c>
      <c r="L10" s="5"/>
    </row>
    <row r="11" spans="1:12">
      <c r="A11" s="5"/>
      <c r="B11" s="10" t="s">
        <v>246</v>
      </c>
      <c r="C11" s="10">
        <v>230907066</v>
      </c>
      <c r="D11" s="10" t="s">
        <v>245</v>
      </c>
      <c r="E11" s="10" t="s">
        <v>118</v>
      </c>
      <c r="F11" s="11" t="s">
        <v>60</v>
      </c>
      <c r="G11" s="6" t="s">
        <v>302</v>
      </c>
      <c r="H11" s="5"/>
      <c r="I11" s="6"/>
      <c r="J11" s="5" t="s">
        <v>303</v>
      </c>
      <c r="K11" s="16" t="s">
        <v>301</v>
      </c>
      <c r="L11" s="5"/>
    </row>
    <row r="12" spans="1:12">
      <c r="A12" s="5"/>
      <c r="B12" s="10" t="s">
        <v>246</v>
      </c>
      <c r="C12" s="10">
        <v>230907065</v>
      </c>
      <c r="D12" s="10" t="s">
        <v>245</v>
      </c>
      <c r="E12" s="10" t="s">
        <v>117</v>
      </c>
      <c r="F12" s="11" t="s">
        <v>60</v>
      </c>
      <c r="G12" s="6" t="s">
        <v>302</v>
      </c>
      <c r="H12" s="5"/>
      <c r="I12" s="6"/>
      <c r="J12" s="5" t="s">
        <v>303</v>
      </c>
      <c r="K12" s="16" t="s">
        <v>301</v>
      </c>
      <c r="L12" s="5"/>
    </row>
    <row r="13" spans="1:12">
      <c r="A13" s="5"/>
      <c r="B13" s="10" t="s">
        <v>246</v>
      </c>
      <c r="C13" s="10">
        <v>230912088</v>
      </c>
      <c r="D13" s="10" t="s">
        <v>245</v>
      </c>
      <c r="E13" s="10" t="s">
        <v>119</v>
      </c>
      <c r="F13" s="11" t="s">
        <v>60</v>
      </c>
      <c r="G13" s="6" t="s">
        <v>302</v>
      </c>
      <c r="H13" s="5"/>
      <c r="I13" s="6"/>
      <c r="J13" s="5" t="s">
        <v>303</v>
      </c>
      <c r="K13" s="16" t="s">
        <v>301</v>
      </c>
      <c r="L13" s="5"/>
    </row>
    <row r="14" spans="1:12">
      <c r="A14" s="5"/>
      <c r="B14" s="10" t="s">
        <v>246</v>
      </c>
      <c r="C14" s="10">
        <v>230831059</v>
      </c>
      <c r="D14" s="10" t="s">
        <v>245</v>
      </c>
      <c r="E14" s="10" t="s">
        <v>120</v>
      </c>
      <c r="F14" s="11" t="s">
        <v>60</v>
      </c>
      <c r="G14" s="6" t="s">
        <v>302</v>
      </c>
      <c r="H14" s="5"/>
      <c r="I14" s="6"/>
      <c r="J14" s="5" t="s">
        <v>303</v>
      </c>
      <c r="K14" s="16" t="s">
        <v>301</v>
      </c>
      <c r="L14" s="5"/>
    </row>
    <row r="15" spans="1:12">
      <c r="A15" s="5"/>
      <c r="B15" s="6"/>
      <c r="C15" s="12"/>
      <c r="D15" s="6"/>
      <c r="E15" s="5"/>
      <c r="F15" s="5"/>
      <c r="G15" s="6"/>
      <c r="H15" s="5"/>
      <c r="I15" s="6"/>
      <c r="J15" s="5"/>
      <c r="K15" s="16"/>
      <c r="L15" s="5"/>
    </row>
    <row r="16" spans="1:12">
      <c r="A16" s="5"/>
      <c r="B16" s="6"/>
      <c r="C16" s="13"/>
      <c r="D16" s="6"/>
      <c r="E16" s="14"/>
      <c r="F16" s="5"/>
      <c r="G16" s="6"/>
      <c r="H16" s="6"/>
      <c r="I16" s="6"/>
      <c r="J16" s="5"/>
      <c r="K16" s="16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16"/>
      <c r="L17" s="5"/>
    </row>
    <row r="18" spans="1:12">
      <c r="A18" s="5"/>
      <c r="B18" s="6"/>
      <c r="C18" s="15"/>
      <c r="D18" s="6"/>
      <c r="E18" s="14"/>
      <c r="F18" s="5"/>
      <c r="G18" s="6"/>
      <c r="H18" s="5"/>
      <c r="I18" s="6"/>
      <c r="J18" s="5"/>
      <c r="K18" s="16"/>
      <c r="L18" s="5"/>
    </row>
    <row r="19" spans="1:12" s="2" customFormat="1" ht="32.1" customHeight="1">
      <c r="A19" s="403" t="s">
        <v>304</v>
      </c>
      <c r="B19" s="404"/>
      <c r="C19" s="404"/>
      <c r="D19" s="404"/>
      <c r="E19" s="405"/>
      <c r="F19" s="406"/>
      <c r="G19" s="407"/>
      <c r="H19" s="403" t="s">
        <v>305</v>
      </c>
      <c r="I19" s="404"/>
      <c r="J19" s="404"/>
      <c r="K19" s="7"/>
      <c r="L19" s="9"/>
    </row>
    <row r="20" spans="1:12" ht="72" customHeight="1">
      <c r="A20" s="386" t="s">
        <v>306</v>
      </c>
      <c r="B20" s="386"/>
      <c r="C20" s="387"/>
      <c r="D20" s="387"/>
      <c r="E20" s="387"/>
      <c r="F20" s="387"/>
      <c r="G20" s="387"/>
      <c r="H20" s="387"/>
      <c r="I20" s="387"/>
      <c r="J20" s="387"/>
      <c r="K20" s="387"/>
      <c r="L20" s="387"/>
    </row>
  </sheetData>
  <mergeCells count="5">
    <mergeCell ref="A1:J1"/>
    <mergeCell ref="A19:E19"/>
    <mergeCell ref="F19:G19"/>
    <mergeCell ref="H19:J19"/>
    <mergeCell ref="A20:L20"/>
  </mergeCells>
  <phoneticPr fontId="38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9" t="s">
        <v>307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>
      <c r="A2" s="388" t="s">
        <v>229</v>
      </c>
      <c r="B2" s="389" t="s">
        <v>234</v>
      </c>
      <c r="C2" s="389" t="s">
        <v>269</v>
      </c>
      <c r="D2" s="389" t="s">
        <v>232</v>
      </c>
      <c r="E2" s="389" t="s">
        <v>233</v>
      </c>
      <c r="F2" s="3" t="s">
        <v>308</v>
      </c>
      <c r="G2" s="3" t="s">
        <v>253</v>
      </c>
      <c r="H2" s="392" t="s">
        <v>254</v>
      </c>
      <c r="I2" s="396" t="s">
        <v>256</v>
      </c>
    </row>
    <row r="3" spans="1:9" s="1" customFormat="1" ht="16.5">
      <c r="A3" s="388"/>
      <c r="B3" s="390"/>
      <c r="C3" s="390"/>
      <c r="D3" s="390"/>
      <c r="E3" s="390"/>
      <c r="F3" s="3" t="s">
        <v>309</v>
      </c>
      <c r="G3" s="3" t="s">
        <v>257</v>
      </c>
      <c r="H3" s="393"/>
      <c r="I3" s="397"/>
    </row>
    <row r="4" spans="1:9">
      <c r="A4" s="5"/>
      <c r="B4" s="5"/>
      <c r="C4" s="6"/>
      <c r="D4" s="6"/>
      <c r="E4" s="6"/>
      <c r="F4" s="6"/>
      <c r="G4" s="6"/>
      <c r="H4" s="6"/>
      <c r="I4" s="6" t="s">
        <v>247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3" t="s">
        <v>280</v>
      </c>
      <c r="B12" s="404"/>
      <c r="C12" s="404"/>
      <c r="D12" s="405"/>
      <c r="E12" s="8"/>
      <c r="F12" s="403" t="s">
        <v>281</v>
      </c>
      <c r="G12" s="404"/>
      <c r="H12" s="405"/>
      <c r="I12" s="9"/>
    </row>
    <row r="13" spans="1:9" ht="45.75" customHeight="1">
      <c r="A13" s="386" t="s">
        <v>310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8" t="s">
        <v>32</v>
      </c>
      <c r="C2" s="199"/>
      <c r="D2" s="199"/>
      <c r="E2" s="199"/>
      <c r="F2" s="199"/>
      <c r="G2" s="199"/>
      <c r="H2" s="199"/>
      <c r="I2" s="200"/>
    </row>
    <row r="3" spans="2:9" ht="27.95" customHeight="1">
      <c r="B3" s="171"/>
      <c r="C3" s="172"/>
      <c r="D3" s="201" t="s">
        <v>33</v>
      </c>
      <c r="E3" s="202"/>
      <c r="F3" s="203" t="s">
        <v>34</v>
      </c>
      <c r="G3" s="204"/>
      <c r="H3" s="201" t="s">
        <v>35</v>
      </c>
      <c r="I3" s="205"/>
    </row>
    <row r="4" spans="2:9" ht="27.95" customHeight="1">
      <c r="B4" s="171" t="s">
        <v>36</v>
      </c>
      <c r="C4" s="172" t="s">
        <v>37</v>
      </c>
      <c r="D4" s="172" t="s">
        <v>38</v>
      </c>
      <c r="E4" s="172" t="s">
        <v>39</v>
      </c>
      <c r="F4" s="173" t="s">
        <v>38</v>
      </c>
      <c r="G4" s="173" t="s">
        <v>39</v>
      </c>
      <c r="H4" s="172" t="s">
        <v>38</v>
      </c>
      <c r="I4" s="180" t="s">
        <v>39</v>
      </c>
    </row>
    <row r="5" spans="2:9" ht="27.95" customHeight="1">
      <c r="B5" s="174" t="s">
        <v>40</v>
      </c>
      <c r="C5" s="5">
        <v>13</v>
      </c>
      <c r="D5" s="5">
        <v>0</v>
      </c>
      <c r="E5" s="5">
        <v>1</v>
      </c>
      <c r="F5" s="175">
        <v>0</v>
      </c>
      <c r="G5" s="175">
        <v>1</v>
      </c>
      <c r="H5" s="5">
        <v>1</v>
      </c>
      <c r="I5" s="181">
        <v>2</v>
      </c>
    </row>
    <row r="6" spans="2:9" ht="27.95" customHeight="1">
      <c r="B6" s="174" t="s">
        <v>41</v>
      </c>
      <c r="C6" s="5">
        <v>20</v>
      </c>
      <c r="D6" s="5">
        <v>0</v>
      </c>
      <c r="E6" s="5">
        <v>1</v>
      </c>
      <c r="F6" s="175">
        <v>1</v>
      </c>
      <c r="G6" s="175">
        <v>2</v>
      </c>
      <c r="H6" s="5">
        <v>2</v>
      </c>
      <c r="I6" s="181">
        <v>3</v>
      </c>
    </row>
    <row r="7" spans="2:9" ht="27.95" customHeight="1">
      <c r="B7" s="174" t="s">
        <v>42</v>
      </c>
      <c r="C7" s="5">
        <v>32</v>
      </c>
      <c r="D7" s="5">
        <v>0</v>
      </c>
      <c r="E7" s="5">
        <v>1</v>
      </c>
      <c r="F7" s="175">
        <v>2</v>
      </c>
      <c r="G7" s="175">
        <v>3</v>
      </c>
      <c r="H7" s="5">
        <v>3</v>
      </c>
      <c r="I7" s="181">
        <v>4</v>
      </c>
    </row>
    <row r="8" spans="2:9" ht="27.95" customHeight="1">
      <c r="B8" s="174" t="s">
        <v>43</v>
      </c>
      <c r="C8" s="5">
        <v>50</v>
      </c>
      <c r="D8" s="5">
        <v>1</v>
      </c>
      <c r="E8" s="5">
        <v>2</v>
      </c>
      <c r="F8" s="175">
        <v>3</v>
      </c>
      <c r="G8" s="175">
        <v>4</v>
      </c>
      <c r="H8" s="5">
        <v>5</v>
      </c>
      <c r="I8" s="181">
        <v>6</v>
      </c>
    </row>
    <row r="9" spans="2:9" ht="27.95" customHeight="1">
      <c r="B9" s="174" t="s">
        <v>44</v>
      </c>
      <c r="C9" s="5">
        <v>80</v>
      </c>
      <c r="D9" s="5">
        <v>2</v>
      </c>
      <c r="E9" s="5">
        <v>3</v>
      </c>
      <c r="F9" s="175">
        <v>5</v>
      </c>
      <c r="G9" s="175">
        <v>6</v>
      </c>
      <c r="H9" s="5">
        <v>7</v>
      </c>
      <c r="I9" s="181">
        <v>8</v>
      </c>
    </row>
    <row r="10" spans="2:9" ht="27.95" customHeight="1">
      <c r="B10" s="174" t="s">
        <v>45</v>
      </c>
      <c r="C10" s="5">
        <v>125</v>
      </c>
      <c r="D10" s="5">
        <v>3</v>
      </c>
      <c r="E10" s="5">
        <v>4</v>
      </c>
      <c r="F10" s="175">
        <v>7</v>
      </c>
      <c r="G10" s="175">
        <v>8</v>
      </c>
      <c r="H10" s="5">
        <v>10</v>
      </c>
      <c r="I10" s="181">
        <v>11</v>
      </c>
    </row>
    <row r="11" spans="2:9" ht="27.95" customHeight="1">
      <c r="B11" s="174" t="s">
        <v>46</v>
      </c>
      <c r="C11" s="5">
        <v>200</v>
      </c>
      <c r="D11" s="5">
        <v>5</v>
      </c>
      <c r="E11" s="5">
        <v>6</v>
      </c>
      <c r="F11" s="175">
        <v>10</v>
      </c>
      <c r="G11" s="175">
        <v>11</v>
      </c>
      <c r="H11" s="5">
        <v>14</v>
      </c>
      <c r="I11" s="181">
        <v>15</v>
      </c>
    </row>
    <row r="12" spans="2:9" ht="27.95" customHeight="1">
      <c r="B12" s="176" t="s">
        <v>47</v>
      </c>
      <c r="C12" s="177">
        <v>315</v>
      </c>
      <c r="D12" s="177">
        <v>7</v>
      </c>
      <c r="E12" s="177">
        <v>8</v>
      </c>
      <c r="F12" s="178">
        <v>14</v>
      </c>
      <c r="G12" s="178">
        <v>15</v>
      </c>
      <c r="H12" s="177">
        <v>21</v>
      </c>
      <c r="I12" s="182">
        <v>22</v>
      </c>
    </row>
    <row r="14" spans="2:9">
      <c r="B14" s="179" t="s">
        <v>48</v>
      </c>
      <c r="C14" s="179"/>
      <c r="D14" s="179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3" zoomScaleNormal="100" zoomScalePageLayoutView="125" workbookViewId="0">
      <selection activeCell="F8" sqref="F8:G8"/>
    </sheetView>
  </sheetViews>
  <sheetFormatPr defaultColWidth="10.375" defaultRowHeight="16.5" customHeight="1"/>
  <cols>
    <col min="1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273" t="s">
        <v>49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4.25">
      <c r="A2" s="100" t="s">
        <v>50</v>
      </c>
      <c r="B2" s="274" t="s">
        <v>51</v>
      </c>
      <c r="C2" s="274"/>
      <c r="D2" s="275" t="s">
        <v>52</v>
      </c>
      <c r="E2" s="275"/>
      <c r="F2" s="276" t="s">
        <v>53</v>
      </c>
      <c r="G2" s="276"/>
      <c r="H2" s="101" t="s">
        <v>54</v>
      </c>
      <c r="I2" s="277" t="s">
        <v>55</v>
      </c>
      <c r="J2" s="277"/>
      <c r="K2" s="278"/>
    </row>
    <row r="3" spans="1:11" ht="14.25">
      <c r="A3" s="267" t="s">
        <v>56</v>
      </c>
      <c r="B3" s="268"/>
      <c r="C3" s="269"/>
      <c r="D3" s="270" t="s">
        <v>57</v>
      </c>
      <c r="E3" s="271"/>
      <c r="F3" s="271"/>
      <c r="G3" s="272"/>
      <c r="H3" s="270" t="s">
        <v>58</v>
      </c>
      <c r="I3" s="271"/>
      <c r="J3" s="271"/>
      <c r="K3" s="272"/>
    </row>
    <row r="4" spans="1:11" ht="14.25">
      <c r="A4" s="104" t="s">
        <v>59</v>
      </c>
      <c r="B4" s="265" t="s">
        <v>60</v>
      </c>
      <c r="C4" s="266"/>
      <c r="D4" s="259" t="s">
        <v>61</v>
      </c>
      <c r="E4" s="260"/>
      <c r="F4" s="257" t="s">
        <v>62</v>
      </c>
      <c r="G4" s="258"/>
      <c r="H4" s="259" t="s">
        <v>63</v>
      </c>
      <c r="I4" s="260"/>
      <c r="J4" s="105" t="s">
        <v>64</v>
      </c>
      <c r="K4" s="106" t="s">
        <v>65</v>
      </c>
    </row>
    <row r="5" spans="1:11" ht="14.25">
      <c r="A5" s="108" t="s">
        <v>66</v>
      </c>
      <c r="B5" s="265" t="s">
        <v>67</v>
      </c>
      <c r="C5" s="266"/>
      <c r="D5" s="259" t="s">
        <v>68</v>
      </c>
      <c r="E5" s="260"/>
      <c r="F5" s="257">
        <v>45250</v>
      </c>
      <c r="G5" s="258"/>
      <c r="H5" s="259" t="s">
        <v>69</v>
      </c>
      <c r="I5" s="260"/>
      <c r="J5" s="105" t="s">
        <v>64</v>
      </c>
      <c r="K5" s="106" t="s">
        <v>65</v>
      </c>
    </row>
    <row r="6" spans="1:11" ht="14.25">
      <c r="A6" s="104" t="s">
        <v>70</v>
      </c>
      <c r="B6" s="68">
        <v>4</v>
      </c>
      <c r="C6" s="109">
        <v>5</v>
      </c>
      <c r="D6" s="108" t="s">
        <v>71</v>
      </c>
      <c r="E6" s="120"/>
      <c r="F6" s="257"/>
      <c r="G6" s="258"/>
      <c r="H6" s="259" t="s">
        <v>72</v>
      </c>
      <c r="I6" s="260"/>
      <c r="J6" s="105" t="s">
        <v>64</v>
      </c>
      <c r="K6" s="106" t="s">
        <v>65</v>
      </c>
    </row>
    <row r="7" spans="1:11" ht="14.25">
      <c r="A7" s="104" t="s">
        <v>73</v>
      </c>
      <c r="B7" s="256" t="s">
        <v>74</v>
      </c>
      <c r="C7" s="220"/>
      <c r="D7" s="108" t="s">
        <v>75</v>
      </c>
      <c r="E7" s="119"/>
      <c r="F7" s="257"/>
      <c r="G7" s="258"/>
      <c r="H7" s="259" t="s">
        <v>76</v>
      </c>
      <c r="I7" s="260"/>
      <c r="J7" s="105" t="s">
        <v>64</v>
      </c>
      <c r="K7" s="106" t="s">
        <v>65</v>
      </c>
    </row>
    <row r="8" spans="1:11" ht="14.25">
      <c r="A8" s="146"/>
      <c r="B8" s="261"/>
      <c r="C8" s="262"/>
      <c r="D8" s="227" t="s">
        <v>77</v>
      </c>
      <c r="E8" s="228"/>
      <c r="F8" s="263"/>
      <c r="G8" s="264"/>
      <c r="H8" s="227" t="s">
        <v>78</v>
      </c>
      <c r="I8" s="228"/>
      <c r="J8" s="121" t="s">
        <v>64</v>
      </c>
      <c r="K8" s="127" t="s">
        <v>65</v>
      </c>
    </row>
    <row r="9" spans="1:11" ht="14.25">
      <c r="A9" s="250" t="s">
        <v>79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spans="1:11" ht="14.25">
      <c r="A10" s="224" t="s">
        <v>80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>
      <c r="A11" s="147" t="s">
        <v>81</v>
      </c>
      <c r="B11" s="148" t="s">
        <v>82</v>
      </c>
      <c r="C11" s="149" t="s">
        <v>83</v>
      </c>
      <c r="D11" s="150"/>
      <c r="E11" s="151" t="s">
        <v>84</v>
      </c>
      <c r="F11" s="148" t="s">
        <v>82</v>
      </c>
      <c r="G11" s="149" t="s">
        <v>83</v>
      </c>
      <c r="H11" s="149" t="s">
        <v>85</v>
      </c>
      <c r="I11" s="151" t="s">
        <v>86</v>
      </c>
      <c r="J11" s="148" t="s">
        <v>82</v>
      </c>
      <c r="K11" s="167" t="s">
        <v>83</v>
      </c>
    </row>
    <row r="12" spans="1:11" ht="14.25">
      <c r="A12" s="108" t="s">
        <v>87</v>
      </c>
      <c r="B12" s="118" t="s">
        <v>82</v>
      </c>
      <c r="C12" s="105" t="s">
        <v>83</v>
      </c>
      <c r="D12" s="119"/>
      <c r="E12" s="120" t="s">
        <v>88</v>
      </c>
      <c r="F12" s="118" t="s">
        <v>82</v>
      </c>
      <c r="G12" s="105" t="s">
        <v>83</v>
      </c>
      <c r="H12" s="105" t="s">
        <v>85</v>
      </c>
      <c r="I12" s="120" t="s">
        <v>89</v>
      </c>
      <c r="J12" s="118" t="s">
        <v>82</v>
      </c>
      <c r="K12" s="106" t="s">
        <v>83</v>
      </c>
    </row>
    <row r="13" spans="1:11" ht="14.25">
      <c r="A13" s="108" t="s">
        <v>90</v>
      </c>
      <c r="B13" s="118" t="s">
        <v>82</v>
      </c>
      <c r="C13" s="105" t="s">
        <v>83</v>
      </c>
      <c r="D13" s="119"/>
      <c r="E13" s="120" t="s">
        <v>91</v>
      </c>
      <c r="F13" s="105" t="s">
        <v>92</v>
      </c>
      <c r="G13" s="105" t="s">
        <v>93</v>
      </c>
      <c r="H13" s="105" t="s">
        <v>85</v>
      </c>
      <c r="I13" s="120" t="s">
        <v>94</v>
      </c>
      <c r="J13" s="118" t="s">
        <v>82</v>
      </c>
      <c r="K13" s="106" t="s">
        <v>83</v>
      </c>
    </row>
    <row r="14" spans="1:11" ht="14.25">
      <c r="A14" s="227" t="s">
        <v>95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9"/>
    </row>
    <row r="15" spans="1:11" ht="14.25">
      <c r="A15" s="224" t="s">
        <v>96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>
      <c r="A16" s="152" t="s">
        <v>97</v>
      </c>
      <c r="B16" s="149" t="s">
        <v>92</v>
      </c>
      <c r="C16" s="149" t="s">
        <v>93</v>
      </c>
      <c r="D16" s="153"/>
      <c r="E16" s="154" t="s">
        <v>98</v>
      </c>
      <c r="F16" s="149" t="s">
        <v>92</v>
      </c>
      <c r="G16" s="149" t="s">
        <v>93</v>
      </c>
      <c r="H16" s="155"/>
      <c r="I16" s="154" t="s">
        <v>99</v>
      </c>
      <c r="J16" s="149" t="s">
        <v>92</v>
      </c>
      <c r="K16" s="167" t="s">
        <v>93</v>
      </c>
    </row>
    <row r="17" spans="1:22" ht="16.5" customHeight="1">
      <c r="A17" s="110" t="s">
        <v>100</v>
      </c>
      <c r="B17" s="105" t="s">
        <v>92</v>
      </c>
      <c r="C17" s="105" t="s">
        <v>93</v>
      </c>
      <c r="D17" s="68"/>
      <c r="E17" s="122" t="s">
        <v>101</v>
      </c>
      <c r="F17" s="105" t="s">
        <v>92</v>
      </c>
      <c r="G17" s="105" t="s">
        <v>93</v>
      </c>
      <c r="H17" s="156"/>
      <c r="I17" s="122" t="s">
        <v>102</v>
      </c>
      <c r="J17" s="105" t="s">
        <v>92</v>
      </c>
      <c r="K17" s="106" t="s">
        <v>93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</row>
    <row r="18" spans="1:22" ht="18" customHeight="1">
      <c r="A18" s="253" t="s">
        <v>103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ht="18" customHeight="1">
      <c r="A19" s="224" t="s">
        <v>104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41" t="s">
        <v>105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57" t="s">
        <v>106</v>
      </c>
      <c r="B21" s="122" t="s">
        <v>107</v>
      </c>
      <c r="C21" s="122" t="s">
        <v>108</v>
      </c>
      <c r="D21" s="122" t="s">
        <v>109</v>
      </c>
      <c r="E21" s="122" t="s">
        <v>110</v>
      </c>
      <c r="F21" s="122" t="s">
        <v>111</v>
      </c>
      <c r="G21" s="122" t="s">
        <v>112</v>
      </c>
      <c r="H21" s="122" t="s">
        <v>113</v>
      </c>
      <c r="I21" s="122" t="s">
        <v>114</v>
      </c>
      <c r="J21" s="122" t="s">
        <v>115</v>
      </c>
      <c r="K21" s="88" t="s">
        <v>116</v>
      </c>
    </row>
    <row r="22" spans="1:22" ht="16.5" customHeight="1">
      <c r="A22" s="158" t="s">
        <v>117</v>
      </c>
      <c r="B22" s="159"/>
      <c r="C22" s="159"/>
      <c r="D22" s="160">
        <v>82</v>
      </c>
      <c r="E22" s="160">
        <v>384</v>
      </c>
      <c r="F22" s="160">
        <v>596</v>
      </c>
      <c r="G22" s="160">
        <v>428</v>
      </c>
      <c r="H22" s="160">
        <v>270</v>
      </c>
      <c r="I22" s="159"/>
      <c r="J22" s="159"/>
      <c r="K22" s="169"/>
    </row>
    <row r="23" spans="1:22" ht="16.5" customHeight="1">
      <c r="A23" s="158" t="s">
        <v>118</v>
      </c>
      <c r="B23" s="159"/>
      <c r="C23" s="159"/>
      <c r="D23" s="160">
        <v>94</v>
      </c>
      <c r="E23" s="160">
        <v>394</v>
      </c>
      <c r="F23" s="160">
        <v>620</v>
      </c>
      <c r="G23" s="160">
        <v>548</v>
      </c>
      <c r="H23" s="160">
        <v>306</v>
      </c>
      <c r="I23" s="159"/>
      <c r="J23" s="159"/>
      <c r="K23" s="170"/>
    </row>
    <row r="24" spans="1:22" ht="16.5" customHeight="1">
      <c r="A24" s="158" t="s">
        <v>119</v>
      </c>
      <c r="B24" s="159"/>
      <c r="C24" s="159"/>
      <c r="D24" s="160">
        <v>190</v>
      </c>
      <c r="E24" s="160">
        <v>974</v>
      </c>
      <c r="F24" s="160">
        <v>1564</v>
      </c>
      <c r="G24" s="160">
        <v>1388</v>
      </c>
      <c r="H24" s="160">
        <v>964</v>
      </c>
      <c r="I24" s="159"/>
      <c r="J24" s="159"/>
      <c r="K24" s="170"/>
    </row>
    <row r="25" spans="1:22" ht="16.5" customHeight="1">
      <c r="A25" s="158" t="s">
        <v>120</v>
      </c>
      <c r="B25" s="159"/>
      <c r="C25" s="159"/>
      <c r="D25" s="160">
        <v>51</v>
      </c>
      <c r="E25" s="160">
        <v>223</v>
      </c>
      <c r="F25" s="160">
        <v>366</v>
      </c>
      <c r="G25" s="160">
        <v>320</v>
      </c>
      <c r="H25" s="160">
        <v>194</v>
      </c>
      <c r="I25" s="159"/>
      <c r="J25" s="159"/>
      <c r="K25" s="86" t="s">
        <v>121</v>
      </c>
    </row>
    <row r="26" spans="1:22" ht="16.5" customHeight="1">
      <c r="A26" s="111"/>
      <c r="B26" s="159"/>
      <c r="C26" s="159"/>
      <c r="D26" s="159"/>
      <c r="E26" s="159"/>
      <c r="F26" s="159"/>
      <c r="G26" s="159"/>
      <c r="H26" s="159"/>
      <c r="I26" s="159"/>
      <c r="J26" s="159"/>
      <c r="K26" s="86"/>
    </row>
    <row r="27" spans="1:22" ht="16.5" customHeight="1">
      <c r="A27" s="111"/>
      <c r="B27" s="159"/>
      <c r="C27" s="159"/>
      <c r="D27" s="159"/>
      <c r="E27" s="159"/>
      <c r="F27" s="159"/>
      <c r="G27" s="159"/>
      <c r="H27" s="159"/>
      <c r="I27" s="159"/>
      <c r="J27" s="159"/>
      <c r="K27" s="86"/>
    </row>
    <row r="28" spans="1:22" ht="16.5" customHeight="1">
      <c r="A28" s="111"/>
      <c r="B28" s="159"/>
      <c r="C28" s="159"/>
      <c r="D28" s="159"/>
      <c r="E28" s="159"/>
      <c r="F28" s="159"/>
      <c r="G28" s="159"/>
      <c r="H28" s="159"/>
      <c r="I28" s="159"/>
      <c r="J28" s="159"/>
      <c r="K28" s="86"/>
    </row>
    <row r="29" spans="1:22" ht="18" customHeight="1">
      <c r="A29" s="230" t="s">
        <v>122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>
      <c r="A32" s="230" t="s">
        <v>123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3" t="s">
        <v>124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125</v>
      </c>
      <c r="B34" s="237"/>
      <c r="C34" s="105" t="s">
        <v>64</v>
      </c>
      <c r="D34" s="105" t="s">
        <v>65</v>
      </c>
      <c r="E34" s="238" t="s">
        <v>126</v>
      </c>
      <c r="F34" s="239"/>
      <c r="G34" s="239"/>
      <c r="H34" s="239"/>
      <c r="I34" s="239"/>
      <c r="J34" s="239"/>
      <c r="K34" s="240"/>
    </row>
    <row r="35" spans="1:11" ht="14.25">
      <c r="A35" s="206" t="s">
        <v>127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</row>
    <row r="36" spans="1:11" ht="14.25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4.2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ht="14.2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spans="1:11" ht="14.2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spans="1:11" ht="14.2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ht="14.2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spans="1:11" ht="14.25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20"/>
    </row>
    <row r="43" spans="1:11" ht="14.25">
      <c r="A43" s="221" t="s">
        <v>128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4.25">
      <c r="A44" s="224" t="s">
        <v>129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152" t="s">
        <v>130</v>
      </c>
      <c r="B45" s="149" t="s">
        <v>92</v>
      </c>
      <c r="C45" s="149" t="s">
        <v>93</v>
      </c>
      <c r="D45" s="149" t="s">
        <v>85</v>
      </c>
      <c r="E45" s="154" t="s">
        <v>131</v>
      </c>
      <c r="F45" s="149" t="s">
        <v>92</v>
      </c>
      <c r="G45" s="149" t="s">
        <v>93</v>
      </c>
      <c r="H45" s="149" t="s">
        <v>85</v>
      </c>
      <c r="I45" s="154" t="s">
        <v>132</v>
      </c>
      <c r="J45" s="149" t="s">
        <v>92</v>
      </c>
      <c r="K45" s="167" t="s">
        <v>93</v>
      </c>
    </row>
    <row r="46" spans="1:11" ht="14.25">
      <c r="A46" s="110" t="s">
        <v>84</v>
      </c>
      <c r="B46" s="105" t="s">
        <v>92</v>
      </c>
      <c r="C46" s="105" t="s">
        <v>93</v>
      </c>
      <c r="D46" s="105" t="s">
        <v>85</v>
      </c>
      <c r="E46" s="122" t="s">
        <v>91</v>
      </c>
      <c r="F46" s="105" t="s">
        <v>92</v>
      </c>
      <c r="G46" s="105" t="s">
        <v>93</v>
      </c>
      <c r="H46" s="105" t="s">
        <v>85</v>
      </c>
      <c r="I46" s="122" t="s">
        <v>102</v>
      </c>
      <c r="J46" s="105" t="s">
        <v>92</v>
      </c>
      <c r="K46" s="106" t="s">
        <v>93</v>
      </c>
    </row>
    <row r="47" spans="1:11" ht="14.25">
      <c r="A47" s="227" t="s">
        <v>95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9"/>
    </row>
    <row r="48" spans="1:11" ht="14.25">
      <c r="A48" s="206" t="s">
        <v>133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1:11" ht="14.25">
      <c r="A49" s="215"/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4.25">
      <c r="A50" s="161" t="s">
        <v>134</v>
      </c>
      <c r="B50" s="210" t="s">
        <v>135</v>
      </c>
      <c r="C50" s="210"/>
      <c r="D50" s="162" t="s">
        <v>136</v>
      </c>
      <c r="E50" s="163"/>
      <c r="F50" s="164" t="s">
        <v>137</v>
      </c>
      <c r="G50" s="165"/>
      <c r="H50" s="211" t="s">
        <v>138</v>
      </c>
      <c r="I50" s="212"/>
      <c r="J50" s="213"/>
      <c r="K50" s="214"/>
    </row>
    <row r="51" spans="1:11" ht="14.25">
      <c r="A51" s="206" t="s">
        <v>139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ht="14.25">
      <c r="A52" s="207"/>
      <c r="B52" s="208"/>
      <c r="C52" s="208"/>
      <c r="D52" s="208"/>
      <c r="E52" s="208"/>
      <c r="F52" s="208"/>
      <c r="G52" s="208"/>
      <c r="H52" s="208"/>
      <c r="I52" s="208"/>
      <c r="J52" s="208"/>
      <c r="K52" s="209"/>
    </row>
    <row r="53" spans="1:11" ht="14.25">
      <c r="A53" s="161" t="s">
        <v>134</v>
      </c>
      <c r="B53" s="210" t="s">
        <v>135</v>
      </c>
      <c r="C53" s="210"/>
      <c r="D53" s="162" t="s">
        <v>136</v>
      </c>
      <c r="E53" s="166"/>
      <c r="F53" s="164" t="s">
        <v>140</v>
      </c>
      <c r="G53" s="165"/>
      <c r="H53" s="211" t="s">
        <v>138</v>
      </c>
      <c r="I53" s="212"/>
      <c r="J53" s="213"/>
      <c r="K53" s="2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tabSelected="1" topLeftCell="A3" zoomScale="80" zoomScaleNormal="80" workbookViewId="0">
      <selection activeCell="L12" sqref="L12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>
      <c r="A1" s="279" t="s">
        <v>141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9.1" customHeight="1">
      <c r="A2" s="27" t="s">
        <v>59</v>
      </c>
      <c r="B2" s="281" t="s">
        <v>60</v>
      </c>
      <c r="C2" s="281"/>
      <c r="D2" s="28" t="s">
        <v>66</v>
      </c>
      <c r="E2" s="281" t="s">
        <v>67</v>
      </c>
      <c r="F2" s="281"/>
      <c r="G2" s="281"/>
      <c r="H2" s="286"/>
      <c r="I2" s="48" t="s">
        <v>54</v>
      </c>
      <c r="J2" s="281" t="s">
        <v>55</v>
      </c>
      <c r="K2" s="281"/>
      <c r="L2" s="281"/>
      <c r="M2" s="281"/>
      <c r="N2" s="282"/>
    </row>
    <row r="3" spans="1:14" ht="29.1" customHeight="1">
      <c r="A3" s="285" t="s">
        <v>142</v>
      </c>
      <c r="B3" s="283" t="s">
        <v>143</v>
      </c>
      <c r="C3" s="283"/>
      <c r="D3" s="283"/>
      <c r="E3" s="283"/>
      <c r="F3" s="283"/>
      <c r="G3" s="283"/>
      <c r="H3" s="287"/>
      <c r="I3" s="283" t="s">
        <v>144</v>
      </c>
      <c r="J3" s="283"/>
      <c r="K3" s="283"/>
      <c r="L3" s="283"/>
      <c r="M3" s="283"/>
      <c r="N3" s="284"/>
    </row>
    <row r="4" spans="1:14" ht="29.1" customHeight="1">
      <c r="A4" s="285"/>
      <c r="B4" s="29" t="s">
        <v>109</v>
      </c>
      <c r="C4" s="29" t="s">
        <v>110</v>
      </c>
      <c r="D4" s="30" t="s">
        <v>111</v>
      </c>
      <c r="E4" s="29" t="s">
        <v>112</v>
      </c>
      <c r="F4" s="29" t="s">
        <v>113</v>
      </c>
      <c r="G4" s="29" t="s">
        <v>114</v>
      </c>
      <c r="H4" s="287"/>
      <c r="I4" s="49"/>
      <c r="J4" s="49"/>
      <c r="K4" s="192" t="s">
        <v>311</v>
      </c>
      <c r="L4" s="49"/>
      <c r="M4" s="49"/>
      <c r="N4" s="50"/>
    </row>
    <row r="5" spans="1:14" ht="29.1" customHeight="1">
      <c r="A5" s="285"/>
      <c r="B5" s="89" t="s">
        <v>145</v>
      </c>
      <c r="C5" s="90" t="s">
        <v>146</v>
      </c>
      <c r="D5" s="89" t="s">
        <v>147</v>
      </c>
      <c r="E5" s="89" t="s">
        <v>148</v>
      </c>
      <c r="F5" s="89" t="s">
        <v>149</v>
      </c>
      <c r="G5" s="89" t="s">
        <v>150</v>
      </c>
      <c r="H5" s="287"/>
      <c r="I5" s="51"/>
      <c r="J5" s="51"/>
      <c r="K5" s="193" t="s">
        <v>312</v>
      </c>
      <c r="L5" s="51"/>
      <c r="M5" s="51"/>
      <c r="N5" s="52"/>
    </row>
    <row r="6" spans="1:14" ht="29.1" customHeight="1">
      <c r="A6" s="91" t="s">
        <v>151</v>
      </c>
      <c r="B6" s="92">
        <f>C6-2</f>
        <v>57</v>
      </c>
      <c r="C6" s="93">
        <v>59</v>
      </c>
      <c r="D6" s="92">
        <f>C6+2</f>
        <v>61</v>
      </c>
      <c r="E6" s="92">
        <f>D6+2</f>
        <v>63</v>
      </c>
      <c r="F6" s="92">
        <f>E6+1</f>
        <v>64</v>
      </c>
      <c r="G6" s="92">
        <f>F6+1</f>
        <v>65</v>
      </c>
      <c r="H6" s="287"/>
      <c r="I6" s="53"/>
      <c r="J6" s="53"/>
      <c r="K6" s="194" t="s">
        <v>313</v>
      </c>
      <c r="L6" s="53"/>
      <c r="M6" s="53"/>
      <c r="N6" s="54"/>
    </row>
    <row r="7" spans="1:14" ht="29.1" customHeight="1">
      <c r="A7" s="89" t="s">
        <v>152</v>
      </c>
      <c r="B7" s="92">
        <f>C7-0.5</f>
        <v>12.5</v>
      </c>
      <c r="C7" s="93">
        <v>13</v>
      </c>
      <c r="D7" s="92">
        <f>C7</f>
        <v>13</v>
      </c>
      <c r="E7" s="92">
        <f>D7+1</f>
        <v>14</v>
      </c>
      <c r="F7" s="92">
        <f>E7</f>
        <v>14</v>
      </c>
      <c r="G7" s="92">
        <f>F7+1</f>
        <v>15</v>
      </c>
      <c r="H7" s="287"/>
      <c r="I7" s="39"/>
      <c r="J7" s="39"/>
      <c r="K7" s="195" t="s">
        <v>314</v>
      </c>
      <c r="L7" s="39"/>
      <c r="M7" s="55"/>
      <c r="N7" s="136"/>
    </row>
    <row r="8" spans="1:14" ht="29.1" customHeight="1">
      <c r="A8" s="89" t="s">
        <v>153</v>
      </c>
      <c r="B8" s="92">
        <f t="shared" ref="B8:B10" si="0">C8-4</f>
        <v>88</v>
      </c>
      <c r="C8" s="94" t="s">
        <v>154</v>
      </c>
      <c r="D8" s="92">
        <f t="shared" ref="D8:D10" si="1">C8+4</f>
        <v>96</v>
      </c>
      <c r="E8" s="92">
        <f>D8+4</f>
        <v>100</v>
      </c>
      <c r="F8" s="92">
        <f t="shared" ref="F8:F10" si="2">E8+6</f>
        <v>106</v>
      </c>
      <c r="G8" s="92">
        <f>F8+6</f>
        <v>112</v>
      </c>
      <c r="H8" s="287"/>
      <c r="I8" s="39"/>
      <c r="J8" s="39"/>
      <c r="K8" s="195" t="s">
        <v>315</v>
      </c>
      <c r="L8" s="39"/>
      <c r="M8" s="55"/>
      <c r="N8" s="136"/>
    </row>
    <row r="9" spans="1:14" ht="29.1" customHeight="1">
      <c r="A9" s="89" t="s">
        <v>155</v>
      </c>
      <c r="B9" s="92">
        <f t="shared" si="0"/>
        <v>84</v>
      </c>
      <c r="C9" s="94" t="s">
        <v>156</v>
      </c>
      <c r="D9" s="92">
        <f t="shared" si="1"/>
        <v>92</v>
      </c>
      <c r="E9" s="92">
        <f>D9+5</f>
        <v>97</v>
      </c>
      <c r="F9" s="92">
        <f t="shared" si="2"/>
        <v>103</v>
      </c>
      <c r="G9" s="92">
        <f>F9+7</f>
        <v>110</v>
      </c>
      <c r="H9" s="287"/>
      <c r="I9" s="53"/>
      <c r="J9" s="53"/>
      <c r="K9" s="194" t="s">
        <v>316</v>
      </c>
      <c r="L9" s="53"/>
      <c r="M9" s="57"/>
      <c r="N9" s="58"/>
    </row>
    <row r="10" spans="1:14" ht="29.1" customHeight="1">
      <c r="A10" s="89" t="s">
        <v>157</v>
      </c>
      <c r="B10" s="92">
        <f t="shared" si="0"/>
        <v>91</v>
      </c>
      <c r="C10" s="94" t="s">
        <v>158</v>
      </c>
      <c r="D10" s="92">
        <f t="shared" si="1"/>
        <v>99</v>
      </c>
      <c r="E10" s="92">
        <f>D10+5</f>
        <v>104</v>
      </c>
      <c r="F10" s="92">
        <f t="shared" si="2"/>
        <v>110</v>
      </c>
      <c r="G10" s="92">
        <f>F10+7</f>
        <v>117</v>
      </c>
      <c r="H10" s="287"/>
      <c r="I10" s="39"/>
      <c r="J10" s="39"/>
      <c r="K10" s="195" t="s">
        <v>315</v>
      </c>
      <c r="L10" s="39"/>
      <c r="M10" s="55"/>
      <c r="N10" s="137"/>
    </row>
    <row r="11" spans="1:14" ht="29.1" customHeight="1">
      <c r="A11" s="95" t="s">
        <v>159</v>
      </c>
      <c r="B11" s="96">
        <f>C11-1</f>
        <v>36</v>
      </c>
      <c r="C11" s="97">
        <v>37</v>
      </c>
      <c r="D11" s="96">
        <f>C11+1</f>
        <v>38</v>
      </c>
      <c r="E11" s="96">
        <f>D11+1</f>
        <v>39</v>
      </c>
      <c r="F11" s="96">
        <f>E11+1.2</f>
        <v>40.200000000000003</v>
      </c>
      <c r="G11" s="96">
        <f>F11+1.2</f>
        <v>41.400000000000006</v>
      </c>
      <c r="H11" s="287"/>
      <c r="I11" s="39"/>
      <c r="J11" s="39"/>
      <c r="K11" s="195" t="s">
        <v>313</v>
      </c>
      <c r="L11" s="39"/>
      <c r="M11" s="55"/>
      <c r="N11" s="136"/>
    </row>
    <row r="12" spans="1:14" ht="29.1" customHeight="1">
      <c r="A12" s="95" t="s">
        <v>160</v>
      </c>
      <c r="B12" s="98">
        <f>C12-0.5</f>
        <v>18.5</v>
      </c>
      <c r="C12" s="97">
        <v>19</v>
      </c>
      <c r="D12" s="98">
        <f t="shared" ref="D12:G12" si="3">C12+0.5</f>
        <v>19.5</v>
      </c>
      <c r="E12" s="98">
        <f t="shared" si="3"/>
        <v>20</v>
      </c>
      <c r="F12" s="98">
        <f t="shared" si="3"/>
        <v>20.5</v>
      </c>
      <c r="G12" s="98">
        <f t="shared" si="3"/>
        <v>21</v>
      </c>
      <c r="H12" s="287"/>
      <c r="I12" s="39"/>
      <c r="J12" s="39"/>
      <c r="K12" s="195" t="s">
        <v>317</v>
      </c>
      <c r="L12" s="39"/>
      <c r="M12" s="55"/>
      <c r="N12" s="136"/>
    </row>
    <row r="13" spans="1:14" ht="29.1" customHeight="1">
      <c r="A13" s="89" t="s">
        <v>161</v>
      </c>
      <c r="B13" s="99">
        <f>C13-0.7</f>
        <v>15.8</v>
      </c>
      <c r="C13" s="93">
        <v>16.5</v>
      </c>
      <c r="D13" s="99">
        <f>C13+0.7</f>
        <v>17.2</v>
      </c>
      <c r="E13" s="99">
        <f>D13+0.7</f>
        <v>17.899999999999999</v>
      </c>
      <c r="F13" s="99">
        <f>E13+1</f>
        <v>18.899999999999999</v>
      </c>
      <c r="G13" s="99">
        <f>F13+1</f>
        <v>19.899999999999999</v>
      </c>
      <c r="H13" s="287"/>
      <c r="I13" s="39"/>
      <c r="J13" s="39"/>
      <c r="K13" s="195" t="s">
        <v>318</v>
      </c>
      <c r="L13" s="39"/>
      <c r="M13" s="55"/>
      <c r="N13" s="56"/>
    </row>
    <row r="14" spans="1:14" ht="29.1" customHeight="1">
      <c r="A14" s="89" t="s">
        <v>162</v>
      </c>
      <c r="B14" s="99">
        <f>C14-0.7</f>
        <v>15.3</v>
      </c>
      <c r="C14" s="93">
        <v>16</v>
      </c>
      <c r="D14" s="99">
        <f>C14+0.7</f>
        <v>16.7</v>
      </c>
      <c r="E14" s="99">
        <f>D14+0.7</f>
        <v>17.399999999999999</v>
      </c>
      <c r="F14" s="99">
        <f>E14+0.9</f>
        <v>18.299999999999997</v>
      </c>
      <c r="G14" s="99">
        <f>F14+0.9</f>
        <v>19.199999999999996</v>
      </c>
      <c r="H14" s="287"/>
      <c r="I14" s="39"/>
      <c r="J14" s="39"/>
      <c r="K14" s="195" t="s">
        <v>316</v>
      </c>
      <c r="L14" s="39"/>
      <c r="M14" s="55"/>
      <c r="N14" s="138"/>
    </row>
    <row r="15" spans="1:14" ht="29.1" customHeight="1">
      <c r="A15" s="89" t="s">
        <v>163</v>
      </c>
      <c r="B15" s="92">
        <f>C15-1</f>
        <v>42</v>
      </c>
      <c r="C15" s="93">
        <v>43</v>
      </c>
      <c r="D15" s="92">
        <f>C15+1</f>
        <v>44</v>
      </c>
      <c r="E15" s="92">
        <f>D15+1</f>
        <v>45</v>
      </c>
      <c r="F15" s="92">
        <f>E15+1.5</f>
        <v>46.5</v>
      </c>
      <c r="G15" s="92">
        <f>F15+1.5</f>
        <v>48</v>
      </c>
      <c r="H15" s="288"/>
      <c r="I15" s="139"/>
      <c r="J15" s="140"/>
      <c r="K15" s="196" t="s">
        <v>319</v>
      </c>
      <c r="L15" s="141"/>
      <c r="M15" s="141"/>
      <c r="N15" s="137"/>
    </row>
    <row r="16" spans="1:14" ht="29.1" customHeight="1">
      <c r="A16" s="129"/>
      <c r="B16" s="130"/>
      <c r="C16" s="131"/>
      <c r="D16" s="131"/>
      <c r="E16" s="132"/>
      <c r="F16" s="132"/>
      <c r="G16" s="130"/>
      <c r="H16" s="289"/>
      <c r="I16" s="142"/>
      <c r="J16" s="143"/>
      <c r="K16" s="197" t="s">
        <v>320</v>
      </c>
      <c r="L16" s="144"/>
      <c r="M16" s="144"/>
      <c r="N16" s="145"/>
    </row>
    <row r="17" spans="1:14" ht="14.25">
      <c r="A17" s="133" t="s">
        <v>126</v>
      </c>
      <c r="B17" s="134"/>
      <c r="C17" s="134"/>
      <c r="D17" s="135"/>
      <c r="E17" s="135"/>
      <c r="F17" s="135"/>
      <c r="G17" s="135"/>
      <c r="H17" s="47"/>
      <c r="I17" s="47"/>
      <c r="J17" s="47"/>
      <c r="K17" s="47"/>
      <c r="L17" s="47"/>
      <c r="M17" s="47"/>
      <c r="N17" s="47"/>
    </row>
    <row r="18" spans="1:14" ht="14.25">
      <c r="A18" s="46" t="s">
        <v>164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14.25">
      <c r="A19" s="47"/>
      <c r="B19" s="47"/>
      <c r="C19" s="47"/>
      <c r="D19" s="47"/>
      <c r="E19" s="47"/>
      <c r="F19" s="47"/>
      <c r="G19" s="47"/>
      <c r="H19" s="47"/>
      <c r="I19" s="45" t="s">
        <v>165</v>
      </c>
      <c r="J19" s="61"/>
      <c r="K19" s="45" t="s">
        <v>166</v>
      </c>
      <c r="L19" s="45"/>
      <c r="M19" s="45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B6" sqref="B6:C6"/>
    </sheetView>
  </sheetViews>
  <sheetFormatPr defaultColWidth="10" defaultRowHeight="16.5" customHeight="1"/>
  <cols>
    <col min="1" max="16384" width="10" style="62"/>
  </cols>
  <sheetData>
    <row r="1" spans="1:11" ht="22.5" customHeight="1">
      <c r="A1" s="337" t="s">
        <v>168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100" t="s">
        <v>50</v>
      </c>
      <c r="B2" s="274" t="s">
        <v>51</v>
      </c>
      <c r="C2" s="274"/>
      <c r="D2" s="275" t="s">
        <v>52</v>
      </c>
      <c r="E2" s="275"/>
      <c r="F2" s="276" t="s">
        <v>53</v>
      </c>
      <c r="G2" s="276"/>
      <c r="H2" s="101" t="s">
        <v>54</v>
      </c>
      <c r="I2" s="277" t="s">
        <v>55</v>
      </c>
      <c r="J2" s="277"/>
      <c r="K2" s="278"/>
    </row>
    <row r="3" spans="1:11" ht="16.5" customHeight="1">
      <c r="A3" s="267" t="s">
        <v>56</v>
      </c>
      <c r="B3" s="268"/>
      <c r="C3" s="269"/>
      <c r="D3" s="270" t="s">
        <v>57</v>
      </c>
      <c r="E3" s="271"/>
      <c r="F3" s="271"/>
      <c r="G3" s="272"/>
      <c r="H3" s="270" t="s">
        <v>58</v>
      </c>
      <c r="I3" s="271"/>
      <c r="J3" s="271"/>
      <c r="K3" s="272"/>
    </row>
    <row r="4" spans="1:11" ht="16.5" customHeight="1">
      <c r="A4" s="104" t="s">
        <v>59</v>
      </c>
      <c r="B4" s="265" t="s">
        <v>60</v>
      </c>
      <c r="C4" s="266"/>
      <c r="D4" s="259" t="s">
        <v>61</v>
      </c>
      <c r="E4" s="260"/>
      <c r="F4" s="257" t="s">
        <v>62</v>
      </c>
      <c r="G4" s="258"/>
      <c r="H4" s="259" t="s">
        <v>169</v>
      </c>
      <c r="I4" s="260"/>
      <c r="J4" s="105" t="s">
        <v>64</v>
      </c>
      <c r="K4" s="106" t="s">
        <v>65</v>
      </c>
    </row>
    <row r="5" spans="1:11" ht="16.5" customHeight="1">
      <c r="A5" s="108" t="s">
        <v>66</v>
      </c>
      <c r="B5" s="265" t="s">
        <v>67</v>
      </c>
      <c r="C5" s="266"/>
      <c r="D5" s="259" t="s">
        <v>170</v>
      </c>
      <c r="E5" s="260"/>
      <c r="F5" s="331"/>
      <c r="G5" s="332"/>
      <c r="H5" s="259" t="s">
        <v>171</v>
      </c>
      <c r="I5" s="260"/>
      <c r="J5" s="105" t="s">
        <v>64</v>
      </c>
      <c r="K5" s="106" t="s">
        <v>65</v>
      </c>
    </row>
    <row r="6" spans="1:11" ht="16.5" customHeight="1">
      <c r="A6" s="104" t="s">
        <v>70</v>
      </c>
      <c r="B6" s="68">
        <v>4</v>
      </c>
      <c r="C6" s="109">
        <v>5</v>
      </c>
      <c r="D6" s="259" t="s">
        <v>172</v>
      </c>
      <c r="E6" s="260"/>
      <c r="F6" s="331"/>
      <c r="G6" s="332"/>
      <c r="H6" s="334" t="s">
        <v>173</v>
      </c>
      <c r="I6" s="335"/>
      <c r="J6" s="335"/>
      <c r="K6" s="336"/>
    </row>
    <row r="7" spans="1:11" ht="16.5" customHeight="1">
      <c r="A7" s="104" t="s">
        <v>73</v>
      </c>
      <c r="B7" s="256" t="s">
        <v>74</v>
      </c>
      <c r="C7" s="220"/>
      <c r="D7" s="104" t="s">
        <v>174</v>
      </c>
      <c r="E7" s="107"/>
      <c r="F7" s="331"/>
      <c r="G7" s="332"/>
      <c r="H7" s="333"/>
      <c r="I7" s="265"/>
      <c r="J7" s="265"/>
      <c r="K7" s="266"/>
    </row>
    <row r="8" spans="1:11" ht="16.5" customHeight="1">
      <c r="A8" s="112"/>
      <c r="B8" s="261"/>
      <c r="C8" s="262"/>
      <c r="D8" s="227" t="s">
        <v>77</v>
      </c>
      <c r="E8" s="228"/>
      <c r="F8" s="263"/>
      <c r="G8" s="264"/>
      <c r="H8" s="314"/>
      <c r="I8" s="315"/>
      <c r="J8" s="315"/>
      <c r="K8" s="316"/>
    </row>
    <row r="9" spans="1:11" ht="16.5" customHeight="1">
      <c r="A9" s="300" t="s">
        <v>175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>
      <c r="A10" s="113" t="s">
        <v>81</v>
      </c>
      <c r="B10" s="114" t="s">
        <v>82</v>
      </c>
      <c r="C10" s="115" t="s">
        <v>83</v>
      </c>
      <c r="D10" s="116"/>
      <c r="E10" s="117" t="s">
        <v>86</v>
      </c>
      <c r="F10" s="114" t="s">
        <v>82</v>
      </c>
      <c r="G10" s="115" t="s">
        <v>83</v>
      </c>
      <c r="H10" s="114"/>
      <c r="I10" s="117" t="s">
        <v>84</v>
      </c>
      <c r="J10" s="114" t="s">
        <v>82</v>
      </c>
      <c r="K10" s="128" t="s">
        <v>83</v>
      </c>
    </row>
    <row r="11" spans="1:11" ht="16.5" customHeight="1">
      <c r="A11" s="108" t="s">
        <v>87</v>
      </c>
      <c r="B11" s="118" t="s">
        <v>82</v>
      </c>
      <c r="C11" s="105" t="s">
        <v>83</v>
      </c>
      <c r="D11" s="119"/>
      <c r="E11" s="120" t="s">
        <v>89</v>
      </c>
      <c r="F11" s="118" t="s">
        <v>82</v>
      </c>
      <c r="G11" s="105" t="s">
        <v>83</v>
      </c>
      <c r="H11" s="118"/>
      <c r="I11" s="120" t="s">
        <v>94</v>
      </c>
      <c r="J11" s="118" t="s">
        <v>82</v>
      </c>
      <c r="K11" s="106" t="s">
        <v>83</v>
      </c>
    </row>
    <row r="12" spans="1:11" ht="16.5" customHeight="1">
      <c r="A12" s="227" t="s">
        <v>126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9"/>
    </row>
    <row r="13" spans="1:11" ht="16.5" customHeight="1">
      <c r="A13" s="321" t="s">
        <v>176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19"/>
      <c r="J14" s="319"/>
      <c r="K14" s="320"/>
    </row>
    <row r="15" spans="1:11" ht="16.5" customHeight="1">
      <c r="A15" s="324"/>
      <c r="B15" s="325"/>
      <c r="C15" s="325"/>
      <c r="D15" s="326"/>
      <c r="E15" s="327"/>
      <c r="F15" s="325"/>
      <c r="G15" s="325"/>
      <c r="H15" s="326"/>
      <c r="I15" s="328"/>
      <c r="J15" s="329"/>
      <c r="K15" s="330"/>
    </row>
    <row r="16" spans="1:11" ht="16.5" customHeigh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>
      <c r="A17" s="321" t="s">
        <v>177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19"/>
      <c r="J18" s="319"/>
      <c r="K18" s="320"/>
    </row>
    <row r="19" spans="1:11" ht="16.5" customHeight="1">
      <c r="A19" s="324"/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>
      <c r="A21" s="317" t="s">
        <v>123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124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36" t="s">
        <v>125</v>
      </c>
      <c r="B23" s="237"/>
      <c r="C23" s="105" t="s">
        <v>64</v>
      </c>
      <c r="D23" s="105" t="s">
        <v>65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259" t="s">
        <v>178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6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300" t="s">
        <v>129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>
      <c r="A27" s="102" t="s">
        <v>130</v>
      </c>
      <c r="B27" s="115" t="s">
        <v>92</v>
      </c>
      <c r="C27" s="115" t="s">
        <v>93</v>
      </c>
      <c r="D27" s="115" t="s">
        <v>85</v>
      </c>
      <c r="E27" s="103" t="s">
        <v>131</v>
      </c>
      <c r="F27" s="115" t="s">
        <v>92</v>
      </c>
      <c r="G27" s="115" t="s">
        <v>93</v>
      </c>
      <c r="H27" s="115" t="s">
        <v>85</v>
      </c>
      <c r="I27" s="103" t="s">
        <v>132</v>
      </c>
      <c r="J27" s="115" t="s">
        <v>92</v>
      </c>
      <c r="K27" s="128" t="s">
        <v>93</v>
      </c>
    </row>
    <row r="28" spans="1:11" ht="16.5" customHeight="1">
      <c r="A28" s="110" t="s">
        <v>84</v>
      </c>
      <c r="B28" s="105" t="s">
        <v>92</v>
      </c>
      <c r="C28" s="105" t="s">
        <v>93</v>
      </c>
      <c r="D28" s="105" t="s">
        <v>85</v>
      </c>
      <c r="E28" s="122" t="s">
        <v>91</v>
      </c>
      <c r="F28" s="105" t="s">
        <v>92</v>
      </c>
      <c r="G28" s="105" t="s">
        <v>93</v>
      </c>
      <c r="H28" s="105" t="s">
        <v>85</v>
      </c>
      <c r="I28" s="122" t="s">
        <v>102</v>
      </c>
      <c r="J28" s="105" t="s">
        <v>92</v>
      </c>
      <c r="K28" s="106" t="s">
        <v>93</v>
      </c>
    </row>
    <row r="29" spans="1:11" ht="16.5" customHeight="1">
      <c r="A29" s="259" t="s">
        <v>95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8"/>
    </row>
    <row r="30" spans="1:11" ht="16.5" customHeight="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11" ht="16.5" customHeight="1">
      <c r="A31" s="300" t="s">
        <v>179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7.25" customHeight="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20"/>
    </row>
    <row r="35" spans="1:11" ht="17.25" customHeight="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1" ht="17.25" customHeight="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7.25" customHeight="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ht="17.25" customHeight="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spans="1:11" ht="17.25" customHeight="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spans="1:11" ht="17.2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ht="17.2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spans="1:11" ht="17.25" customHeight="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20"/>
    </row>
    <row r="43" spans="1:11" ht="17.25" customHeight="1">
      <c r="A43" s="221" t="s">
        <v>128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6.5" customHeight="1">
      <c r="A44" s="300" t="s">
        <v>180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1" t="s">
        <v>126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>
      <c r="A48" s="123" t="s">
        <v>134</v>
      </c>
      <c r="B48" s="296" t="s">
        <v>135</v>
      </c>
      <c r="C48" s="296"/>
      <c r="D48" s="124" t="s">
        <v>136</v>
      </c>
      <c r="E48" s="125"/>
      <c r="F48" s="124" t="s">
        <v>137</v>
      </c>
      <c r="G48" s="126"/>
      <c r="H48" s="297" t="s">
        <v>138</v>
      </c>
      <c r="I48" s="297"/>
      <c r="J48" s="296"/>
      <c r="K48" s="307"/>
    </row>
    <row r="49" spans="1:11" ht="16.5" customHeight="1">
      <c r="A49" s="224" t="s">
        <v>139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6.5" customHeight="1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2"/>
    </row>
    <row r="51" spans="1:11" ht="16.5" customHeight="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295"/>
    </row>
    <row r="52" spans="1:11" ht="21" customHeight="1">
      <c r="A52" s="123" t="s">
        <v>134</v>
      </c>
      <c r="B52" s="296" t="s">
        <v>135</v>
      </c>
      <c r="C52" s="296"/>
      <c r="D52" s="124" t="s">
        <v>136</v>
      </c>
      <c r="E52" s="124"/>
      <c r="F52" s="124" t="s">
        <v>137</v>
      </c>
      <c r="G52" s="124"/>
      <c r="H52" s="297" t="s">
        <v>138</v>
      </c>
      <c r="I52" s="297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20"/>
  <sheetViews>
    <sheetView workbookViewId="0">
      <selection activeCell="M10" sqref="M10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79" t="s">
        <v>141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9.1" customHeight="1">
      <c r="A2" s="27" t="s">
        <v>59</v>
      </c>
      <c r="B2" s="281" t="s">
        <v>60</v>
      </c>
      <c r="C2" s="281"/>
      <c r="D2" s="28" t="s">
        <v>66</v>
      </c>
      <c r="E2" s="281" t="s">
        <v>67</v>
      </c>
      <c r="F2" s="281"/>
      <c r="G2" s="281"/>
      <c r="H2" s="286"/>
      <c r="I2" s="48" t="s">
        <v>54</v>
      </c>
      <c r="J2" s="281" t="s">
        <v>55</v>
      </c>
      <c r="K2" s="281"/>
      <c r="L2" s="281"/>
      <c r="M2" s="281"/>
      <c r="N2" s="282"/>
    </row>
    <row r="3" spans="1:14" ht="29.1" customHeight="1">
      <c r="A3" s="285" t="s">
        <v>142</v>
      </c>
      <c r="B3" s="283" t="s">
        <v>143</v>
      </c>
      <c r="C3" s="283"/>
      <c r="D3" s="283"/>
      <c r="E3" s="283"/>
      <c r="F3" s="283"/>
      <c r="G3" s="283"/>
      <c r="H3" s="287"/>
      <c r="I3" s="283" t="s">
        <v>144</v>
      </c>
      <c r="J3" s="283"/>
      <c r="K3" s="283"/>
      <c r="L3" s="283"/>
      <c r="M3" s="283"/>
      <c r="N3" s="284"/>
    </row>
    <row r="4" spans="1:14" ht="29.1" customHeight="1">
      <c r="A4" s="285"/>
      <c r="B4" s="29" t="s">
        <v>109</v>
      </c>
      <c r="C4" s="29" t="s">
        <v>110</v>
      </c>
      <c r="D4" s="30" t="s">
        <v>111</v>
      </c>
      <c r="E4" s="29" t="s">
        <v>112</v>
      </c>
      <c r="F4" s="29" t="s">
        <v>113</v>
      </c>
      <c r="G4" s="29" t="s">
        <v>114</v>
      </c>
      <c r="H4" s="287"/>
      <c r="I4" s="49"/>
      <c r="J4" s="49"/>
      <c r="K4" s="49"/>
      <c r="L4" s="49"/>
      <c r="M4" s="49"/>
      <c r="N4" s="50"/>
    </row>
    <row r="5" spans="1:14" ht="29.1" customHeight="1">
      <c r="A5" s="285"/>
      <c r="B5" s="89" t="s">
        <v>145</v>
      </c>
      <c r="C5" s="90" t="s">
        <v>146</v>
      </c>
      <c r="D5" s="89" t="s">
        <v>147</v>
      </c>
      <c r="E5" s="89" t="s">
        <v>148</v>
      </c>
      <c r="F5" s="89" t="s">
        <v>149</v>
      </c>
      <c r="G5" s="89" t="s">
        <v>150</v>
      </c>
      <c r="H5" s="287"/>
      <c r="I5" s="51"/>
      <c r="J5" s="51"/>
      <c r="K5" s="51"/>
      <c r="L5" s="51"/>
      <c r="M5" s="51"/>
      <c r="N5" s="52"/>
    </row>
    <row r="6" spans="1:14" ht="29.1" customHeight="1">
      <c r="A6" s="91" t="s">
        <v>151</v>
      </c>
      <c r="B6" s="92">
        <f>C6-2</f>
        <v>57</v>
      </c>
      <c r="C6" s="93">
        <v>59</v>
      </c>
      <c r="D6" s="92">
        <f>C6+2</f>
        <v>61</v>
      </c>
      <c r="E6" s="92">
        <f>D6+2</f>
        <v>63</v>
      </c>
      <c r="F6" s="92">
        <f>E6+1</f>
        <v>64</v>
      </c>
      <c r="G6" s="92">
        <f>F6+1</f>
        <v>65</v>
      </c>
      <c r="H6" s="287"/>
      <c r="I6" s="53"/>
      <c r="J6" s="53"/>
      <c r="K6" s="53"/>
      <c r="L6" s="53"/>
      <c r="M6" s="53"/>
      <c r="N6" s="54"/>
    </row>
    <row r="7" spans="1:14" ht="29.1" customHeight="1">
      <c r="A7" s="89" t="s">
        <v>152</v>
      </c>
      <c r="B7" s="92">
        <f>C7-0.5</f>
        <v>12.5</v>
      </c>
      <c r="C7" s="93">
        <v>13</v>
      </c>
      <c r="D7" s="92">
        <f>C7</f>
        <v>13</v>
      </c>
      <c r="E7" s="92">
        <f>D7+1</f>
        <v>14</v>
      </c>
      <c r="F7" s="92">
        <f>E7</f>
        <v>14</v>
      </c>
      <c r="G7" s="92">
        <f>F7+1</f>
        <v>15</v>
      </c>
      <c r="H7" s="287"/>
      <c r="I7" s="39"/>
      <c r="J7" s="39"/>
      <c r="K7" s="39"/>
      <c r="L7" s="39"/>
      <c r="M7" s="55"/>
      <c r="N7" s="56"/>
    </row>
    <row r="8" spans="1:14" ht="29.1" customHeight="1">
      <c r="A8" s="89" t="s">
        <v>153</v>
      </c>
      <c r="B8" s="92">
        <f t="shared" ref="B8:B10" si="0">C8-4</f>
        <v>88</v>
      </c>
      <c r="C8" s="94" t="s">
        <v>154</v>
      </c>
      <c r="D8" s="92">
        <f t="shared" ref="D8:D10" si="1">C8+4</f>
        <v>96</v>
      </c>
      <c r="E8" s="92">
        <f>D8+4</f>
        <v>100</v>
      </c>
      <c r="F8" s="92">
        <f t="shared" ref="F8:F10" si="2">E8+6</f>
        <v>106</v>
      </c>
      <c r="G8" s="92">
        <f>F8+6</f>
        <v>112</v>
      </c>
      <c r="H8" s="287"/>
      <c r="I8" s="39"/>
      <c r="J8" s="39"/>
      <c r="K8" s="39"/>
      <c r="L8" s="39"/>
      <c r="M8" s="55"/>
      <c r="N8" s="56"/>
    </row>
    <row r="9" spans="1:14" ht="29.1" customHeight="1">
      <c r="A9" s="89" t="s">
        <v>155</v>
      </c>
      <c r="B9" s="92">
        <f t="shared" si="0"/>
        <v>84</v>
      </c>
      <c r="C9" s="94" t="s">
        <v>156</v>
      </c>
      <c r="D9" s="92">
        <f t="shared" si="1"/>
        <v>92</v>
      </c>
      <c r="E9" s="92">
        <f>D9+5</f>
        <v>97</v>
      </c>
      <c r="F9" s="92">
        <f t="shared" si="2"/>
        <v>103</v>
      </c>
      <c r="G9" s="92">
        <f>F9+7</f>
        <v>110</v>
      </c>
      <c r="H9" s="287"/>
      <c r="I9" s="39"/>
      <c r="J9" s="39"/>
      <c r="K9" s="39"/>
      <c r="L9" s="39"/>
      <c r="M9" s="55"/>
      <c r="N9" s="56"/>
    </row>
    <row r="10" spans="1:14" ht="29.1" customHeight="1">
      <c r="A10" s="89" t="s">
        <v>157</v>
      </c>
      <c r="B10" s="92">
        <f t="shared" si="0"/>
        <v>91</v>
      </c>
      <c r="C10" s="94" t="s">
        <v>158</v>
      </c>
      <c r="D10" s="92">
        <f t="shared" si="1"/>
        <v>99</v>
      </c>
      <c r="E10" s="92">
        <f>D10+5</f>
        <v>104</v>
      </c>
      <c r="F10" s="92">
        <f t="shared" si="2"/>
        <v>110</v>
      </c>
      <c r="G10" s="92">
        <f>F10+7</f>
        <v>117</v>
      </c>
      <c r="H10" s="287"/>
      <c r="I10" s="53"/>
      <c r="J10" s="53"/>
      <c r="K10" s="53"/>
      <c r="L10" s="53"/>
      <c r="M10" s="57"/>
      <c r="N10" s="58"/>
    </row>
    <row r="11" spans="1:14" ht="29.1" customHeight="1">
      <c r="A11" s="95" t="s">
        <v>159</v>
      </c>
      <c r="B11" s="96">
        <f>C11-1</f>
        <v>36</v>
      </c>
      <c r="C11" s="97">
        <v>37</v>
      </c>
      <c r="D11" s="96">
        <f>C11+1</f>
        <v>38</v>
      </c>
      <c r="E11" s="96">
        <f>D11+1</f>
        <v>39</v>
      </c>
      <c r="F11" s="96">
        <f>E11+1.2</f>
        <v>40.200000000000003</v>
      </c>
      <c r="G11" s="96">
        <f>F11+1.2</f>
        <v>41.400000000000006</v>
      </c>
      <c r="H11" s="287"/>
      <c r="I11" s="53"/>
      <c r="J11" s="53"/>
      <c r="K11" s="53"/>
      <c r="L11" s="53"/>
      <c r="M11" s="57"/>
      <c r="N11" s="58"/>
    </row>
    <row r="12" spans="1:14" ht="29.1" customHeight="1">
      <c r="A12" s="95" t="s">
        <v>160</v>
      </c>
      <c r="B12" s="98">
        <f>C12-0.5</f>
        <v>18.5</v>
      </c>
      <c r="C12" s="97">
        <v>19</v>
      </c>
      <c r="D12" s="98">
        <f t="shared" ref="D12:G12" si="3">C12+0.5</f>
        <v>19.5</v>
      </c>
      <c r="E12" s="98">
        <f t="shared" si="3"/>
        <v>20</v>
      </c>
      <c r="F12" s="98">
        <f t="shared" si="3"/>
        <v>20.5</v>
      </c>
      <c r="G12" s="98">
        <f t="shared" si="3"/>
        <v>21</v>
      </c>
      <c r="H12" s="287"/>
      <c r="I12" s="39"/>
      <c r="J12" s="39"/>
      <c r="K12" s="39"/>
      <c r="L12" s="39"/>
      <c r="M12" s="55"/>
      <c r="N12" s="56"/>
    </row>
    <row r="13" spans="1:14" ht="29.1" customHeight="1">
      <c r="A13" s="89" t="s">
        <v>161</v>
      </c>
      <c r="B13" s="99">
        <f>C13-0.7</f>
        <v>15.8</v>
      </c>
      <c r="C13" s="93">
        <v>16.5</v>
      </c>
      <c r="D13" s="99">
        <f>C13+0.7</f>
        <v>17.2</v>
      </c>
      <c r="E13" s="99">
        <f>D13+0.7</f>
        <v>17.899999999999999</v>
      </c>
      <c r="F13" s="99">
        <f>E13+1</f>
        <v>18.899999999999999</v>
      </c>
      <c r="G13" s="99">
        <f>F13+1</f>
        <v>19.899999999999999</v>
      </c>
      <c r="H13" s="287"/>
      <c r="I13" s="39"/>
      <c r="J13" s="39"/>
      <c r="K13" s="39"/>
      <c r="L13" s="39"/>
      <c r="M13" s="55"/>
      <c r="N13" s="56"/>
    </row>
    <row r="14" spans="1:14" ht="29.1" customHeight="1">
      <c r="A14" s="89" t="s">
        <v>162</v>
      </c>
      <c r="B14" s="99">
        <f>C14-0.7</f>
        <v>15.3</v>
      </c>
      <c r="C14" s="93">
        <v>16</v>
      </c>
      <c r="D14" s="99">
        <f>C14+0.7</f>
        <v>16.7</v>
      </c>
      <c r="E14" s="99">
        <f>D14+0.7</f>
        <v>17.399999999999999</v>
      </c>
      <c r="F14" s="99">
        <f>E14+0.9</f>
        <v>18.299999999999997</v>
      </c>
      <c r="G14" s="99">
        <f>F14+0.9</f>
        <v>19.199999999999996</v>
      </c>
      <c r="H14" s="287"/>
      <c r="I14" s="39"/>
      <c r="J14" s="39"/>
      <c r="K14" s="39"/>
      <c r="L14" s="39"/>
      <c r="M14" s="55"/>
      <c r="N14" s="56"/>
    </row>
    <row r="15" spans="1:14" ht="29.1" customHeight="1">
      <c r="A15" s="89" t="s">
        <v>163</v>
      </c>
      <c r="B15" s="92">
        <f>C15-1</f>
        <v>42</v>
      </c>
      <c r="C15" s="93">
        <v>43</v>
      </c>
      <c r="D15" s="92">
        <f>C15+1</f>
        <v>44</v>
      </c>
      <c r="E15" s="92">
        <f>D15+1</f>
        <v>45</v>
      </c>
      <c r="F15" s="92">
        <f>E15+1.5</f>
        <v>46.5</v>
      </c>
      <c r="G15" s="92">
        <f>F15+1.5</f>
        <v>48</v>
      </c>
      <c r="H15" s="287"/>
      <c r="I15" s="39"/>
      <c r="J15" s="39"/>
      <c r="K15" s="39"/>
      <c r="L15" s="39"/>
      <c r="M15" s="55"/>
      <c r="N15" s="56"/>
    </row>
    <row r="16" spans="1:14" ht="29.1" customHeight="1">
      <c r="A16" s="38"/>
      <c r="B16" s="39"/>
      <c r="C16" s="40"/>
      <c r="D16" s="40"/>
      <c r="E16" s="40"/>
      <c r="F16" s="40"/>
      <c r="G16" s="39"/>
      <c r="H16" s="287"/>
      <c r="I16" s="39"/>
      <c r="J16" s="39"/>
      <c r="K16" s="39"/>
      <c r="L16" s="39"/>
      <c r="M16" s="55"/>
      <c r="N16" s="56"/>
    </row>
    <row r="17" spans="1:14" ht="29.1" customHeight="1">
      <c r="A17" s="41"/>
      <c r="B17" s="42"/>
      <c r="C17" s="43"/>
      <c r="D17" s="43"/>
      <c r="E17" s="44"/>
      <c r="F17" s="44"/>
      <c r="G17" s="42"/>
      <c r="H17" s="289"/>
      <c r="I17" s="42"/>
      <c r="J17" s="42"/>
      <c r="K17" s="59"/>
      <c r="L17" s="42"/>
      <c r="M17" s="42"/>
      <c r="N17" s="60"/>
    </row>
    <row r="18" spans="1:14" ht="14.25">
      <c r="A18" s="45" t="s">
        <v>126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ht="14.25">
      <c r="A19" s="46" t="s">
        <v>164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4.25">
      <c r="A20" s="47"/>
      <c r="B20" s="47"/>
      <c r="C20" s="47"/>
      <c r="D20" s="47"/>
      <c r="E20" s="47"/>
      <c r="F20" s="47"/>
      <c r="G20" s="47"/>
      <c r="H20" s="47"/>
      <c r="I20" s="45" t="s">
        <v>165</v>
      </c>
      <c r="J20" s="61"/>
      <c r="K20" s="45" t="s">
        <v>166</v>
      </c>
      <c r="L20" s="45"/>
      <c r="M20" s="45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A18" sqref="A18:K18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374" t="s">
        <v>181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>
      <c r="A2" s="63" t="s">
        <v>50</v>
      </c>
      <c r="B2" s="375" t="s">
        <v>51</v>
      </c>
      <c r="C2" s="375"/>
      <c r="D2" s="64" t="s">
        <v>59</v>
      </c>
      <c r="E2" s="65" t="s">
        <v>60</v>
      </c>
      <c r="F2" s="66" t="s">
        <v>182</v>
      </c>
      <c r="G2" s="376" t="s">
        <v>67</v>
      </c>
      <c r="H2" s="376"/>
      <c r="I2" s="83" t="s">
        <v>54</v>
      </c>
      <c r="J2" s="376" t="s">
        <v>55</v>
      </c>
      <c r="K2" s="377"/>
    </row>
    <row r="3" spans="1:11">
      <c r="A3" s="67" t="s">
        <v>73</v>
      </c>
      <c r="B3" s="331"/>
      <c r="C3" s="331"/>
      <c r="D3" s="69" t="s">
        <v>183</v>
      </c>
      <c r="E3" s="378"/>
      <c r="F3" s="371"/>
      <c r="G3" s="371"/>
      <c r="H3" s="312" t="s">
        <v>184</v>
      </c>
      <c r="I3" s="312"/>
      <c r="J3" s="312"/>
      <c r="K3" s="313"/>
    </row>
    <row r="4" spans="1:11">
      <c r="A4" s="70" t="s">
        <v>70</v>
      </c>
      <c r="B4" s="71"/>
      <c r="C4" s="71"/>
      <c r="D4" s="72" t="s">
        <v>185</v>
      </c>
      <c r="E4" s="371"/>
      <c r="F4" s="371"/>
      <c r="G4" s="371"/>
      <c r="H4" s="237" t="s">
        <v>186</v>
      </c>
      <c r="I4" s="237"/>
      <c r="J4" s="81" t="s">
        <v>64</v>
      </c>
      <c r="K4" s="86" t="s">
        <v>65</v>
      </c>
    </row>
    <row r="5" spans="1:11">
      <c r="A5" s="70" t="s">
        <v>187</v>
      </c>
      <c r="B5" s="331"/>
      <c r="C5" s="331"/>
      <c r="D5" s="69" t="s">
        <v>188</v>
      </c>
      <c r="E5" s="69" t="s">
        <v>189</v>
      </c>
      <c r="F5" s="69" t="s">
        <v>190</v>
      </c>
      <c r="G5" s="69" t="s">
        <v>191</v>
      </c>
      <c r="H5" s="237" t="s">
        <v>192</v>
      </c>
      <c r="I5" s="237"/>
      <c r="J5" s="81" t="s">
        <v>64</v>
      </c>
      <c r="K5" s="86" t="s">
        <v>65</v>
      </c>
    </row>
    <row r="6" spans="1:11">
      <c r="A6" s="73" t="s">
        <v>193</v>
      </c>
      <c r="B6" s="372"/>
      <c r="C6" s="372"/>
      <c r="D6" s="74" t="s">
        <v>194</v>
      </c>
      <c r="E6" s="75"/>
      <c r="F6" s="76"/>
      <c r="G6" s="74"/>
      <c r="H6" s="373" t="s">
        <v>195</v>
      </c>
      <c r="I6" s="373"/>
      <c r="J6" s="76" t="s">
        <v>64</v>
      </c>
      <c r="K6" s="87" t="s">
        <v>65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196</v>
      </c>
      <c r="B8" s="66" t="s">
        <v>197</v>
      </c>
      <c r="C8" s="66" t="s">
        <v>198</v>
      </c>
      <c r="D8" s="66" t="s">
        <v>199</v>
      </c>
      <c r="E8" s="66" t="s">
        <v>200</v>
      </c>
      <c r="F8" s="66" t="s">
        <v>201</v>
      </c>
      <c r="G8" s="365"/>
      <c r="H8" s="366"/>
      <c r="I8" s="366"/>
      <c r="J8" s="366"/>
      <c r="K8" s="367"/>
    </row>
    <row r="9" spans="1:11">
      <c r="A9" s="236" t="s">
        <v>202</v>
      </c>
      <c r="B9" s="237"/>
      <c r="C9" s="81" t="s">
        <v>64</v>
      </c>
      <c r="D9" s="81" t="s">
        <v>65</v>
      </c>
      <c r="E9" s="69" t="s">
        <v>203</v>
      </c>
      <c r="F9" s="82" t="s">
        <v>204</v>
      </c>
      <c r="G9" s="368"/>
      <c r="H9" s="369"/>
      <c r="I9" s="369"/>
      <c r="J9" s="369"/>
      <c r="K9" s="370"/>
    </row>
    <row r="10" spans="1:11">
      <c r="A10" s="236" t="s">
        <v>205</v>
      </c>
      <c r="B10" s="237"/>
      <c r="C10" s="81" t="s">
        <v>64</v>
      </c>
      <c r="D10" s="81" t="s">
        <v>65</v>
      </c>
      <c r="E10" s="69" t="s">
        <v>206</v>
      </c>
      <c r="F10" s="82" t="s">
        <v>207</v>
      </c>
      <c r="G10" s="368" t="s">
        <v>208</v>
      </c>
      <c r="H10" s="369"/>
      <c r="I10" s="369"/>
      <c r="J10" s="369"/>
      <c r="K10" s="370"/>
    </row>
    <row r="11" spans="1:11">
      <c r="A11" s="301" t="s">
        <v>175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67" t="s">
        <v>86</v>
      </c>
      <c r="B12" s="81" t="s">
        <v>82</v>
      </c>
      <c r="C12" s="81" t="s">
        <v>83</v>
      </c>
      <c r="D12" s="82"/>
      <c r="E12" s="69" t="s">
        <v>84</v>
      </c>
      <c r="F12" s="81" t="s">
        <v>82</v>
      </c>
      <c r="G12" s="81" t="s">
        <v>83</v>
      </c>
      <c r="H12" s="81"/>
      <c r="I12" s="69" t="s">
        <v>209</v>
      </c>
      <c r="J12" s="81" t="s">
        <v>82</v>
      </c>
      <c r="K12" s="86" t="s">
        <v>83</v>
      </c>
    </row>
    <row r="13" spans="1:11">
      <c r="A13" s="67" t="s">
        <v>89</v>
      </c>
      <c r="B13" s="81" t="s">
        <v>82</v>
      </c>
      <c r="C13" s="81" t="s">
        <v>83</v>
      </c>
      <c r="D13" s="82"/>
      <c r="E13" s="69" t="s">
        <v>94</v>
      </c>
      <c r="F13" s="81" t="s">
        <v>82</v>
      </c>
      <c r="G13" s="81" t="s">
        <v>83</v>
      </c>
      <c r="H13" s="81"/>
      <c r="I13" s="69" t="s">
        <v>210</v>
      </c>
      <c r="J13" s="81" t="s">
        <v>82</v>
      </c>
      <c r="K13" s="86" t="s">
        <v>83</v>
      </c>
    </row>
    <row r="14" spans="1:11">
      <c r="A14" s="73" t="s">
        <v>211</v>
      </c>
      <c r="B14" s="76" t="s">
        <v>82</v>
      </c>
      <c r="C14" s="76" t="s">
        <v>83</v>
      </c>
      <c r="D14" s="75"/>
      <c r="E14" s="74" t="s">
        <v>212</v>
      </c>
      <c r="F14" s="76" t="s">
        <v>82</v>
      </c>
      <c r="G14" s="76" t="s">
        <v>83</v>
      </c>
      <c r="H14" s="76"/>
      <c r="I14" s="74" t="s">
        <v>213</v>
      </c>
      <c r="J14" s="76" t="s">
        <v>82</v>
      </c>
      <c r="K14" s="87" t="s">
        <v>83</v>
      </c>
    </row>
    <row r="15" spans="1:1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>
      <c r="A16" s="318" t="s">
        <v>214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36" t="s">
        <v>215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8"/>
    </row>
    <row r="18" spans="1:11">
      <c r="A18" s="236" t="s">
        <v>216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8"/>
    </row>
    <row r="19" spans="1:11">
      <c r="A19" s="362"/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42"/>
    </row>
    <row r="21" spans="1:11">
      <c r="A21" s="324"/>
      <c r="B21" s="325"/>
      <c r="C21" s="325"/>
      <c r="D21" s="325"/>
      <c r="E21" s="325"/>
      <c r="F21" s="325"/>
      <c r="G21" s="325"/>
      <c r="H21" s="325"/>
      <c r="I21" s="325"/>
      <c r="J21" s="325"/>
      <c r="K21" s="342"/>
    </row>
    <row r="22" spans="1:11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42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36" t="s">
        <v>125</v>
      </c>
      <c r="B24" s="237"/>
      <c r="C24" s="81" t="s">
        <v>64</v>
      </c>
      <c r="D24" s="81" t="s">
        <v>65</v>
      </c>
      <c r="E24" s="312"/>
      <c r="F24" s="312"/>
      <c r="G24" s="312"/>
      <c r="H24" s="312"/>
      <c r="I24" s="312"/>
      <c r="J24" s="312"/>
      <c r="K24" s="313"/>
    </row>
    <row r="25" spans="1:11">
      <c r="A25" s="84" t="s">
        <v>217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218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50"/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>
      <c r="A29" s="350"/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42"/>
    </row>
    <row r="35" spans="1:11" ht="23.1" customHeight="1">
      <c r="A35" s="341"/>
      <c r="B35" s="325"/>
      <c r="C35" s="325"/>
      <c r="D35" s="325"/>
      <c r="E35" s="325"/>
      <c r="F35" s="325"/>
      <c r="G35" s="325"/>
      <c r="H35" s="325"/>
      <c r="I35" s="325"/>
      <c r="J35" s="325"/>
      <c r="K35" s="342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>
      <c r="A37" s="346" t="s">
        <v>219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236" t="s">
        <v>220</v>
      </c>
      <c r="B38" s="237"/>
      <c r="C38" s="237"/>
      <c r="D38" s="312" t="s">
        <v>221</v>
      </c>
      <c r="E38" s="312"/>
      <c r="F38" s="328" t="s">
        <v>222</v>
      </c>
      <c r="G38" s="349"/>
      <c r="H38" s="237" t="s">
        <v>223</v>
      </c>
      <c r="I38" s="237"/>
      <c r="J38" s="237" t="s">
        <v>224</v>
      </c>
      <c r="K38" s="308"/>
    </row>
    <row r="39" spans="1:11" ht="18.75" customHeight="1">
      <c r="A39" s="70" t="s">
        <v>126</v>
      </c>
      <c r="B39" s="237" t="s">
        <v>225</v>
      </c>
      <c r="C39" s="237"/>
      <c r="D39" s="237"/>
      <c r="E39" s="237"/>
      <c r="F39" s="237"/>
      <c r="G39" s="237"/>
      <c r="H39" s="237"/>
      <c r="I39" s="237"/>
      <c r="J39" s="237"/>
      <c r="K39" s="308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8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8"/>
    </row>
    <row r="42" spans="1:11" ht="32.1" customHeight="1">
      <c r="A42" s="73" t="s">
        <v>134</v>
      </c>
      <c r="B42" s="338" t="s">
        <v>226</v>
      </c>
      <c r="C42" s="338"/>
      <c r="D42" s="74" t="s">
        <v>227</v>
      </c>
      <c r="E42" s="75"/>
      <c r="F42" s="74" t="s">
        <v>137</v>
      </c>
      <c r="G42" s="85"/>
      <c r="H42" s="339" t="s">
        <v>138</v>
      </c>
      <c r="I42" s="339"/>
      <c r="J42" s="338"/>
      <c r="K42" s="34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9" t="s">
        <v>141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8.5" customHeight="1">
      <c r="A2" s="27" t="s">
        <v>59</v>
      </c>
      <c r="B2" s="281"/>
      <c r="C2" s="281"/>
      <c r="D2" s="28" t="s">
        <v>66</v>
      </c>
      <c r="E2" s="281"/>
      <c r="F2" s="281"/>
      <c r="G2" s="281"/>
      <c r="H2" s="286"/>
      <c r="I2" s="48" t="s">
        <v>54</v>
      </c>
      <c r="J2" s="281"/>
      <c r="K2" s="281"/>
      <c r="L2" s="281"/>
      <c r="M2" s="281"/>
      <c r="N2" s="282"/>
    </row>
    <row r="3" spans="1:14" ht="28.5" customHeight="1">
      <c r="A3" s="285" t="s">
        <v>142</v>
      </c>
      <c r="B3" s="283" t="s">
        <v>143</v>
      </c>
      <c r="C3" s="283"/>
      <c r="D3" s="283"/>
      <c r="E3" s="283"/>
      <c r="F3" s="283"/>
      <c r="G3" s="283"/>
      <c r="H3" s="287"/>
      <c r="I3" s="283" t="s">
        <v>144</v>
      </c>
      <c r="J3" s="283"/>
      <c r="K3" s="283"/>
      <c r="L3" s="283"/>
      <c r="M3" s="283"/>
      <c r="N3" s="284"/>
    </row>
    <row r="4" spans="1:14" ht="28.5" customHeight="1">
      <c r="A4" s="285"/>
      <c r="B4" s="29" t="s">
        <v>109</v>
      </c>
      <c r="C4" s="29" t="s">
        <v>110</v>
      </c>
      <c r="D4" s="30" t="s">
        <v>111</v>
      </c>
      <c r="E4" s="29" t="s">
        <v>112</v>
      </c>
      <c r="F4" s="29" t="s">
        <v>113</v>
      </c>
      <c r="G4" s="29" t="s">
        <v>114</v>
      </c>
      <c r="H4" s="287"/>
      <c r="I4" s="49"/>
      <c r="J4" s="49"/>
      <c r="K4" s="49"/>
      <c r="L4" s="49"/>
      <c r="M4" s="49"/>
      <c r="N4" s="50"/>
    </row>
    <row r="5" spans="1:14" ht="28.5" customHeight="1">
      <c r="A5" s="285"/>
      <c r="B5" s="31"/>
      <c r="C5" s="31"/>
      <c r="D5" s="30"/>
      <c r="E5" s="31"/>
      <c r="F5" s="31"/>
      <c r="G5" s="31"/>
      <c r="H5" s="287"/>
      <c r="I5" s="51"/>
      <c r="J5" s="51"/>
      <c r="K5" s="51"/>
      <c r="L5" s="51"/>
      <c r="M5" s="51"/>
      <c r="N5" s="52"/>
    </row>
    <row r="6" spans="1:14" ht="28.5" customHeight="1">
      <c r="A6" s="32"/>
      <c r="B6" s="31"/>
      <c r="C6" s="31"/>
      <c r="D6" s="33"/>
      <c r="E6" s="31"/>
      <c r="F6" s="31"/>
      <c r="G6" s="31"/>
      <c r="H6" s="287"/>
      <c r="I6" s="53"/>
      <c r="J6" s="53"/>
      <c r="K6" s="53"/>
      <c r="L6" s="53"/>
      <c r="M6" s="53"/>
      <c r="N6" s="54"/>
    </row>
    <row r="7" spans="1:14" ht="28.5" customHeight="1">
      <c r="A7" s="32"/>
      <c r="B7" s="31"/>
      <c r="C7" s="31"/>
      <c r="D7" s="33"/>
      <c r="E7" s="31"/>
      <c r="F7" s="31"/>
      <c r="G7" s="31"/>
      <c r="H7" s="287"/>
      <c r="I7" s="39"/>
      <c r="J7" s="39"/>
      <c r="K7" s="39"/>
      <c r="L7" s="39"/>
      <c r="M7" s="55"/>
      <c r="N7" s="56"/>
    </row>
    <row r="8" spans="1:14" ht="28.5" customHeight="1">
      <c r="A8" s="32"/>
      <c r="B8" s="31"/>
      <c r="C8" s="31"/>
      <c r="D8" s="33"/>
      <c r="E8" s="31"/>
      <c r="F8" s="31"/>
      <c r="G8" s="31"/>
      <c r="H8" s="287"/>
      <c r="I8" s="39"/>
      <c r="J8" s="39"/>
      <c r="K8" s="39"/>
      <c r="L8" s="39"/>
      <c r="M8" s="55"/>
      <c r="N8" s="56"/>
    </row>
    <row r="9" spans="1:14" ht="28.5" customHeight="1">
      <c r="A9" s="32"/>
      <c r="B9" s="31"/>
      <c r="C9" s="31"/>
      <c r="D9" s="33"/>
      <c r="E9" s="31"/>
      <c r="F9" s="31"/>
      <c r="G9" s="31"/>
      <c r="H9" s="287"/>
      <c r="I9" s="53"/>
      <c r="J9" s="53"/>
      <c r="K9" s="53"/>
      <c r="L9" s="53"/>
      <c r="M9" s="57"/>
      <c r="N9" s="58"/>
    </row>
    <row r="10" spans="1:14" ht="28.5" customHeight="1">
      <c r="A10" s="32"/>
      <c r="B10" s="31"/>
      <c r="C10" s="31"/>
      <c r="D10" s="33"/>
      <c r="E10" s="31"/>
      <c r="F10" s="31"/>
      <c r="G10" s="31"/>
      <c r="H10" s="287"/>
      <c r="I10" s="39"/>
      <c r="J10" s="39"/>
      <c r="K10" s="39"/>
      <c r="L10" s="39"/>
      <c r="M10" s="55"/>
      <c r="N10" s="56"/>
    </row>
    <row r="11" spans="1:14" ht="28.5" customHeight="1">
      <c r="A11" s="32"/>
      <c r="B11" s="31"/>
      <c r="C11" s="31"/>
      <c r="D11" s="33"/>
      <c r="E11" s="31"/>
      <c r="F11" s="31"/>
      <c r="G11" s="31"/>
      <c r="H11" s="287"/>
      <c r="I11" s="39"/>
      <c r="J11" s="39"/>
      <c r="K11" s="39"/>
      <c r="L11" s="39"/>
      <c r="M11" s="55"/>
      <c r="N11" s="56"/>
    </row>
    <row r="12" spans="1:14" ht="28.5" customHeight="1">
      <c r="A12" s="32"/>
      <c r="B12" s="31"/>
      <c r="C12" s="31"/>
      <c r="D12" s="33"/>
      <c r="E12" s="31"/>
      <c r="F12" s="31"/>
      <c r="G12" s="31"/>
      <c r="H12" s="287"/>
      <c r="I12" s="39"/>
      <c r="J12" s="39"/>
      <c r="K12" s="39"/>
      <c r="L12" s="39"/>
      <c r="M12" s="55"/>
      <c r="N12" s="56"/>
    </row>
    <row r="13" spans="1:14" ht="28.5" customHeight="1">
      <c r="A13" s="34"/>
      <c r="B13" s="35"/>
      <c r="C13" s="36"/>
      <c r="D13" s="37"/>
      <c r="E13" s="36"/>
      <c r="F13" s="36"/>
      <c r="G13" s="36"/>
      <c r="H13" s="287"/>
      <c r="I13" s="39"/>
      <c r="J13" s="39"/>
      <c r="K13" s="39"/>
      <c r="L13" s="39"/>
      <c r="M13" s="55"/>
      <c r="N13" s="56"/>
    </row>
    <row r="14" spans="1:14" ht="28.5" customHeight="1">
      <c r="A14" s="38"/>
      <c r="B14" s="39"/>
      <c r="C14" s="40"/>
      <c r="D14" s="40"/>
      <c r="E14" s="40"/>
      <c r="F14" s="40"/>
      <c r="G14" s="39"/>
      <c r="H14" s="287"/>
      <c r="I14" s="39"/>
      <c r="J14" s="39"/>
      <c r="K14" s="39"/>
      <c r="L14" s="39"/>
      <c r="M14" s="55"/>
      <c r="N14" s="56"/>
    </row>
    <row r="15" spans="1:14" ht="28.5" customHeight="1">
      <c r="A15" s="41"/>
      <c r="B15" s="42"/>
      <c r="C15" s="43"/>
      <c r="D15" s="43"/>
      <c r="E15" s="44"/>
      <c r="F15" s="44"/>
      <c r="G15" s="42"/>
      <c r="H15" s="289"/>
      <c r="I15" s="42"/>
      <c r="J15" s="42"/>
      <c r="K15" s="59"/>
      <c r="L15" s="42"/>
      <c r="M15" s="42"/>
      <c r="N15" s="60"/>
    </row>
    <row r="16" spans="1:14">
      <c r="A16" s="45" t="s">
        <v>126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6" t="s">
        <v>164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47"/>
      <c r="G18" s="47"/>
      <c r="H18" s="47"/>
      <c r="I18" s="45" t="s">
        <v>165</v>
      </c>
      <c r="J18" s="61"/>
      <c r="K18" s="45" t="s">
        <v>166</v>
      </c>
      <c r="L18" s="45"/>
      <c r="M18" s="45" t="s">
        <v>167</v>
      </c>
      <c r="N18" s="46"/>
    </row>
    <row r="19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9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9" t="s">
        <v>228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>
      <c r="A2" s="388" t="s">
        <v>229</v>
      </c>
      <c r="B2" s="389" t="s">
        <v>230</v>
      </c>
      <c r="C2" s="389" t="s">
        <v>231</v>
      </c>
      <c r="D2" s="389" t="s">
        <v>232</v>
      </c>
      <c r="E2" s="389" t="s">
        <v>233</v>
      </c>
      <c r="F2" s="389" t="s">
        <v>234</v>
      </c>
      <c r="G2" s="389" t="s">
        <v>235</v>
      </c>
      <c r="H2" s="389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89" t="s">
        <v>242</v>
      </c>
      <c r="O2" s="389" t="s">
        <v>243</v>
      </c>
    </row>
    <row r="3" spans="1:15" s="1" customFormat="1" ht="16.5">
      <c r="A3" s="388"/>
      <c r="B3" s="390"/>
      <c r="C3" s="390"/>
      <c r="D3" s="390"/>
      <c r="E3" s="390"/>
      <c r="F3" s="390"/>
      <c r="G3" s="390"/>
      <c r="H3" s="390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90"/>
      <c r="O3" s="390"/>
    </row>
    <row r="4" spans="1:15" ht="17.100000000000001" customHeight="1">
      <c r="A4" s="10">
        <v>1</v>
      </c>
      <c r="B4" s="10">
        <v>230907066</v>
      </c>
      <c r="C4" s="10" t="s">
        <v>245</v>
      </c>
      <c r="D4" s="10" t="s">
        <v>118</v>
      </c>
      <c r="E4" s="11" t="s">
        <v>60</v>
      </c>
      <c r="F4" s="26" t="s">
        <v>246</v>
      </c>
      <c r="G4" s="22"/>
      <c r="H4" s="22"/>
      <c r="I4" s="10">
        <v>0</v>
      </c>
      <c r="J4" s="10">
        <v>1</v>
      </c>
      <c r="K4" s="10">
        <v>1</v>
      </c>
      <c r="L4" s="10">
        <v>0</v>
      </c>
      <c r="M4" s="10">
        <v>1</v>
      </c>
      <c r="N4" s="22"/>
      <c r="O4" s="10" t="s">
        <v>247</v>
      </c>
    </row>
    <row r="5" spans="1:15" ht="17.100000000000001" customHeight="1">
      <c r="A5" s="10">
        <v>2</v>
      </c>
      <c r="B5" s="10">
        <v>230907065</v>
      </c>
      <c r="C5" s="10" t="s">
        <v>245</v>
      </c>
      <c r="D5" s="10" t="s">
        <v>117</v>
      </c>
      <c r="E5" s="11" t="s">
        <v>60</v>
      </c>
      <c r="F5" s="26" t="s">
        <v>246</v>
      </c>
      <c r="G5" s="22"/>
      <c r="H5" s="22"/>
      <c r="I5" s="10">
        <v>1</v>
      </c>
      <c r="J5" s="10">
        <v>1</v>
      </c>
      <c r="K5" s="10">
        <v>1</v>
      </c>
      <c r="L5" s="10">
        <v>0</v>
      </c>
      <c r="M5" s="10">
        <v>0</v>
      </c>
      <c r="N5" s="22"/>
      <c r="O5" s="10" t="s">
        <v>247</v>
      </c>
    </row>
    <row r="6" spans="1:15" ht="17.100000000000001" customHeight="1">
      <c r="A6" s="10">
        <v>3</v>
      </c>
      <c r="B6" s="10">
        <v>230912088</v>
      </c>
      <c r="C6" s="10" t="s">
        <v>245</v>
      </c>
      <c r="D6" s="10" t="s">
        <v>119</v>
      </c>
      <c r="E6" s="11" t="s">
        <v>60</v>
      </c>
      <c r="F6" s="26" t="s">
        <v>246</v>
      </c>
      <c r="G6" s="22"/>
      <c r="H6" s="22"/>
      <c r="I6" s="10">
        <v>0</v>
      </c>
      <c r="J6" s="10">
        <v>2</v>
      </c>
      <c r="K6" s="10">
        <v>0</v>
      </c>
      <c r="L6" s="10">
        <v>0</v>
      </c>
      <c r="M6" s="10">
        <v>1</v>
      </c>
      <c r="N6" s="10"/>
      <c r="O6" s="10" t="s">
        <v>247</v>
      </c>
    </row>
    <row r="7" spans="1:15" ht="17.100000000000001" customHeight="1">
      <c r="A7" s="10">
        <v>4</v>
      </c>
      <c r="B7" s="10">
        <v>230831059</v>
      </c>
      <c r="C7" s="10" t="s">
        <v>245</v>
      </c>
      <c r="D7" s="10" t="s">
        <v>120</v>
      </c>
      <c r="E7" s="11" t="s">
        <v>60</v>
      </c>
      <c r="F7" s="26" t="s">
        <v>246</v>
      </c>
      <c r="G7" s="22"/>
      <c r="H7" s="22"/>
      <c r="I7" s="10">
        <v>2</v>
      </c>
      <c r="J7" s="10">
        <v>1</v>
      </c>
      <c r="K7" s="10">
        <v>1</v>
      </c>
      <c r="L7" s="10">
        <v>0</v>
      </c>
      <c r="M7" s="10">
        <v>0</v>
      </c>
      <c r="N7" s="10"/>
      <c r="O7" s="10" t="s">
        <v>247</v>
      </c>
    </row>
    <row r="8" spans="1:15" s="2" customFormat="1">
      <c r="A8" s="380" t="s">
        <v>248</v>
      </c>
      <c r="B8" s="381"/>
      <c r="C8" s="381"/>
      <c r="D8" s="382"/>
      <c r="E8" s="383"/>
      <c r="F8" s="384"/>
      <c r="G8" s="384"/>
      <c r="H8" s="384"/>
      <c r="I8" s="385"/>
      <c r="J8" s="380" t="s">
        <v>249</v>
      </c>
      <c r="K8" s="381"/>
      <c r="L8" s="381"/>
      <c r="M8" s="382"/>
      <c r="N8" s="23"/>
      <c r="O8" s="25"/>
    </row>
    <row r="9" spans="1:15" ht="16.5">
      <c r="A9" s="386" t="s">
        <v>250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:O5 O6:O7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2023-12-05T10:27:24Z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BA09C1DFE3384AD58890F5568B5FF908_13</vt:lpwstr>
  </property>
  <property fmtid="{D5CDD505-2E9C-101B-9397-08002B2CF9AE}" pid="3" name="KSOProductBuildVer">
    <vt:lpwstr>2052-12.1.0.15712</vt:lpwstr>
  </property>
</Properties>
</file>