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EEFM82574\11-30首期\"/>
    </mc:Choice>
  </mc:AlternateContent>
  <xr:revisionPtr revIDLastSave="0" documentId="13_ncr:1_{DE004F9B-E922-4D11-B95E-5140AD8E4990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6" i="13" l="1"/>
  <c r="G16" i="13"/>
  <c r="F16" i="13"/>
  <c r="D16" i="13"/>
  <c r="B16" i="13"/>
  <c r="D15" i="13"/>
  <c r="E15" i="13"/>
  <c r="F15" i="13"/>
  <c r="G15" i="13"/>
  <c r="B15" i="13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<sst xmlns="http://schemas.openxmlformats.org/spreadsheetml/2006/main" count="704" uniqueCount="329">
  <si>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</si>
  <si>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</si>
  <si>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</si>
  <si>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</si>
  <si>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</si>
  <si>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</si>
  <si>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</si>
  <si>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</si>
  <si>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</si>
  <si>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</si>
  <si>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</si>
  <si>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</si>
  <si>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</si>
  <si>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</si>
  <si>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</si>
  <si>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</si>
  <si>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</si>
  <si>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</si>
  <si>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</si>
  <si>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</si>
  <si>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</si>
  <si>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</si>
  <si>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</si>
  <si>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</si>
  <si>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</si>
  <si>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</si>
  <si>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</si>
  <si>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</si>
  <si>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</si>
  <si>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</si>
  <si>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</si>
  <si>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</si>
  <si>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</si>
  <si>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</si>
  <si>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</si>
  <si>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</si>
  <si>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</si>
  <si>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</si>
  <si>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</si>
  <si>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</si>
  <si>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</si>
  <si>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</si>
  <si>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</si>
  <si>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</si>
  <si>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</si>
  <si>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</si>
  <si>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</si>
  <si>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</si>
  <si>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</si>
  <si>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</si>
  <si>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</si>
  <si>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</si>
  <si>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</si>
  <si>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</si>
  <si>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</si>
  <si>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</si>
  <si>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</si>
  <si>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</si>
  <si>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</si>
  <si>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</si>
  <si>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TAEEFM82574</t>
  </si>
  <si>
    <t>合同交期</t>
  </si>
  <si>
    <t>产前确认样</t>
  </si>
  <si>
    <t>有</t>
  </si>
  <si>
    <t>无</t>
  </si>
  <si>
    <t>品名</t>
  </si>
  <si>
    <t>女式运动外套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</si>
  <si>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</si>
  <si>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</si>
  <si>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</si>
  <si>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</si>
  <si>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</si>
  <si>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</si>
  <si>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</si>
  <si>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</si>
  <si>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</si>
  <si>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</si>
  <si>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</si>
  <si>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</si>
  <si>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</si>
  <si>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</si>
  <si>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</si>
  <si>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</si>
  <si>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</si>
  <si>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</si>
  <si>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</si>
  <si>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</si>
  <si>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</si>
  <si>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</si>
  <si>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</si>
  <si>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</si>
  <si>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</si>
  <si>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</si>
  <si>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</si>
  <si>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</si>
  <si>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</si>
  <si>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</si>
  <si>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</si>
  <si>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</si>
  <si>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</si>
  <si>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</si>
  <si>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</si>
  <si>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</si>
  <si>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</si>
  <si>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</si>
  <si>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</si>
  <si>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</si>
  <si>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</si>
  <si>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</si>
  <si>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</si>
  <si>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</si>
  <si>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</si>
  <si>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</si>
  <si>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</si>
  <si>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</si>
  <si>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</si>
  <si>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</si>
  <si>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黑色：M码5件，L码5件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</si>
  <si>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</si>
  <si>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</si>
  <si>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</si>
  <si>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</si>
  <si>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</si>
  <si>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</si>
  <si>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</si>
  <si>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</si>
  <si>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</si>
  <si>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</si>
  <si>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</si>
  <si>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</si>
  <si>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</si>
  <si>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</si>
  <si>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</si>
  <si>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</si>
  <si>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</si>
  <si>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叶俊东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</si>
  <si>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</si>
  <si>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</si>
  <si>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</si>
  <si>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</si>
  <si>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</si>
  <si>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</si>
  <si>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</si>
  <si>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</si>
  <si>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</si>
  <si>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</si>
  <si>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</si>
  <si>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</si>
  <si>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</si>
  <si>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60</t>
  </si>
  <si>
    <t>+0.5</t>
  </si>
  <si>
    <t>0</t>
  </si>
  <si>
    <t>胸围</t>
  </si>
  <si>
    <t>96</t>
  </si>
  <si>
    <t>+1</t>
  </si>
  <si>
    <t>腰围</t>
  </si>
  <si>
    <t>89</t>
  </si>
  <si>
    <t>摆围</t>
  </si>
  <si>
    <t>102</t>
  </si>
  <si>
    <t>肩宽</t>
  </si>
  <si>
    <t>肩点袖长</t>
  </si>
  <si>
    <t>袖肥/2</t>
  </si>
  <si>
    <t>袖肘围/2</t>
  </si>
  <si>
    <t>袖口围/2</t>
  </si>
  <si>
    <t>上领围</t>
  </si>
  <si>
    <t>侧插袋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</si>
  <si>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</si>
  <si>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</si>
  <si>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</si>
  <si>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</si>
  <si>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</si>
  <si>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</si>
  <si>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</si>
  <si>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</si>
  <si>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</si>
  <si>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</si>
  <si>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</si>
  <si>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</si>
  <si>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</si>
  <si>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</si>
  <si>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</si>
  <si>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</si>
  <si>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</si>
  <si>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</si>
  <si>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</si>
  <si>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</si>
  <si>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</si>
  <si>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</si>
  <si>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</si>
  <si>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</si>
  <si>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</si>
  <si>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</si>
  <si>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</si>
  <si>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</si>
  <si>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</si>
  <si>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</si>
  <si>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</si>
  <si>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</si>
  <si>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</si>
  <si>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</si>
  <si>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</si>
  <si>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</si>
  <si>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</si>
  <si>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</si>
  <si>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</si>
  <si>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</si>
  <si>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</si>
  <si>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</si>
  <si>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</si>
  <si>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</si>
  <si>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</si>
  <si>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</si>
  <si>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</si>
  <si>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</si>
  <si>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</si>
  <si>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</si>
  <si>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</si>
  <si>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</si>
  <si>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</si>
  <si>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</si>
  <si>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</si>
  <si>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</si>
  <si>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</si>
  <si>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</si>
  <si>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</si>
  <si>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</si>
  <si>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</si>
  <si>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</si>
  <si>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</si>
  <si>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</si>
  <si>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</si>
  <si>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</si>
  <si>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</si>
  <si>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</si>
  <si>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</si>
  <si>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</si>
  <si>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</si>
  <si>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</si>
  <si>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</si>
  <si>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</si>
  <si>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</si>
  <si>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</si>
  <si>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</si>
  <si>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</si>
  <si>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</si>
  <si>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</si>
  <si>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</si>
  <si>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锦氨双面</t>
  </si>
  <si>
    <t>源莱美</t>
  </si>
  <si>
    <t>YES</t>
  </si>
  <si>
    <t>制表时间：2023年10月30日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</si>
  <si>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</si>
  <si>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</si>
  <si>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</si>
  <si>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</si>
  <si>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</si>
  <si>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</si>
  <si>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</si>
  <si>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</si>
  <si>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</si>
  <si>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</si>
  <si>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</si>
  <si>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</si>
  <si>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</si>
  <si>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</si>
  <si>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</si>
  <si>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</si>
  <si>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</si>
  <si>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</si>
  <si>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</si>
  <si>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</si>
  <si>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</si>
  <si>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</si>
  <si>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</si>
  <si>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</si>
  <si>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</si>
  <si>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</si>
  <si>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</si>
  <si>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</si>
  <si>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</si>
  <si>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</si>
  <si>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</si>
  <si>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</si>
  <si>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</si>
  <si>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</si>
  <si>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</si>
  <si>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</si>
  <si>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</si>
  <si>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</si>
  <si>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</si>
  <si>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</si>
  <si>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</si>
  <si>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</si>
  <si>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</si>
  <si>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</si>
  <si>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</si>
  <si>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</si>
  <si>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</si>
  <si>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</si>
  <si>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机洗五次</t>
  </si>
  <si>
    <t>前片/肩拼片</t>
  </si>
  <si>
    <t>印花</t>
  </si>
  <si>
    <t>未脱色</t>
  </si>
  <si>
    <t>后片转印标</t>
  </si>
  <si>
    <t>转印标</t>
  </si>
  <si>
    <t>未掉落</t>
  </si>
  <si>
    <t>袖口/下摆/门襟/后片</t>
  </si>
  <si>
    <t>无缝工艺</t>
  </si>
  <si>
    <t>未脱胶</t>
  </si>
  <si>
    <t>制表时间：2023年11月1日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</si>
  <si>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</si>
  <si>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</si>
  <si>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</si>
  <si>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</si>
  <si>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</si>
  <si>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</si>
  <si>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8" type="noConversion"/>
  </si>
  <si>
    <t>黑色</t>
    <phoneticPr fontId="38" type="noConversion"/>
  </si>
  <si>
    <t>XXXL</t>
    <phoneticPr fontId="38" type="noConversion"/>
  </si>
  <si>
    <t>+2</t>
    <phoneticPr fontId="38" type="noConversion"/>
  </si>
  <si>
    <t>+0</t>
    <phoneticPr fontId="38" type="noConversion"/>
  </si>
  <si>
    <t>-2</t>
    <phoneticPr fontId="38" type="noConversion"/>
  </si>
  <si>
    <t>-0.9</t>
    <phoneticPr fontId="38" type="noConversion"/>
  </si>
  <si>
    <t>+0.5</t>
    <phoneticPr fontId="38" type="noConversion"/>
  </si>
  <si>
    <t>-0.4</t>
    <phoneticPr fontId="38" type="noConversion"/>
  </si>
  <si>
    <t>-0.6</t>
    <phoneticPr fontId="38" type="noConversion"/>
  </si>
  <si>
    <t>-1</t>
    <phoneticPr fontId="38" type="noConversion"/>
  </si>
  <si>
    <t>-0.2</t>
    <phoneticPr fontId="38" type="noConversion"/>
  </si>
  <si>
    <t>大货首件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</si>
</sst>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7" xfId="0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/>
    <xf numFmtId="0" fontId="12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horizont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6" fontId="16" fillId="3" borderId="2" xfId="3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3" applyFont="1" applyFill="1" applyBorder="1" applyAlignment="1">
      <alignment horizontal="center"/>
    </xf>
    <xf numFmtId="0" fontId="14" fillId="3" borderId="11" xfId="6" applyFont="1" applyFill="1" applyBorder="1"/>
    <xf numFmtId="49" fontId="14" fillId="3" borderId="2" xfId="1" applyNumberFormat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right" vertical="center"/>
    </xf>
    <xf numFmtId="0" fontId="14" fillId="3" borderId="12" xfId="6" applyFont="1" applyFill="1" applyBorder="1"/>
    <xf numFmtId="49" fontId="14" fillId="3" borderId="13" xfId="6" applyNumberFormat="1" applyFont="1" applyFill="1" applyBorder="1" applyAlignment="1">
      <alignment horizontal="center"/>
    </xf>
    <xf numFmtId="49" fontId="14" fillId="3" borderId="13" xfId="6" applyNumberFormat="1" applyFont="1" applyFill="1" applyBorder="1" applyAlignment="1">
      <alignment horizontal="right"/>
    </xf>
    <xf numFmtId="0" fontId="13" fillId="3" borderId="0" xfId="6" applyFont="1" applyFill="1"/>
    <xf numFmtId="0" fontId="14" fillId="3" borderId="0" xfId="6" applyFont="1" applyFill="1"/>
    <xf numFmtId="0" fontId="0" fillId="3" borderId="0" xfId="1" applyFont="1" applyFill="1">
      <alignment vertical="center"/>
    </xf>
    <xf numFmtId="49" fontId="14" fillId="3" borderId="13" xfId="6" applyNumberFormat="1" applyFont="1" applyFill="1" applyBorder="1" applyAlignment="1">
      <alignment horizontal="right"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4" fillId="3" borderId="13" xfId="1" applyNumberFormat="1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14" fillId="3" borderId="16" xfId="6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49" fontId="13" fillId="3" borderId="17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5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4" fillId="3" borderId="18" xfId="6" applyNumberFormat="1" applyFont="1" applyFill="1" applyBorder="1" applyAlignment="1">
      <alignment horizontal="center"/>
    </xf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20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9" fillId="0" borderId="25" xfId="2" applyFont="1" applyBorder="1">
      <alignment vertical="center"/>
    </xf>
    <xf numFmtId="0" fontId="9" fillId="0" borderId="0" xfId="2" applyFont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5" fillId="0" borderId="4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6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3" borderId="0" xfId="6" applyFont="1" applyFill="1" applyAlignment="1">
      <alignment vertical="center"/>
    </xf>
    <xf numFmtId="0" fontId="23" fillId="0" borderId="2" xfId="4" applyFont="1" applyBorder="1" applyAlignment="1">
      <alignment horizontal="center"/>
    </xf>
    <xf numFmtId="0" fontId="24" fillId="0" borderId="2" xfId="4" applyFont="1" applyBorder="1" applyAlignment="1">
      <alignment horizontal="center"/>
    </xf>
    <xf numFmtId="0" fontId="23" fillId="0" borderId="4" xfId="4" applyFont="1" applyBorder="1" applyAlignment="1">
      <alignment horizontal="center" vertical="center"/>
    </xf>
    <xf numFmtId="176" fontId="25" fillId="0" borderId="2" xfId="4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49" fontId="24" fillId="4" borderId="4" xfId="5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76" fontId="26" fillId="0" borderId="2" xfId="4" applyNumberFormat="1" applyFont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14" fillId="3" borderId="53" xfId="6" applyFont="1" applyFill="1" applyBorder="1"/>
    <xf numFmtId="49" fontId="14" fillId="3" borderId="3" xfId="6" applyNumberFormat="1" applyFont="1" applyFill="1" applyBorder="1" applyAlignment="1">
      <alignment horizontal="center"/>
    </xf>
    <xf numFmtId="49" fontId="14" fillId="3" borderId="3" xfId="6" applyNumberFormat="1" applyFont="1" applyFill="1" applyBorder="1" applyAlignment="1">
      <alignment horizontal="right"/>
    </xf>
    <xf numFmtId="0" fontId="13" fillId="3" borderId="54" xfId="6" applyFont="1" applyFill="1" applyBorder="1"/>
    <xf numFmtId="0" fontId="14" fillId="3" borderId="54" xfId="6" applyFont="1" applyFill="1" applyBorder="1"/>
    <xf numFmtId="0" fontId="0" fillId="3" borderId="54" xfId="1" applyFont="1" applyFill="1" applyBorder="1">
      <alignment vertical="center"/>
    </xf>
    <xf numFmtId="49" fontId="14" fillId="3" borderId="3" xfId="6" applyNumberFormat="1" applyFont="1" applyFill="1" applyBorder="1" applyAlignment="1">
      <alignment horizontal="right" vertical="center"/>
    </xf>
    <xf numFmtId="49" fontId="14" fillId="3" borderId="55" xfId="6" applyNumberFormat="1" applyFont="1" applyFill="1" applyBorder="1" applyAlignment="1">
      <alignment horizontal="center"/>
    </xf>
    <xf numFmtId="49" fontId="14" fillId="3" borderId="56" xfId="6" applyNumberFormat="1" applyFont="1" applyFill="1" applyBorder="1" applyAlignment="1">
      <alignment horizontal="center"/>
    </xf>
    <xf numFmtId="49" fontId="14" fillId="3" borderId="57" xfId="1" applyNumberFormat="1" applyFont="1" applyFill="1" applyBorder="1" applyAlignment="1">
      <alignment horizontal="center" vertical="center"/>
    </xf>
    <xf numFmtId="49" fontId="14" fillId="3" borderId="58" xfId="6" applyNumberFormat="1" applyFont="1" applyFill="1" applyBorder="1" applyAlignment="1">
      <alignment horizontal="center"/>
    </xf>
    <xf numFmtId="49" fontId="14" fillId="3" borderId="62" xfId="6" applyNumberFormat="1" applyFont="1" applyFill="1" applyBorder="1" applyAlignment="1">
      <alignment horizontal="center"/>
    </xf>
    <xf numFmtId="0" fontId="15" fillId="0" borderId="24" xfId="2" applyFont="1" applyBorder="1">
      <alignment vertical="center"/>
    </xf>
    <xf numFmtId="0" fontId="15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8" fillId="0" borderId="64" xfId="2" applyFont="1" applyBorder="1" applyAlignment="1">
      <alignment horizontal="left" vertical="center" wrapText="1"/>
    </xf>
    <xf numFmtId="9" fontId="16" fillId="0" borderId="23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5" fillId="0" borderId="48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6" fillId="0" borderId="68" xfId="2" applyFont="1" applyBorder="1">
      <alignment vertical="center"/>
    </xf>
    <xf numFmtId="0" fontId="21" fillId="0" borderId="68" xfId="2" applyFont="1" applyBorder="1">
      <alignment vertical="center"/>
    </xf>
    <xf numFmtId="58" fontId="18" fillId="0" borderId="43" xfId="2" applyNumberFormat="1" applyBorder="1">
      <alignment vertical="center"/>
    </xf>
    <xf numFmtId="0" fontId="18" fillId="0" borderId="68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32" fillId="0" borderId="74" xfId="0" applyFont="1" applyBorder="1"/>
    <xf numFmtId="0" fontId="32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6" borderId="0" xfId="0" applyFill="1"/>
    <xf numFmtId="0" fontId="32" fillId="7" borderId="2" xfId="0" applyFont="1" applyFill="1" applyBorder="1"/>
    <xf numFmtId="0" fontId="0" fillId="7" borderId="2" xfId="0" applyFill="1" applyBorder="1"/>
    <xf numFmtId="0" fontId="0" fillId="7" borderId="76" xfId="0" applyFill="1" applyBorder="1"/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8" fillId="0" borderId="43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5" fillId="0" borderId="63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6" fillId="0" borderId="29" xfId="2" applyNumberFormat="1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71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5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 vertical="center"/>
    </xf>
    <xf numFmtId="0" fontId="14" fillId="3" borderId="13" xfId="6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6" fillId="0" borderId="23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9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9" fillId="0" borderId="3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26" xfId="2" applyBorder="1" applyAlignment="1">
      <alignment horizontal="left" vertical="center"/>
    </xf>
    <xf numFmtId="0" fontId="18" fillId="0" borderId="27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9" fillId="0" borderId="43" xfId="2" applyFont="1" applyBorder="1" applyAlignment="1">
      <alignment horizontal="center" vertical="center"/>
    </xf>
    <xf numFmtId="0" fontId="40" fillId="3" borderId="16" xfId="6" applyFont="1" applyFill="1" applyBorder="1" applyAlignment="1">
      <alignment horizontal="center" vertical="center"/>
    </xf>
    <xf numFmtId="0" fontId="41" fillId="3" borderId="16" xfId="1" applyFont="1" applyFill="1" applyBorder="1" applyAlignment="1">
      <alignment horizontal="center" vertical="center"/>
    </xf>
    <xf numFmtId="49" fontId="41" fillId="3" borderId="17" xfId="1" applyNumberFormat="1" applyFont="1" applyFill="1" applyBorder="1" applyAlignment="1">
      <alignment horizontal="center" vertical="center"/>
    </xf>
    <xf numFmtId="49" fontId="40" fillId="3" borderId="59" xfId="1" applyNumberFormat="1" applyFont="1" applyFill="1" applyBorder="1" applyAlignment="1">
      <alignment horizontal="center" vertical="center"/>
    </xf>
    <xf numFmtId="49" fontId="41" fillId="3" borderId="15" xfId="1" applyNumberFormat="1" applyFont="1" applyFill="1" applyBorder="1" applyAlignment="1">
      <alignment horizontal="center" vertical="center"/>
    </xf>
    <xf numFmtId="49" fontId="40" fillId="3" borderId="60" xfId="1" applyNumberFormat="1" applyFont="1" applyFill="1" applyBorder="1" applyAlignment="1">
      <alignment horizontal="center" vertical="center"/>
    </xf>
    <xf numFmtId="49" fontId="40" fillId="3" borderId="15" xfId="1" applyNumberFormat="1" applyFont="1" applyFill="1" applyBorder="1" applyAlignment="1">
      <alignment horizontal="center" vertical="center"/>
    </xf>
    <xf numFmtId="49" fontId="40" fillId="3" borderId="61" xfId="1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2" xr:uid="{00000000-0005-0000-0000-000002000000}"/>
    <cellStyle name="常规 23" xfId="4" xr:uid="{00000000-0005-0000-0000-000016000000}"/>
    <cellStyle name="常规 3" xfId="6" xr:uid="{00000000-0005-0000-0000-000035000000}"/>
    <cellStyle name="常规 4" xfId="1" xr:uid="{00000000-0005-0000-0000-000001000000}"/>
    <cellStyle name="常规 40" xfId="3" xr:uid="{00000000-0005-0000-0000-000003000000}"/>
    <cellStyle name="常规_110509_2006-09-28 2" xfId="5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629412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481584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481584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629412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5">
        <v>1</v>
      </c>
      <c r="B2" s="190" t="s">
        <v>1</v>
      </c>
    </row>
    <row r="3" spans="1:2">
      <c r="A3" s="5">
        <v>2</v>
      </c>
      <c r="B3" s="190" t="s">
        <v>2</v>
      </c>
    </row>
    <row r="4" spans="1:2">
      <c r="A4" s="5">
        <v>3</v>
      </c>
      <c r="B4" s="190" t="s">
        <v>3</v>
      </c>
    </row>
    <row r="5" spans="1:2">
      <c r="A5" s="5">
        <v>4</v>
      </c>
      <c r="B5" s="190" t="s">
        <v>4</v>
      </c>
    </row>
    <row r="6" spans="1:2">
      <c r="A6" s="5">
        <v>5</v>
      </c>
      <c r="B6" s="190" t="s">
        <v>5</v>
      </c>
    </row>
    <row r="7" spans="1:2" ht="13.5" customHeight="1">
      <c r="A7" s="5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>
      <c r="A9" s="5"/>
      <c r="B9" s="190"/>
    </row>
    <row r="10" spans="1:2" ht="18.95" customHeight="1">
      <c r="A10" s="188"/>
      <c r="B10" s="193" t="s">
        <v>8</v>
      </c>
    </row>
    <row r="11" spans="1:2" ht="15.95" customHeight="1">
      <c r="A11" s="5">
        <v>1</v>
      </c>
      <c r="B11" s="194" t="s">
        <v>9</v>
      </c>
    </row>
    <row r="12" spans="1:2">
      <c r="A12" s="5">
        <v>2</v>
      </c>
      <c r="B12" s="190" t="s">
        <v>10</v>
      </c>
    </row>
    <row r="13" spans="1:2">
      <c r="A13" s="5">
        <v>3</v>
      </c>
      <c r="B13" s="192" t="s">
        <v>11</v>
      </c>
    </row>
    <row r="14" spans="1:2">
      <c r="A14" s="5">
        <v>4</v>
      </c>
      <c r="B14" s="190" t="s">
        <v>12</v>
      </c>
    </row>
    <row r="15" spans="1:2">
      <c r="A15" s="5">
        <v>5</v>
      </c>
      <c r="B15" s="190" t="s">
        <v>13</v>
      </c>
    </row>
    <row r="16" spans="1:2">
      <c r="A16" s="5">
        <v>6</v>
      </c>
      <c r="B16" s="190" t="s">
        <v>14</v>
      </c>
    </row>
    <row r="17" spans="1:2">
      <c r="A17" s="5">
        <v>7</v>
      </c>
      <c r="B17" s="190" t="s">
        <v>15</v>
      </c>
    </row>
    <row r="18" spans="1:2">
      <c r="A18" s="5"/>
      <c r="B18" s="190"/>
    </row>
    <row r="19" spans="1:2" ht="20.25">
      <c r="A19" s="188"/>
      <c r="B19" s="189" t="s">
        <v>16</v>
      </c>
    </row>
    <row r="20" spans="1:2">
      <c r="A20" s="5">
        <v>1</v>
      </c>
      <c r="B20" s="190" t="s">
        <v>17</v>
      </c>
    </row>
    <row r="21" spans="1:2">
      <c r="A21" s="5">
        <v>2</v>
      </c>
      <c r="B21" s="190" t="s">
        <v>18</v>
      </c>
    </row>
    <row r="22" spans="1:2">
      <c r="A22" s="5">
        <v>3</v>
      </c>
      <c r="B22" s="190" t="s">
        <v>19</v>
      </c>
    </row>
    <row r="23" spans="1:2">
      <c r="A23" s="5">
        <v>4</v>
      </c>
      <c r="B23" s="190" t="s">
        <v>20</v>
      </c>
    </row>
    <row r="24" spans="1:2">
      <c r="A24" s="5">
        <v>5</v>
      </c>
      <c r="B24" s="190" t="s">
        <v>21</v>
      </c>
    </row>
    <row r="25" spans="1:2">
      <c r="A25" s="5">
        <v>6</v>
      </c>
      <c r="B25" s="190" t="s">
        <v>22</v>
      </c>
    </row>
    <row r="26" spans="1:2">
      <c r="A26" s="5">
        <v>7</v>
      </c>
      <c r="B26" s="190" t="s">
        <v>23</v>
      </c>
    </row>
    <row r="27" spans="1:2">
      <c r="A27" s="5"/>
      <c r="B27" s="190"/>
    </row>
    <row r="28" spans="1:2" ht="20.25">
      <c r="A28" s="188"/>
      <c r="B28" s="189" t="s">
        <v>24</v>
      </c>
    </row>
    <row r="29" spans="1:2">
      <c r="A29" s="5">
        <v>1</v>
      </c>
      <c r="B29" s="190" t="s">
        <v>25</v>
      </c>
    </row>
    <row r="30" spans="1:2">
      <c r="A30" s="5">
        <v>2</v>
      </c>
      <c r="B30" s="190" t="s">
        <v>26</v>
      </c>
    </row>
    <row r="31" spans="1:2">
      <c r="A31" s="5">
        <v>3</v>
      </c>
      <c r="B31" s="190" t="s">
        <v>27</v>
      </c>
    </row>
    <row r="32" spans="1:2">
      <c r="A32" s="5">
        <v>4</v>
      </c>
      <c r="B32" s="190" t="s">
        <v>28</v>
      </c>
    </row>
    <row r="33" spans="1:2">
      <c r="A33" s="5">
        <v>5</v>
      </c>
      <c r="B33" s="190" t="s">
        <v>29</v>
      </c>
    </row>
    <row r="34" spans="1:2">
      <c r="A34" s="5">
        <v>6</v>
      </c>
      <c r="B34" s="190" t="s">
        <v>30</v>
      </c>
    </row>
    <row r="35" spans="1:2">
      <c r="A35" s="5">
        <v>7</v>
      </c>
      <c r="B35" s="190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7"/>
  <sheetViews>
    <sheetView zoomScalePageLayoutView="125" workbookViewId="0">
      <selection activeCell="B4" sqref="B4:F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6" t="s">
        <v>254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 ht="16.5">
      <c r="A2" s="385" t="s">
        <v>231</v>
      </c>
      <c r="B2" s="386" t="s">
        <v>236</v>
      </c>
      <c r="C2" s="386" t="s">
        <v>232</v>
      </c>
      <c r="D2" s="386" t="s">
        <v>233</v>
      </c>
      <c r="E2" s="386" t="s">
        <v>234</v>
      </c>
      <c r="F2" s="386" t="s">
        <v>235</v>
      </c>
      <c r="G2" s="385" t="s">
        <v>255</v>
      </c>
      <c r="H2" s="385"/>
      <c r="I2" s="385" t="s">
        <v>256</v>
      </c>
      <c r="J2" s="385"/>
      <c r="K2" s="391" t="s">
        <v>257</v>
      </c>
      <c r="L2" s="393" t="s">
        <v>258</v>
      </c>
      <c r="M2" s="395" t="s">
        <v>259</v>
      </c>
    </row>
    <row r="3" spans="1:13" s="1" customFormat="1" ht="16.5">
      <c r="A3" s="385"/>
      <c r="B3" s="387"/>
      <c r="C3" s="387"/>
      <c r="D3" s="387"/>
      <c r="E3" s="387"/>
      <c r="F3" s="387"/>
      <c r="G3" s="3" t="s">
        <v>260</v>
      </c>
      <c r="H3" s="3" t="s">
        <v>261</v>
      </c>
      <c r="I3" s="3" t="s">
        <v>260</v>
      </c>
      <c r="J3" s="3" t="s">
        <v>261</v>
      </c>
      <c r="K3" s="392"/>
      <c r="L3" s="394"/>
      <c r="M3" s="396"/>
    </row>
    <row r="4" spans="1:13">
      <c r="A4" s="12">
        <v>1</v>
      </c>
      <c r="B4" s="10" t="s">
        <v>248</v>
      </c>
      <c r="C4" s="11">
        <v>230923022</v>
      </c>
      <c r="D4" s="12" t="s">
        <v>247</v>
      </c>
      <c r="E4" s="12" t="s">
        <v>115</v>
      </c>
      <c r="F4" s="17" t="s">
        <v>60</v>
      </c>
      <c r="G4" s="10">
        <v>0.5</v>
      </c>
      <c r="H4" s="10">
        <v>1</v>
      </c>
      <c r="I4" s="10">
        <v>0.6</v>
      </c>
      <c r="J4" s="10">
        <v>1</v>
      </c>
      <c r="K4" s="10"/>
      <c r="L4" s="10"/>
      <c r="M4" s="10" t="s">
        <v>249</v>
      </c>
    </row>
    <row r="5" spans="1:13">
      <c r="A5" s="12"/>
      <c r="B5" s="10"/>
      <c r="C5" s="10"/>
      <c r="D5" s="10"/>
      <c r="E5" s="29"/>
      <c r="F5" s="17"/>
      <c r="G5" s="10"/>
      <c r="H5" s="10"/>
      <c r="I5" s="10"/>
      <c r="J5" s="10"/>
      <c r="K5" s="30"/>
      <c r="L5" s="30"/>
      <c r="M5" s="10"/>
    </row>
    <row r="6" spans="1:13" s="2" customFormat="1">
      <c r="A6" s="377" t="s">
        <v>250</v>
      </c>
      <c r="B6" s="378"/>
      <c r="C6" s="378"/>
      <c r="D6" s="378"/>
      <c r="E6" s="379"/>
      <c r="F6" s="380"/>
      <c r="G6" s="382"/>
      <c r="H6" s="377" t="s">
        <v>262</v>
      </c>
      <c r="I6" s="378"/>
      <c r="J6" s="378"/>
      <c r="K6" s="379"/>
      <c r="L6" s="388"/>
      <c r="M6" s="389"/>
    </row>
    <row r="7" spans="1:13" ht="16.5">
      <c r="A7" s="383" t="s">
        <v>263</v>
      </c>
      <c r="B7" s="390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38" type="noConversion"/>
  <dataValidations count="1">
    <dataValidation type="list" allowBlank="1" showInputMessage="1" showErrorMessage="1" sqref="M4 M5 M1:M3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6" t="s">
        <v>264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5.95" customHeight="1">
      <c r="A2" s="386" t="s">
        <v>265</v>
      </c>
      <c r="B2" s="386" t="s">
        <v>236</v>
      </c>
      <c r="C2" s="386" t="s">
        <v>232</v>
      </c>
      <c r="D2" s="386" t="s">
        <v>233</v>
      </c>
      <c r="E2" s="386" t="s">
        <v>234</v>
      </c>
      <c r="F2" s="386" t="s">
        <v>235</v>
      </c>
      <c r="G2" s="397" t="s">
        <v>266</v>
      </c>
      <c r="H2" s="398"/>
      <c r="I2" s="399"/>
      <c r="J2" s="397" t="s">
        <v>267</v>
      </c>
      <c r="K2" s="398"/>
      <c r="L2" s="399"/>
      <c r="M2" s="397" t="s">
        <v>268</v>
      </c>
      <c r="N2" s="398"/>
      <c r="O2" s="399"/>
      <c r="P2" s="397" t="s">
        <v>269</v>
      </c>
      <c r="Q2" s="398"/>
      <c r="R2" s="399"/>
      <c r="S2" s="398" t="s">
        <v>270</v>
      </c>
      <c r="T2" s="398"/>
      <c r="U2" s="399"/>
      <c r="V2" s="411" t="s">
        <v>271</v>
      </c>
      <c r="W2" s="411" t="s">
        <v>245</v>
      </c>
    </row>
    <row r="3" spans="1:23" s="1" customFormat="1" ht="16.5">
      <c r="A3" s="387"/>
      <c r="B3" s="410"/>
      <c r="C3" s="410"/>
      <c r="D3" s="410"/>
      <c r="E3" s="410"/>
      <c r="F3" s="410"/>
      <c r="G3" s="3" t="s">
        <v>272</v>
      </c>
      <c r="H3" s="3" t="s">
        <v>65</v>
      </c>
      <c r="I3" s="3" t="s">
        <v>236</v>
      </c>
      <c r="J3" s="3" t="s">
        <v>272</v>
      </c>
      <c r="K3" s="3" t="s">
        <v>65</v>
      </c>
      <c r="L3" s="3" t="s">
        <v>236</v>
      </c>
      <c r="M3" s="3" t="s">
        <v>272</v>
      </c>
      <c r="N3" s="3" t="s">
        <v>65</v>
      </c>
      <c r="O3" s="3" t="s">
        <v>236</v>
      </c>
      <c r="P3" s="3" t="s">
        <v>272</v>
      </c>
      <c r="Q3" s="3" t="s">
        <v>65</v>
      </c>
      <c r="R3" s="3" t="s">
        <v>236</v>
      </c>
      <c r="S3" s="3" t="s">
        <v>272</v>
      </c>
      <c r="T3" s="3" t="s">
        <v>65</v>
      </c>
      <c r="U3" s="3" t="s">
        <v>236</v>
      </c>
      <c r="V3" s="412"/>
      <c r="W3" s="412"/>
    </row>
    <row r="4" spans="1:23">
      <c r="A4" s="405" t="s">
        <v>273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6"/>
      <c r="B5" s="6"/>
      <c r="C5" s="6"/>
      <c r="D5" s="6"/>
      <c r="E5" s="6"/>
      <c r="F5" s="6"/>
      <c r="G5" s="397" t="s">
        <v>274</v>
      </c>
      <c r="H5" s="398"/>
      <c r="I5" s="399"/>
      <c r="J5" s="397" t="s">
        <v>275</v>
      </c>
      <c r="K5" s="398"/>
      <c r="L5" s="399"/>
      <c r="M5" s="397" t="s">
        <v>276</v>
      </c>
      <c r="N5" s="398"/>
      <c r="O5" s="399"/>
      <c r="P5" s="397" t="s">
        <v>277</v>
      </c>
      <c r="Q5" s="398"/>
      <c r="R5" s="399"/>
      <c r="S5" s="398" t="s">
        <v>278</v>
      </c>
      <c r="T5" s="398"/>
      <c r="U5" s="399"/>
      <c r="V5" s="6"/>
      <c r="W5" s="6"/>
    </row>
    <row r="6" spans="1:23" ht="16.5">
      <c r="A6" s="406"/>
      <c r="B6" s="6"/>
      <c r="C6" s="6"/>
      <c r="D6" s="6"/>
      <c r="E6" s="6"/>
      <c r="F6" s="6"/>
      <c r="G6" s="3" t="s">
        <v>272</v>
      </c>
      <c r="H6" s="3" t="s">
        <v>65</v>
      </c>
      <c r="I6" s="3" t="s">
        <v>236</v>
      </c>
      <c r="J6" s="3" t="s">
        <v>272</v>
      </c>
      <c r="K6" s="3" t="s">
        <v>65</v>
      </c>
      <c r="L6" s="3" t="s">
        <v>236</v>
      </c>
      <c r="M6" s="3" t="s">
        <v>272</v>
      </c>
      <c r="N6" s="3" t="s">
        <v>65</v>
      </c>
      <c r="O6" s="3" t="s">
        <v>236</v>
      </c>
      <c r="P6" s="3" t="s">
        <v>272</v>
      </c>
      <c r="Q6" s="3" t="s">
        <v>65</v>
      </c>
      <c r="R6" s="3" t="s">
        <v>236</v>
      </c>
      <c r="S6" s="3" t="s">
        <v>272</v>
      </c>
      <c r="T6" s="3" t="s">
        <v>65</v>
      </c>
      <c r="U6" s="3" t="s">
        <v>236</v>
      </c>
      <c r="V6" s="6"/>
      <c r="W6" s="6"/>
    </row>
    <row r="7" spans="1:23">
      <c r="A7" s="40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8" t="s">
        <v>279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8" t="s">
        <v>280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8" t="s">
        <v>281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8" t="s">
        <v>282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0" t="s">
        <v>283</v>
      </c>
      <c r="B17" s="401"/>
      <c r="C17" s="401"/>
      <c r="D17" s="401"/>
      <c r="E17" s="402"/>
      <c r="F17" s="403"/>
      <c r="G17" s="404"/>
      <c r="H17" s="27"/>
      <c r="I17" s="27"/>
      <c r="J17" s="400" t="s">
        <v>284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2"/>
      <c r="V17" s="7"/>
      <c r="W17" s="9"/>
    </row>
    <row r="18" spans="1:23" ht="56.25" customHeight="1">
      <c r="A18" s="383" t="s">
        <v>285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6" t="s">
        <v>286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 ht="16.5">
      <c r="A2" s="23" t="s">
        <v>287</v>
      </c>
      <c r="B2" s="24" t="s">
        <v>232</v>
      </c>
      <c r="C2" s="24" t="s">
        <v>233</v>
      </c>
      <c r="D2" s="24" t="s">
        <v>234</v>
      </c>
      <c r="E2" s="24" t="s">
        <v>235</v>
      </c>
      <c r="F2" s="24" t="s">
        <v>236</v>
      </c>
      <c r="G2" s="23" t="s">
        <v>288</v>
      </c>
      <c r="H2" s="23" t="s">
        <v>289</v>
      </c>
      <c r="I2" s="23" t="s">
        <v>290</v>
      </c>
      <c r="J2" s="23" t="s">
        <v>289</v>
      </c>
      <c r="K2" s="23" t="s">
        <v>291</v>
      </c>
      <c r="L2" s="23" t="s">
        <v>289</v>
      </c>
      <c r="M2" s="24" t="s">
        <v>271</v>
      </c>
      <c r="N2" s="24" t="s">
        <v>245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5" t="s">
        <v>287</v>
      </c>
      <c r="B4" s="26" t="s">
        <v>292</v>
      </c>
      <c r="C4" s="26" t="s">
        <v>272</v>
      </c>
      <c r="D4" s="26" t="s">
        <v>234</v>
      </c>
      <c r="E4" s="24" t="s">
        <v>235</v>
      </c>
      <c r="F4" s="24" t="s">
        <v>236</v>
      </c>
      <c r="G4" s="23" t="s">
        <v>288</v>
      </c>
      <c r="H4" s="23" t="s">
        <v>289</v>
      </c>
      <c r="I4" s="23" t="s">
        <v>290</v>
      </c>
      <c r="J4" s="23" t="s">
        <v>289</v>
      </c>
      <c r="K4" s="23" t="s">
        <v>291</v>
      </c>
      <c r="L4" s="23" t="s">
        <v>289</v>
      </c>
      <c r="M4" s="24" t="s">
        <v>271</v>
      </c>
      <c r="N4" s="24" t="s">
        <v>245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0" t="s">
        <v>283</v>
      </c>
      <c r="B11" s="401"/>
      <c r="C11" s="401"/>
      <c r="D11" s="402"/>
      <c r="E11" s="403"/>
      <c r="F11" s="413"/>
      <c r="G11" s="404"/>
      <c r="H11" s="27"/>
      <c r="I11" s="400" t="s">
        <v>284</v>
      </c>
      <c r="J11" s="401"/>
      <c r="K11" s="401"/>
      <c r="L11" s="7"/>
      <c r="M11" s="7"/>
      <c r="N11" s="9"/>
    </row>
    <row r="12" spans="1:14" ht="16.5">
      <c r="A12" s="383" t="s">
        <v>293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M19" sqref="M19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6.5" customWidth="1"/>
    <col min="7" max="7" width="19.375" customWidth="1"/>
    <col min="8" max="9" width="14" customWidth="1"/>
    <col min="10" max="10" width="11.5" customWidth="1"/>
    <col min="11" max="11" width="12.625" customWidth="1"/>
  </cols>
  <sheetData>
    <row r="1" spans="1:12" ht="29.25">
      <c r="A1" s="376" t="s">
        <v>294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 ht="16.5">
      <c r="A2" s="3" t="s">
        <v>265</v>
      </c>
      <c r="B2" s="4" t="s">
        <v>236</v>
      </c>
      <c r="C2" s="4" t="s">
        <v>232</v>
      </c>
      <c r="D2" s="4" t="s">
        <v>233</v>
      </c>
      <c r="E2" s="4" t="s">
        <v>234</v>
      </c>
      <c r="F2" s="4" t="s">
        <v>235</v>
      </c>
      <c r="G2" s="3" t="s">
        <v>295</v>
      </c>
      <c r="H2" s="3" t="s">
        <v>296</v>
      </c>
      <c r="I2" s="3" t="s">
        <v>297</v>
      </c>
      <c r="J2" s="3" t="s">
        <v>298</v>
      </c>
      <c r="K2" s="4" t="s">
        <v>271</v>
      </c>
      <c r="L2" s="4" t="s">
        <v>245</v>
      </c>
    </row>
    <row r="3" spans="1:12">
      <c r="A3" s="5" t="s">
        <v>299</v>
      </c>
      <c r="B3" s="10" t="s">
        <v>248</v>
      </c>
      <c r="C3" s="11">
        <v>230923022</v>
      </c>
      <c r="D3" s="12" t="s">
        <v>247</v>
      </c>
      <c r="E3" s="12" t="s">
        <v>115</v>
      </c>
      <c r="F3" s="17" t="s">
        <v>60</v>
      </c>
      <c r="G3" s="6" t="s">
        <v>300</v>
      </c>
      <c r="H3" s="6" t="s">
        <v>301</v>
      </c>
      <c r="I3" s="6"/>
      <c r="J3" s="6"/>
      <c r="K3" s="6" t="s">
        <v>302</v>
      </c>
      <c r="L3" s="6"/>
    </row>
    <row r="4" spans="1:12">
      <c r="A4" s="5" t="s">
        <v>299</v>
      </c>
      <c r="B4" s="10" t="s">
        <v>248</v>
      </c>
      <c r="C4" s="11">
        <v>230923022</v>
      </c>
      <c r="D4" s="12" t="s">
        <v>247</v>
      </c>
      <c r="E4" s="12" t="s">
        <v>115</v>
      </c>
      <c r="F4" s="17" t="s">
        <v>60</v>
      </c>
      <c r="G4" s="6" t="s">
        <v>303</v>
      </c>
      <c r="H4" s="6"/>
      <c r="I4" s="6" t="s">
        <v>304</v>
      </c>
      <c r="J4" s="6"/>
      <c r="K4" s="6" t="s">
        <v>305</v>
      </c>
      <c r="L4" s="6"/>
    </row>
    <row r="5" spans="1:12">
      <c r="A5" s="5" t="s">
        <v>299</v>
      </c>
      <c r="B5" s="10" t="s">
        <v>248</v>
      </c>
      <c r="C5" s="11">
        <v>230923022</v>
      </c>
      <c r="D5" s="12" t="s">
        <v>247</v>
      </c>
      <c r="E5" s="12" t="s">
        <v>115</v>
      </c>
      <c r="F5" s="17" t="s">
        <v>60</v>
      </c>
      <c r="G5" s="6" t="s">
        <v>306</v>
      </c>
      <c r="H5" s="6"/>
      <c r="I5" s="6"/>
      <c r="J5" s="6" t="s">
        <v>307</v>
      </c>
      <c r="K5" s="6" t="s">
        <v>308</v>
      </c>
      <c r="L5" s="6"/>
    </row>
    <row r="6" spans="1:12">
      <c r="A6" s="5"/>
      <c r="B6" s="6"/>
      <c r="C6" s="13"/>
      <c r="D6" s="6"/>
      <c r="E6" s="18"/>
      <c r="F6" s="5"/>
      <c r="G6" s="6"/>
      <c r="H6" s="6"/>
      <c r="I6" s="6"/>
      <c r="J6" s="6"/>
      <c r="K6" s="6"/>
      <c r="L6" s="6"/>
    </row>
    <row r="7" spans="1:12">
      <c r="A7" s="5"/>
      <c r="B7" s="6"/>
      <c r="C7" s="14"/>
      <c r="D7" s="6"/>
      <c r="E7" s="5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4"/>
      <c r="D8" s="6"/>
      <c r="E8" s="5"/>
      <c r="F8" s="5"/>
      <c r="G8" s="6"/>
      <c r="H8" s="6"/>
      <c r="I8" s="5"/>
      <c r="J8" s="5"/>
      <c r="K8" s="6"/>
      <c r="L8" s="5"/>
    </row>
    <row r="9" spans="1:12">
      <c r="A9" s="5"/>
      <c r="B9" s="6"/>
      <c r="C9" s="15"/>
      <c r="D9" s="6"/>
      <c r="E9" s="19"/>
      <c r="F9" s="5"/>
      <c r="G9" s="6"/>
      <c r="H9" s="6"/>
      <c r="I9" s="6"/>
      <c r="J9" s="5"/>
      <c r="K9" s="22"/>
      <c r="L9" s="5"/>
    </row>
    <row r="10" spans="1:12">
      <c r="A10" s="5"/>
      <c r="B10" s="6"/>
      <c r="C10" s="13"/>
      <c r="D10" s="6"/>
      <c r="E10" s="20"/>
      <c r="F10" s="21"/>
      <c r="G10" s="6"/>
      <c r="H10" s="5"/>
      <c r="I10" s="6"/>
      <c r="J10" s="5"/>
      <c r="K10" s="22"/>
      <c r="L10" s="5"/>
    </row>
    <row r="11" spans="1:12">
      <c r="A11" s="5"/>
      <c r="B11" s="6"/>
      <c r="C11" s="13"/>
      <c r="D11" s="6"/>
      <c r="E11" s="20"/>
      <c r="F11" s="21"/>
      <c r="G11" s="6"/>
      <c r="H11" s="5"/>
      <c r="I11" s="6"/>
      <c r="J11" s="5"/>
      <c r="K11" s="22"/>
      <c r="L11" s="5"/>
    </row>
    <row r="12" spans="1:12">
      <c r="A12" s="5"/>
      <c r="B12" s="6"/>
      <c r="C12" s="13"/>
      <c r="D12" s="6"/>
      <c r="E12" s="20"/>
      <c r="F12" s="21"/>
      <c r="G12" s="6"/>
      <c r="H12" s="5"/>
      <c r="I12" s="6"/>
      <c r="J12" s="5"/>
      <c r="K12" s="22"/>
      <c r="L12" s="5"/>
    </row>
    <row r="13" spans="1:12">
      <c r="A13" s="5"/>
      <c r="B13" s="6"/>
      <c r="C13" s="13"/>
      <c r="D13" s="6"/>
      <c r="E13" s="18"/>
      <c r="F13" s="5"/>
      <c r="G13" s="6"/>
      <c r="H13" s="5"/>
      <c r="I13" s="6"/>
      <c r="J13" s="5"/>
      <c r="K13" s="22"/>
      <c r="L13" s="5"/>
    </row>
    <row r="14" spans="1:12">
      <c r="A14" s="5"/>
      <c r="B14" s="6"/>
      <c r="C14" s="14"/>
      <c r="D14" s="6"/>
      <c r="E14" s="5"/>
      <c r="F14" s="5"/>
      <c r="G14" s="6"/>
      <c r="H14" s="5"/>
      <c r="I14" s="6"/>
      <c r="J14" s="5"/>
      <c r="K14" s="22"/>
      <c r="L14" s="5"/>
    </row>
    <row r="15" spans="1:12">
      <c r="A15" s="5"/>
      <c r="B15" s="6"/>
      <c r="C15" s="14"/>
      <c r="D15" s="6"/>
      <c r="E15" s="5"/>
      <c r="F15" s="5"/>
      <c r="G15" s="6"/>
      <c r="H15" s="5"/>
      <c r="I15" s="6"/>
      <c r="J15" s="5"/>
      <c r="K15" s="22"/>
      <c r="L15" s="5"/>
    </row>
    <row r="16" spans="1:12">
      <c r="A16" s="5"/>
      <c r="B16" s="6"/>
      <c r="C16" s="15"/>
      <c r="D16" s="6"/>
      <c r="E16" s="19"/>
      <c r="F16" s="5"/>
      <c r="G16" s="6"/>
      <c r="H16" s="6"/>
      <c r="I16" s="6"/>
      <c r="J16" s="5"/>
      <c r="K16" s="22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2"/>
      <c r="L17" s="5"/>
    </row>
    <row r="18" spans="1:12">
      <c r="A18" s="5"/>
      <c r="B18" s="6"/>
      <c r="C18" s="16"/>
      <c r="D18" s="6"/>
      <c r="E18" s="19"/>
      <c r="F18" s="5"/>
      <c r="G18" s="6"/>
      <c r="H18" s="5"/>
      <c r="I18" s="6"/>
      <c r="J18" s="5"/>
      <c r="K18" s="22"/>
      <c r="L18" s="5"/>
    </row>
    <row r="19" spans="1:12" s="2" customFormat="1" ht="32.1" customHeight="1">
      <c r="A19" s="400" t="s">
        <v>309</v>
      </c>
      <c r="B19" s="401"/>
      <c r="C19" s="401"/>
      <c r="D19" s="401"/>
      <c r="E19" s="402"/>
      <c r="F19" s="403"/>
      <c r="G19" s="404"/>
      <c r="H19" s="400" t="s">
        <v>310</v>
      </c>
      <c r="I19" s="401"/>
      <c r="J19" s="401"/>
      <c r="K19" s="7"/>
      <c r="L19" s="9"/>
    </row>
    <row r="20" spans="1:12" ht="72" customHeight="1">
      <c r="A20" s="383" t="s">
        <v>311</v>
      </c>
      <c r="B20" s="383"/>
      <c r="C20" s="384"/>
      <c r="D20" s="384"/>
      <c r="E20" s="384"/>
      <c r="F20" s="384"/>
      <c r="G20" s="384"/>
      <c r="H20" s="384"/>
      <c r="I20" s="384"/>
      <c r="J20" s="384"/>
      <c r="K20" s="384"/>
      <c r="L20" s="384"/>
    </row>
  </sheetData>
  <mergeCells count="5">
    <mergeCell ref="A1:J1"/>
    <mergeCell ref="A19:E19"/>
    <mergeCell ref="F19:G19"/>
    <mergeCell ref="H19:J19"/>
    <mergeCell ref="A20:L20"/>
  </mergeCells>
  <phoneticPr fontId="38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B17" sqref="B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6" t="s">
        <v>312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 ht="16.5">
      <c r="A2" s="385" t="s">
        <v>231</v>
      </c>
      <c r="B2" s="386" t="s">
        <v>236</v>
      </c>
      <c r="C2" s="386" t="s">
        <v>272</v>
      </c>
      <c r="D2" s="386" t="s">
        <v>234</v>
      </c>
      <c r="E2" s="386" t="s">
        <v>235</v>
      </c>
      <c r="F2" s="3" t="s">
        <v>313</v>
      </c>
      <c r="G2" s="3" t="s">
        <v>256</v>
      </c>
      <c r="H2" s="391" t="s">
        <v>257</v>
      </c>
      <c r="I2" s="395" t="s">
        <v>259</v>
      </c>
    </row>
    <row r="3" spans="1:9" s="1" customFormat="1" ht="16.5">
      <c r="A3" s="385"/>
      <c r="B3" s="387"/>
      <c r="C3" s="387"/>
      <c r="D3" s="387"/>
      <c r="E3" s="387"/>
      <c r="F3" s="3" t="s">
        <v>314</v>
      </c>
      <c r="G3" s="3" t="s">
        <v>260</v>
      </c>
      <c r="H3" s="392"/>
      <c r="I3" s="396"/>
    </row>
    <row r="4" spans="1:9">
      <c r="A4" s="5"/>
      <c r="B4" s="5"/>
      <c r="C4" s="6"/>
      <c r="D4" s="6"/>
      <c r="E4" s="6"/>
      <c r="F4" s="6"/>
      <c r="G4" s="6"/>
      <c r="H4" s="6"/>
      <c r="I4" s="6" t="s">
        <v>249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0" t="s">
        <v>283</v>
      </c>
      <c r="B12" s="401"/>
      <c r="C12" s="401"/>
      <c r="D12" s="402"/>
      <c r="E12" s="8"/>
      <c r="F12" s="400" t="s">
        <v>284</v>
      </c>
      <c r="G12" s="401"/>
      <c r="H12" s="402"/>
      <c r="I12" s="9"/>
    </row>
    <row r="13" spans="1:9" ht="45.75" customHeight="1">
      <c r="A13" s="383" t="s">
        <v>315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32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74"/>
      <c r="C3" s="175"/>
      <c r="D3" s="198" t="s">
        <v>33</v>
      </c>
      <c r="E3" s="199"/>
      <c r="F3" s="200" t="s">
        <v>34</v>
      </c>
      <c r="G3" s="201"/>
      <c r="H3" s="198" t="s">
        <v>35</v>
      </c>
      <c r="I3" s="202"/>
    </row>
    <row r="4" spans="2:9" ht="27.95" customHeight="1">
      <c r="B4" s="174" t="s">
        <v>36</v>
      </c>
      <c r="C4" s="175" t="s">
        <v>37</v>
      </c>
      <c r="D4" s="175" t="s">
        <v>38</v>
      </c>
      <c r="E4" s="175" t="s">
        <v>39</v>
      </c>
      <c r="F4" s="180" t="s">
        <v>38</v>
      </c>
      <c r="G4" s="180" t="s">
        <v>39</v>
      </c>
      <c r="H4" s="175" t="s">
        <v>38</v>
      </c>
      <c r="I4" s="183" t="s">
        <v>39</v>
      </c>
    </row>
    <row r="5" spans="2:9" ht="27.95" customHeight="1">
      <c r="B5" s="176" t="s">
        <v>40</v>
      </c>
      <c r="C5" s="5">
        <v>13</v>
      </c>
      <c r="D5" s="5">
        <v>0</v>
      </c>
      <c r="E5" s="5">
        <v>1</v>
      </c>
      <c r="F5" s="181">
        <v>0</v>
      </c>
      <c r="G5" s="181">
        <v>1</v>
      </c>
      <c r="H5" s="5">
        <v>1</v>
      </c>
      <c r="I5" s="184">
        <v>2</v>
      </c>
    </row>
    <row r="6" spans="2:9" ht="27.95" customHeight="1">
      <c r="B6" s="176" t="s">
        <v>41</v>
      </c>
      <c r="C6" s="5">
        <v>20</v>
      </c>
      <c r="D6" s="5">
        <v>0</v>
      </c>
      <c r="E6" s="5">
        <v>1</v>
      </c>
      <c r="F6" s="181">
        <v>1</v>
      </c>
      <c r="G6" s="181">
        <v>2</v>
      </c>
      <c r="H6" s="5">
        <v>2</v>
      </c>
      <c r="I6" s="184">
        <v>3</v>
      </c>
    </row>
    <row r="7" spans="2:9" ht="27.95" customHeight="1">
      <c r="B7" s="176" t="s">
        <v>42</v>
      </c>
      <c r="C7" s="5">
        <v>32</v>
      </c>
      <c r="D7" s="5">
        <v>0</v>
      </c>
      <c r="E7" s="5">
        <v>1</v>
      </c>
      <c r="F7" s="181">
        <v>2</v>
      </c>
      <c r="G7" s="181">
        <v>3</v>
      </c>
      <c r="H7" s="5">
        <v>3</v>
      </c>
      <c r="I7" s="184">
        <v>4</v>
      </c>
    </row>
    <row r="8" spans="2:9" ht="27.95" customHeight="1">
      <c r="B8" s="176" t="s">
        <v>43</v>
      </c>
      <c r="C8" s="5">
        <v>50</v>
      </c>
      <c r="D8" s="5">
        <v>1</v>
      </c>
      <c r="E8" s="5">
        <v>2</v>
      </c>
      <c r="F8" s="181">
        <v>3</v>
      </c>
      <c r="G8" s="181">
        <v>4</v>
      </c>
      <c r="H8" s="5">
        <v>5</v>
      </c>
      <c r="I8" s="184">
        <v>6</v>
      </c>
    </row>
    <row r="9" spans="2:9" ht="27.95" customHeight="1">
      <c r="B9" s="176" t="s">
        <v>44</v>
      </c>
      <c r="C9" s="5">
        <v>80</v>
      </c>
      <c r="D9" s="5">
        <v>2</v>
      </c>
      <c r="E9" s="5">
        <v>3</v>
      </c>
      <c r="F9" s="181">
        <v>5</v>
      </c>
      <c r="G9" s="181">
        <v>6</v>
      </c>
      <c r="H9" s="5">
        <v>7</v>
      </c>
      <c r="I9" s="184">
        <v>8</v>
      </c>
    </row>
    <row r="10" spans="2:9" ht="27.95" customHeight="1">
      <c r="B10" s="176" t="s">
        <v>45</v>
      </c>
      <c r="C10" s="5">
        <v>125</v>
      </c>
      <c r="D10" s="5">
        <v>3</v>
      </c>
      <c r="E10" s="5">
        <v>4</v>
      </c>
      <c r="F10" s="181">
        <v>7</v>
      </c>
      <c r="G10" s="181">
        <v>8</v>
      </c>
      <c r="H10" s="5">
        <v>10</v>
      </c>
      <c r="I10" s="184">
        <v>11</v>
      </c>
    </row>
    <row r="11" spans="2:9" ht="27.95" customHeight="1">
      <c r="B11" s="176" t="s">
        <v>46</v>
      </c>
      <c r="C11" s="5">
        <v>200</v>
      </c>
      <c r="D11" s="5">
        <v>5</v>
      </c>
      <c r="E11" s="5">
        <v>6</v>
      </c>
      <c r="F11" s="181">
        <v>10</v>
      </c>
      <c r="G11" s="181">
        <v>11</v>
      </c>
      <c r="H11" s="5">
        <v>14</v>
      </c>
      <c r="I11" s="184">
        <v>15</v>
      </c>
    </row>
    <row r="12" spans="2:9" ht="27.95" customHeight="1">
      <c r="B12" s="177" t="s">
        <v>47</v>
      </c>
      <c r="C12" s="178">
        <v>315</v>
      </c>
      <c r="D12" s="178">
        <v>7</v>
      </c>
      <c r="E12" s="178">
        <v>8</v>
      </c>
      <c r="F12" s="182">
        <v>14</v>
      </c>
      <c r="G12" s="182">
        <v>15</v>
      </c>
      <c r="H12" s="178">
        <v>21</v>
      </c>
      <c r="I12" s="185">
        <v>22</v>
      </c>
    </row>
    <row r="14" spans="2:9">
      <c r="B14" s="179" t="s">
        <v>48</v>
      </c>
      <c r="C14" s="179"/>
      <c r="D14" s="179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Normal="100" zoomScalePageLayoutView="125" workbookViewId="0">
      <selection activeCell="O10" sqref="O10"/>
    </sheetView>
  </sheetViews>
  <sheetFormatPr defaultColWidth="10.375" defaultRowHeight="16.5" customHeight="1"/>
  <cols>
    <col min="1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203" t="s">
        <v>49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4.25">
      <c r="A2" s="97" t="s">
        <v>50</v>
      </c>
      <c r="B2" s="414" t="s">
        <v>316</v>
      </c>
      <c r="C2" s="204"/>
      <c r="D2" s="205" t="s">
        <v>52</v>
      </c>
      <c r="E2" s="205"/>
      <c r="F2" s="206" t="s">
        <v>53</v>
      </c>
      <c r="G2" s="206"/>
      <c r="H2" s="117" t="s">
        <v>54</v>
      </c>
      <c r="I2" s="207" t="s">
        <v>55</v>
      </c>
      <c r="J2" s="207"/>
      <c r="K2" s="208"/>
    </row>
    <row r="3" spans="1:11" ht="14.2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4.25">
      <c r="A4" s="100" t="s">
        <v>59</v>
      </c>
      <c r="B4" s="215" t="s">
        <v>60</v>
      </c>
      <c r="C4" s="216"/>
      <c r="D4" s="217" t="s">
        <v>61</v>
      </c>
      <c r="E4" s="218"/>
      <c r="F4" s="219">
        <v>45270</v>
      </c>
      <c r="G4" s="220"/>
      <c r="H4" s="217" t="s">
        <v>62</v>
      </c>
      <c r="I4" s="218"/>
      <c r="J4" s="101" t="s">
        <v>63</v>
      </c>
      <c r="K4" s="102" t="s">
        <v>64</v>
      </c>
    </row>
    <row r="5" spans="1:11" ht="14.25">
      <c r="A5" s="103" t="s">
        <v>65</v>
      </c>
      <c r="B5" s="215" t="s">
        <v>66</v>
      </c>
      <c r="C5" s="216"/>
      <c r="D5" s="217" t="s">
        <v>67</v>
      </c>
      <c r="E5" s="218"/>
      <c r="F5" s="219">
        <v>45235</v>
      </c>
      <c r="G5" s="220"/>
      <c r="H5" s="217" t="s">
        <v>68</v>
      </c>
      <c r="I5" s="218"/>
      <c r="J5" s="101" t="s">
        <v>63</v>
      </c>
      <c r="K5" s="102" t="s">
        <v>64</v>
      </c>
    </row>
    <row r="6" spans="1:11" ht="14.25">
      <c r="A6" s="100" t="s">
        <v>69</v>
      </c>
      <c r="B6" s="104">
        <v>1</v>
      </c>
      <c r="C6" s="105">
        <v>6</v>
      </c>
      <c r="D6" s="103" t="s">
        <v>70</v>
      </c>
      <c r="E6" s="121"/>
      <c r="F6" s="219">
        <v>45265</v>
      </c>
      <c r="G6" s="220"/>
      <c r="H6" s="217" t="s">
        <v>71</v>
      </c>
      <c r="I6" s="218"/>
      <c r="J6" s="101" t="s">
        <v>63</v>
      </c>
      <c r="K6" s="102" t="s">
        <v>64</v>
      </c>
    </row>
    <row r="7" spans="1:11" ht="14.25">
      <c r="A7" s="100" t="s">
        <v>72</v>
      </c>
      <c r="B7" s="221">
        <v>500</v>
      </c>
      <c r="C7" s="222"/>
      <c r="D7" s="103" t="s">
        <v>73</v>
      </c>
      <c r="E7" s="112"/>
      <c r="F7" s="219">
        <v>45268</v>
      </c>
      <c r="G7" s="220"/>
      <c r="H7" s="217" t="s">
        <v>74</v>
      </c>
      <c r="I7" s="218"/>
      <c r="J7" s="101" t="s">
        <v>63</v>
      </c>
      <c r="K7" s="102" t="s">
        <v>64</v>
      </c>
    </row>
    <row r="8" spans="1:11" ht="14.25">
      <c r="A8" s="151"/>
      <c r="B8" s="223"/>
      <c r="C8" s="224"/>
      <c r="D8" s="225" t="s">
        <v>75</v>
      </c>
      <c r="E8" s="226"/>
      <c r="F8" s="227">
        <v>45270</v>
      </c>
      <c r="G8" s="228"/>
      <c r="H8" s="225" t="s">
        <v>76</v>
      </c>
      <c r="I8" s="226"/>
      <c r="J8" s="113" t="s">
        <v>63</v>
      </c>
      <c r="K8" s="125" t="s">
        <v>64</v>
      </c>
    </row>
    <row r="9" spans="1:11" ht="14.25">
      <c r="A9" s="229" t="s">
        <v>77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>
      <c r="A10" s="232" t="s">
        <v>78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52" t="s">
        <v>79</v>
      </c>
      <c r="B11" s="153" t="s">
        <v>80</v>
      </c>
      <c r="C11" s="154" t="s">
        <v>81</v>
      </c>
      <c r="D11" s="155"/>
      <c r="E11" s="162" t="s">
        <v>82</v>
      </c>
      <c r="F11" s="153" t="s">
        <v>80</v>
      </c>
      <c r="G11" s="154" t="s">
        <v>81</v>
      </c>
      <c r="H11" s="154" t="s">
        <v>83</v>
      </c>
      <c r="I11" s="162" t="s">
        <v>84</v>
      </c>
      <c r="J11" s="153" t="s">
        <v>80</v>
      </c>
      <c r="K11" s="170" t="s">
        <v>81</v>
      </c>
    </row>
    <row r="12" spans="1:11" ht="14.25">
      <c r="A12" s="103" t="s">
        <v>85</v>
      </c>
      <c r="B12" s="111" t="s">
        <v>80</v>
      </c>
      <c r="C12" s="101" t="s">
        <v>81</v>
      </c>
      <c r="D12" s="112"/>
      <c r="E12" s="121" t="s">
        <v>86</v>
      </c>
      <c r="F12" s="111" t="s">
        <v>80</v>
      </c>
      <c r="G12" s="101" t="s">
        <v>81</v>
      </c>
      <c r="H12" s="101" t="s">
        <v>83</v>
      </c>
      <c r="I12" s="121" t="s">
        <v>87</v>
      </c>
      <c r="J12" s="111" t="s">
        <v>80</v>
      </c>
      <c r="K12" s="102" t="s">
        <v>81</v>
      </c>
    </row>
    <row r="13" spans="1:11" ht="14.25">
      <c r="A13" s="103" t="s">
        <v>88</v>
      </c>
      <c r="B13" s="111" t="s">
        <v>80</v>
      </c>
      <c r="C13" s="101" t="s">
        <v>81</v>
      </c>
      <c r="D13" s="112"/>
      <c r="E13" s="121" t="s">
        <v>89</v>
      </c>
      <c r="F13" s="101" t="s">
        <v>90</v>
      </c>
      <c r="G13" s="101" t="s">
        <v>91</v>
      </c>
      <c r="H13" s="101" t="s">
        <v>83</v>
      </c>
      <c r="I13" s="121" t="s">
        <v>92</v>
      </c>
      <c r="J13" s="111" t="s">
        <v>80</v>
      </c>
      <c r="K13" s="102" t="s">
        <v>81</v>
      </c>
    </row>
    <row r="14" spans="1:11" ht="14.25">
      <c r="A14" s="225" t="s">
        <v>93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4.25">
      <c r="A15" s="232" t="s">
        <v>94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56" t="s">
        <v>95</v>
      </c>
      <c r="B16" s="154" t="s">
        <v>90</v>
      </c>
      <c r="C16" s="154" t="s">
        <v>91</v>
      </c>
      <c r="D16" s="157"/>
      <c r="E16" s="163" t="s">
        <v>96</v>
      </c>
      <c r="F16" s="154" t="s">
        <v>90</v>
      </c>
      <c r="G16" s="154" t="s">
        <v>91</v>
      </c>
      <c r="H16" s="164"/>
      <c r="I16" s="163" t="s">
        <v>97</v>
      </c>
      <c r="J16" s="154" t="s">
        <v>90</v>
      </c>
      <c r="K16" s="170" t="s">
        <v>91</v>
      </c>
    </row>
    <row r="17" spans="1:22" ht="16.5" customHeight="1">
      <c r="A17" s="114" t="s">
        <v>98</v>
      </c>
      <c r="B17" s="101" t="s">
        <v>90</v>
      </c>
      <c r="C17" s="101" t="s">
        <v>91</v>
      </c>
      <c r="D17" s="74"/>
      <c r="E17" s="122" t="s">
        <v>99</v>
      </c>
      <c r="F17" s="101" t="s">
        <v>90</v>
      </c>
      <c r="G17" s="101" t="s">
        <v>91</v>
      </c>
      <c r="H17" s="165"/>
      <c r="I17" s="122" t="s">
        <v>100</v>
      </c>
      <c r="J17" s="101" t="s">
        <v>90</v>
      </c>
      <c r="K17" s="102" t="s">
        <v>91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8" customHeight="1">
      <c r="A18" s="236" t="s">
        <v>101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102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103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58" t="s">
        <v>104</v>
      </c>
      <c r="B21" s="122" t="s">
        <v>105</v>
      </c>
      <c r="C21" s="122" t="s">
        <v>106</v>
      </c>
      <c r="D21" s="122" t="s">
        <v>107</v>
      </c>
      <c r="E21" s="122" t="s">
        <v>108</v>
      </c>
      <c r="F21" s="122" t="s">
        <v>109</v>
      </c>
      <c r="G21" s="122" t="s">
        <v>110</v>
      </c>
      <c r="H21" s="122" t="s">
        <v>111</v>
      </c>
      <c r="I21" s="122" t="s">
        <v>112</v>
      </c>
      <c r="J21" s="122" t="s">
        <v>113</v>
      </c>
      <c r="K21" s="96" t="s">
        <v>114</v>
      </c>
    </row>
    <row r="22" spans="1:22" ht="16.5" customHeight="1">
      <c r="A22" s="119" t="s">
        <v>115</v>
      </c>
      <c r="B22" s="159"/>
      <c r="C22" s="159"/>
      <c r="D22" s="159">
        <v>1</v>
      </c>
      <c r="E22" s="159">
        <v>1</v>
      </c>
      <c r="F22" s="159">
        <v>1</v>
      </c>
      <c r="G22" s="159">
        <v>1</v>
      </c>
      <c r="H22" s="159">
        <v>1</v>
      </c>
      <c r="I22" s="159">
        <v>1</v>
      </c>
      <c r="J22" s="159"/>
      <c r="K22" s="172"/>
    </row>
    <row r="23" spans="1:22" ht="16.5" customHeight="1">
      <c r="A23" s="119"/>
      <c r="B23" s="159"/>
      <c r="C23" s="159"/>
      <c r="D23" s="159"/>
      <c r="E23" s="159"/>
      <c r="F23" s="159"/>
      <c r="G23" s="159"/>
      <c r="H23" s="159"/>
      <c r="I23" s="159"/>
      <c r="J23" s="159"/>
      <c r="K23" s="173"/>
    </row>
    <row r="24" spans="1:22" ht="16.5" customHeight="1">
      <c r="A24" s="119"/>
      <c r="B24" s="159"/>
      <c r="C24" s="159"/>
      <c r="D24" s="159"/>
      <c r="E24" s="159"/>
      <c r="F24" s="159"/>
      <c r="G24" s="159"/>
      <c r="H24" s="159"/>
      <c r="I24" s="159"/>
      <c r="J24" s="159"/>
      <c r="K24" s="173"/>
    </row>
    <row r="25" spans="1:22" ht="16.5" customHeight="1">
      <c r="A25" s="119"/>
      <c r="B25" s="159"/>
      <c r="C25" s="159"/>
      <c r="D25" s="159"/>
      <c r="E25" s="159"/>
      <c r="F25" s="159"/>
      <c r="G25" s="159"/>
      <c r="H25" s="159"/>
      <c r="I25" s="159"/>
      <c r="J25" s="159"/>
      <c r="K25" s="94"/>
    </row>
    <row r="26" spans="1:22" ht="16.5" customHeight="1">
      <c r="A26" s="119"/>
      <c r="B26" s="159"/>
      <c r="C26" s="159"/>
      <c r="D26" s="159"/>
      <c r="E26" s="159"/>
      <c r="F26" s="159"/>
      <c r="G26" s="159"/>
      <c r="H26" s="159"/>
      <c r="I26" s="159"/>
      <c r="J26" s="159"/>
      <c r="K26" s="94"/>
    </row>
    <row r="27" spans="1:22" ht="16.5" customHeight="1">
      <c r="A27" s="119"/>
      <c r="B27" s="159"/>
      <c r="C27" s="159"/>
      <c r="D27" s="159"/>
      <c r="E27" s="159"/>
      <c r="F27" s="159"/>
      <c r="G27" s="159"/>
      <c r="H27" s="159"/>
      <c r="I27" s="159"/>
      <c r="J27" s="159"/>
      <c r="K27" s="94"/>
    </row>
    <row r="28" spans="1:22" ht="16.5" customHeight="1">
      <c r="A28" s="119"/>
      <c r="B28" s="159"/>
      <c r="C28" s="159"/>
      <c r="D28" s="159"/>
      <c r="E28" s="159"/>
      <c r="F28" s="159"/>
      <c r="G28" s="159"/>
      <c r="H28" s="159"/>
      <c r="I28" s="159"/>
      <c r="J28" s="159"/>
      <c r="K28" s="94"/>
    </row>
    <row r="29" spans="1:22" ht="18" customHeight="1">
      <c r="A29" s="242" t="s">
        <v>116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 t="s">
        <v>117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118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51" t="s">
        <v>119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>
      <c r="A34" s="254" t="s">
        <v>120</v>
      </c>
      <c r="B34" s="255"/>
      <c r="C34" s="101" t="s">
        <v>63</v>
      </c>
      <c r="D34" s="101" t="s">
        <v>64</v>
      </c>
      <c r="E34" s="256" t="s">
        <v>121</v>
      </c>
      <c r="F34" s="257"/>
      <c r="G34" s="257"/>
      <c r="H34" s="257"/>
      <c r="I34" s="257"/>
      <c r="J34" s="257"/>
      <c r="K34" s="258"/>
    </row>
    <row r="35" spans="1:11" ht="14.25">
      <c r="A35" s="259" t="s">
        <v>122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4.25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4.25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4.25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4.25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4.2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4.2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4.25">
      <c r="A43" s="265" t="s">
        <v>123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232" t="s">
        <v>124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56" t="s">
        <v>125</v>
      </c>
      <c r="B45" s="154" t="s">
        <v>90</v>
      </c>
      <c r="C45" s="154" t="s">
        <v>91</v>
      </c>
      <c r="D45" s="154" t="s">
        <v>83</v>
      </c>
      <c r="E45" s="163" t="s">
        <v>126</v>
      </c>
      <c r="F45" s="154" t="s">
        <v>90</v>
      </c>
      <c r="G45" s="154" t="s">
        <v>91</v>
      </c>
      <c r="H45" s="154" t="s">
        <v>83</v>
      </c>
      <c r="I45" s="163" t="s">
        <v>127</v>
      </c>
      <c r="J45" s="154" t="s">
        <v>90</v>
      </c>
      <c r="K45" s="170" t="s">
        <v>91</v>
      </c>
    </row>
    <row r="46" spans="1:11" ht="14.25">
      <c r="A46" s="114" t="s">
        <v>82</v>
      </c>
      <c r="B46" s="101" t="s">
        <v>90</v>
      </c>
      <c r="C46" s="101" t="s">
        <v>91</v>
      </c>
      <c r="D46" s="101" t="s">
        <v>83</v>
      </c>
      <c r="E46" s="122" t="s">
        <v>89</v>
      </c>
      <c r="F46" s="101" t="s">
        <v>90</v>
      </c>
      <c r="G46" s="101" t="s">
        <v>91</v>
      </c>
      <c r="H46" s="101" t="s">
        <v>83</v>
      </c>
      <c r="I46" s="122" t="s">
        <v>100</v>
      </c>
      <c r="J46" s="101" t="s">
        <v>90</v>
      </c>
      <c r="K46" s="102" t="s">
        <v>91</v>
      </c>
    </row>
    <row r="47" spans="1:11" ht="14.25">
      <c r="A47" s="225" t="s">
        <v>93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>
      <c r="A48" s="259" t="s">
        <v>128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>
      <c r="A50" s="160" t="s">
        <v>129</v>
      </c>
      <c r="B50" s="268" t="s">
        <v>130</v>
      </c>
      <c r="C50" s="268"/>
      <c r="D50" s="161" t="s">
        <v>131</v>
      </c>
      <c r="E50" s="166" t="s">
        <v>132</v>
      </c>
      <c r="F50" s="167" t="s">
        <v>133</v>
      </c>
      <c r="G50" s="168">
        <v>45258</v>
      </c>
      <c r="H50" s="269" t="s">
        <v>134</v>
      </c>
      <c r="I50" s="270"/>
      <c r="J50" s="271" t="s">
        <v>135</v>
      </c>
      <c r="K50" s="272"/>
    </row>
    <row r="51" spans="1:11" ht="14.25">
      <c r="A51" s="259" t="s">
        <v>136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>
      <c r="A53" s="160" t="s">
        <v>129</v>
      </c>
      <c r="B53" s="268" t="s">
        <v>130</v>
      </c>
      <c r="C53" s="268"/>
      <c r="D53" s="161" t="s">
        <v>131</v>
      </c>
      <c r="E53" s="169"/>
      <c r="F53" s="167" t="s">
        <v>137</v>
      </c>
      <c r="G53" s="168"/>
      <c r="H53" s="269" t="s">
        <v>134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1"/>
  <sheetViews>
    <sheetView tabSelected="1" zoomScale="90" zoomScaleNormal="90" workbookViewId="0">
      <selection activeCell="I5" sqref="I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pans="1:14" ht="30" customHeight="1">
      <c r="A1" s="276" t="s">
        <v>138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35" t="s">
        <v>59</v>
      </c>
      <c r="B2" s="278" t="s">
        <v>60</v>
      </c>
      <c r="C2" s="278"/>
      <c r="D2" s="36" t="s">
        <v>65</v>
      </c>
      <c r="E2" s="278" t="s">
        <v>66</v>
      </c>
      <c r="F2" s="278"/>
      <c r="G2" s="278"/>
      <c r="H2" s="283"/>
      <c r="I2" s="56" t="s">
        <v>54</v>
      </c>
      <c r="J2" s="278" t="s">
        <v>55</v>
      </c>
      <c r="K2" s="278"/>
      <c r="L2" s="278"/>
      <c r="M2" s="278"/>
      <c r="N2" s="279"/>
    </row>
    <row r="3" spans="1:14" ht="29.1" customHeight="1">
      <c r="A3" s="282" t="s">
        <v>139</v>
      </c>
      <c r="B3" s="280" t="s">
        <v>140</v>
      </c>
      <c r="C3" s="280"/>
      <c r="D3" s="280"/>
      <c r="E3" s="280"/>
      <c r="F3" s="280"/>
      <c r="G3" s="280"/>
      <c r="H3" s="284"/>
      <c r="I3" s="280" t="s">
        <v>141</v>
      </c>
      <c r="J3" s="280"/>
      <c r="K3" s="280"/>
      <c r="L3" s="280"/>
      <c r="M3" s="280"/>
      <c r="N3" s="281"/>
    </row>
    <row r="4" spans="1:14" ht="29.1" customHeight="1">
      <c r="A4" s="282"/>
      <c r="B4" s="37" t="s">
        <v>107</v>
      </c>
      <c r="C4" s="37" t="s">
        <v>108</v>
      </c>
      <c r="D4" s="38" t="s">
        <v>109</v>
      </c>
      <c r="E4" s="37" t="s">
        <v>110</v>
      </c>
      <c r="F4" s="37" t="s">
        <v>111</v>
      </c>
      <c r="G4" s="37" t="s">
        <v>112</v>
      </c>
      <c r="H4" s="284"/>
      <c r="I4" s="57"/>
      <c r="J4" s="57" t="s">
        <v>115</v>
      </c>
      <c r="K4" s="57" t="s">
        <v>115</v>
      </c>
      <c r="L4" s="57"/>
      <c r="M4" s="57"/>
      <c r="N4" s="415" t="s">
        <v>317</v>
      </c>
    </row>
    <row r="5" spans="1:14" ht="29.1" customHeight="1">
      <c r="A5" s="282"/>
      <c r="B5" s="128" t="s">
        <v>142</v>
      </c>
      <c r="C5" s="129" t="s">
        <v>143</v>
      </c>
      <c r="D5" s="128" t="s">
        <v>144</v>
      </c>
      <c r="E5" s="128" t="s">
        <v>145</v>
      </c>
      <c r="F5" s="128" t="s">
        <v>146</v>
      </c>
      <c r="G5" s="128" t="s">
        <v>147</v>
      </c>
      <c r="H5" s="284"/>
      <c r="I5" s="58"/>
      <c r="J5" s="37" t="s">
        <v>108</v>
      </c>
      <c r="K5" s="38" t="s">
        <v>109</v>
      </c>
      <c r="L5" s="58"/>
      <c r="M5" s="58"/>
      <c r="N5" s="416" t="s">
        <v>318</v>
      </c>
    </row>
    <row r="6" spans="1:14" s="127" customFormat="1" ht="29.1" customHeight="1">
      <c r="A6" s="130" t="s">
        <v>148</v>
      </c>
      <c r="B6" s="131">
        <f>C6-2</f>
        <v>58</v>
      </c>
      <c r="C6" s="132" t="s">
        <v>149</v>
      </c>
      <c r="D6" s="131">
        <f>C6+2</f>
        <v>62</v>
      </c>
      <c r="E6" s="131">
        <f>D6+2</f>
        <v>64</v>
      </c>
      <c r="F6" s="131">
        <f>E6+1</f>
        <v>65</v>
      </c>
      <c r="G6" s="131">
        <f>F6+1</f>
        <v>66</v>
      </c>
      <c r="H6" s="285"/>
      <c r="I6" s="59"/>
      <c r="J6" s="59" t="s">
        <v>150</v>
      </c>
      <c r="K6" s="59" t="s">
        <v>150</v>
      </c>
      <c r="L6" s="59"/>
      <c r="M6" s="59"/>
      <c r="N6" s="417" t="s">
        <v>319</v>
      </c>
    </row>
    <row r="7" spans="1:14" s="127" customFormat="1" ht="29.1" customHeight="1">
      <c r="A7" s="133" t="s">
        <v>152</v>
      </c>
      <c r="B7" s="131">
        <f t="shared" ref="B7:B9" si="0">C7-4</f>
        <v>92</v>
      </c>
      <c r="C7" s="134" t="s">
        <v>153</v>
      </c>
      <c r="D7" s="131">
        <f t="shared" ref="D7:D9" si="1">C7+4</f>
        <v>100</v>
      </c>
      <c r="E7" s="131">
        <f>D7+4</f>
        <v>104</v>
      </c>
      <c r="F7" s="131">
        <f t="shared" ref="F7:F9" si="2">E7+6</f>
        <v>110</v>
      </c>
      <c r="G7" s="131">
        <f>F7+6</f>
        <v>116</v>
      </c>
      <c r="H7" s="285"/>
      <c r="I7" s="59"/>
      <c r="J7" s="59" t="s">
        <v>154</v>
      </c>
      <c r="K7" s="59" t="s">
        <v>154</v>
      </c>
      <c r="L7" s="59"/>
      <c r="M7" s="67"/>
      <c r="N7" s="417" t="s">
        <v>320</v>
      </c>
    </row>
    <row r="8" spans="1:14" s="127" customFormat="1" ht="29.1" customHeight="1">
      <c r="A8" s="133" t="s">
        <v>155</v>
      </c>
      <c r="B8" s="131">
        <f t="shared" si="0"/>
        <v>85</v>
      </c>
      <c r="C8" s="134" t="s">
        <v>156</v>
      </c>
      <c r="D8" s="131">
        <f t="shared" si="1"/>
        <v>93</v>
      </c>
      <c r="E8" s="131">
        <f>D8+5</f>
        <v>98</v>
      </c>
      <c r="F8" s="131">
        <f t="shared" si="2"/>
        <v>104</v>
      </c>
      <c r="G8" s="131">
        <f>F8+7</f>
        <v>111</v>
      </c>
      <c r="H8" s="285"/>
      <c r="I8" s="59"/>
      <c r="J8" s="59" t="s">
        <v>151</v>
      </c>
      <c r="K8" s="59" t="s">
        <v>151</v>
      </c>
      <c r="L8" s="59"/>
      <c r="M8" s="67"/>
      <c r="N8" s="417" t="s">
        <v>319</v>
      </c>
    </row>
    <row r="9" spans="1:14" s="127" customFormat="1" ht="29.1" customHeight="1">
      <c r="A9" s="133" t="s">
        <v>157</v>
      </c>
      <c r="B9" s="131">
        <f t="shared" si="0"/>
        <v>98</v>
      </c>
      <c r="C9" s="134" t="s">
        <v>158</v>
      </c>
      <c r="D9" s="131">
        <f t="shared" si="1"/>
        <v>106</v>
      </c>
      <c r="E9" s="131">
        <f>D9+5</f>
        <v>111</v>
      </c>
      <c r="F9" s="131">
        <f t="shared" si="2"/>
        <v>117</v>
      </c>
      <c r="G9" s="131">
        <f>F9+7</f>
        <v>124</v>
      </c>
      <c r="H9" s="285"/>
      <c r="I9" s="59"/>
      <c r="J9" s="59" t="s">
        <v>154</v>
      </c>
      <c r="K9" s="59" t="s">
        <v>154</v>
      </c>
      <c r="L9" s="59"/>
      <c r="M9" s="67"/>
      <c r="N9" s="417" t="s">
        <v>321</v>
      </c>
    </row>
    <row r="10" spans="1:14" s="127" customFormat="1" ht="29.1" customHeight="1">
      <c r="A10" s="135" t="s">
        <v>159</v>
      </c>
      <c r="B10" s="136">
        <f t="shared" ref="B10:B16" si="3">C10-1</f>
        <v>37</v>
      </c>
      <c r="C10" s="132">
        <v>38</v>
      </c>
      <c r="D10" s="136">
        <f t="shared" ref="D10:D15" si="4">C10+1</f>
        <v>39</v>
      </c>
      <c r="E10" s="136">
        <f t="shared" ref="E10:E15" si="5">D10+1</f>
        <v>40</v>
      </c>
      <c r="F10" s="136">
        <f>E10+1.2</f>
        <v>41.2</v>
      </c>
      <c r="G10" s="136">
        <f>F10+1.2</f>
        <v>42.400000000000006</v>
      </c>
      <c r="H10" s="285"/>
      <c r="I10" s="47"/>
      <c r="J10" s="47" t="s">
        <v>151</v>
      </c>
      <c r="K10" s="47" t="s">
        <v>151</v>
      </c>
      <c r="L10" s="47"/>
      <c r="M10" s="65"/>
      <c r="N10" s="418" t="s">
        <v>322</v>
      </c>
    </row>
    <row r="11" spans="1:14" s="127" customFormat="1" ht="29.1" customHeight="1">
      <c r="A11" s="135" t="s">
        <v>160</v>
      </c>
      <c r="B11" s="136">
        <f t="shared" si="3"/>
        <v>58.5</v>
      </c>
      <c r="C11" s="132">
        <v>59.5</v>
      </c>
      <c r="D11" s="136">
        <f t="shared" si="4"/>
        <v>60.5</v>
      </c>
      <c r="E11" s="136">
        <f t="shared" si="5"/>
        <v>61.5</v>
      </c>
      <c r="F11" s="136">
        <f>E11+0.5</f>
        <v>62</v>
      </c>
      <c r="G11" s="136">
        <f>F11+0.5</f>
        <v>62.5</v>
      </c>
      <c r="H11" s="285"/>
      <c r="I11" s="47"/>
      <c r="J11" s="47" t="s">
        <v>150</v>
      </c>
      <c r="K11" s="47" t="s">
        <v>150</v>
      </c>
      <c r="L11" s="47"/>
      <c r="M11" s="65"/>
      <c r="N11" s="418" t="s">
        <v>323</v>
      </c>
    </row>
    <row r="12" spans="1:14" s="127" customFormat="1" ht="29.1" customHeight="1">
      <c r="A12" s="133" t="s">
        <v>161</v>
      </c>
      <c r="B12" s="137">
        <f>C12-0.7</f>
        <v>16.3</v>
      </c>
      <c r="C12" s="138">
        <v>17</v>
      </c>
      <c r="D12" s="137">
        <f>C12+0.7</f>
        <v>17.7</v>
      </c>
      <c r="E12" s="137">
        <f>D12+0.7</f>
        <v>18.399999999999999</v>
      </c>
      <c r="F12" s="137">
        <f>E12+1</f>
        <v>19.399999999999999</v>
      </c>
      <c r="G12" s="137">
        <f>F12+1</f>
        <v>20.399999999999999</v>
      </c>
      <c r="H12" s="285"/>
      <c r="I12" s="59"/>
      <c r="J12" s="59"/>
      <c r="K12" s="59"/>
      <c r="L12" s="59"/>
      <c r="M12" s="67"/>
      <c r="N12" s="419" t="s">
        <v>320</v>
      </c>
    </row>
    <row r="13" spans="1:14" s="127" customFormat="1" ht="29.1" customHeight="1">
      <c r="A13" s="133" t="s">
        <v>162</v>
      </c>
      <c r="B13" s="131">
        <f>C13-0.7</f>
        <v>13.8</v>
      </c>
      <c r="C13" s="138">
        <v>14.5</v>
      </c>
      <c r="D13" s="131">
        <f>C13+0.7</f>
        <v>15.2</v>
      </c>
      <c r="E13" s="131">
        <f>D13+0.7</f>
        <v>15.899999999999999</v>
      </c>
      <c r="F13" s="137">
        <f>E13+0.9</f>
        <v>16.799999999999997</v>
      </c>
      <c r="G13" s="137">
        <f>F13+0.9</f>
        <v>17.699999999999996</v>
      </c>
      <c r="H13" s="285"/>
      <c r="I13" s="47"/>
      <c r="J13" s="47"/>
      <c r="K13" s="47"/>
      <c r="L13" s="47"/>
      <c r="M13" s="65"/>
      <c r="N13" s="420" t="s">
        <v>325</v>
      </c>
    </row>
    <row r="14" spans="1:14" s="127" customFormat="1" ht="29.1" customHeight="1">
      <c r="A14" s="133" t="s">
        <v>163</v>
      </c>
      <c r="B14" s="131">
        <f>C14-0.5</f>
        <v>9.5</v>
      </c>
      <c r="C14" s="132">
        <v>10</v>
      </c>
      <c r="D14" s="131">
        <f>C14+0.5</f>
        <v>10.5</v>
      </c>
      <c r="E14" s="131">
        <f>D14+0.5</f>
        <v>11</v>
      </c>
      <c r="F14" s="131">
        <f>E14+0.7</f>
        <v>11.7</v>
      </c>
      <c r="G14" s="131">
        <f>F14+0.7</f>
        <v>12.399999999999999</v>
      </c>
      <c r="H14" s="285"/>
      <c r="I14" s="47"/>
      <c r="J14" s="47"/>
      <c r="K14" s="47"/>
      <c r="L14" s="47"/>
      <c r="M14" s="65"/>
      <c r="N14" s="418" t="s">
        <v>324</v>
      </c>
    </row>
    <row r="15" spans="1:14" s="127" customFormat="1" ht="29.1" customHeight="1">
      <c r="A15" s="133" t="s">
        <v>164</v>
      </c>
      <c r="B15" s="131">
        <f t="shared" si="3"/>
        <v>38</v>
      </c>
      <c r="C15" s="132">
        <v>39</v>
      </c>
      <c r="D15" s="131">
        <f t="shared" si="4"/>
        <v>40</v>
      </c>
      <c r="E15" s="131">
        <f t="shared" si="5"/>
        <v>41</v>
      </c>
      <c r="F15" s="131">
        <f>E15+1.5</f>
        <v>42.5</v>
      </c>
      <c r="G15" s="131">
        <f>F15+1.5</f>
        <v>44</v>
      </c>
      <c r="H15" s="285"/>
      <c r="I15" s="47"/>
      <c r="J15" s="47"/>
      <c r="K15" s="47"/>
      <c r="L15" s="47"/>
      <c r="M15" s="65"/>
      <c r="N15" s="418" t="s">
        <v>326</v>
      </c>
    </row>
    <row r="16" spans="1:14" s="127" customFormat="1" ht="29.1" customHeight="1">
      <c r="A16" s="133" t="s">
        <v>165</v>
      </c>
      <c r="B16" s="131">
        <f t="shared" si="3"/>
        <v>14</v>
      </c>
      <c r="C16" s="132">
        <v>15</v>
      </c>
      <c r="D16" s="131">
        <f>C16</f>
        <v>15</v>
      </c>
      <c r="E16" s="131">
        <f>C16+1.5</f>
        <v>16.5</v>
      </c>
      <c r="F16" s="131">
        <f>C16+1.5</f>
        <v>16.5</v>
      </c>
      <c r="G16" s="131">
        <f>E16</f>
        <v>16.5</v>
      </c>
      <c r="H16" s="285"/>
      <c r="I16" s="47"/>
      <c r="J16" s="47"/>
      <c r="K16" s="47"/>
      <c r="L16" s="47"/>
      <c r="M16" s="65"/>
      <c r="N16" s="421" t="s">
        <v>327</v>
      </c>
    </row>
    <row r="17" spans="1:14" ht="29.1" customHeight="1">
      <c r="A17" s="46"/>
      <c r="B17" s="47"/>
      <c r="C17" s="48"/>
      <c r="D17" s="48"/>
      <c r="E17" s="48"/>
      <c r="F17" s="48"/>
      <c r="G17" s="47"/>
      <c r="H17" s="284"/>
      <c r="I17" s="47"/>
      <c r="J17" s="47"/>
      <c r="K17" s="47"/>
      <c r="L17" s="47"/>
      <c r="M17" s="65"/>
      <c r="N17" s="422" t="s">
        <v>328</v>
      </c>
    </row>
    <row r="18" spans="1:14" ht="29.1" customHeight="1">
      <c r="A18" s="139"/>
      <c r="B18" s="140"/>
      <c r="C18" s="141"/>
      <c r="D18" s="141"/>
      <c r="E18" s="145"/>
      <c r="F18" s="145"/>
      <c r="G18" s="140"/>
      <c r="H18" s="286"/>
      <c r="I18" s="146"/>
      <c r="J18" s="147"/>
      <c r="K18" s="148"/>
      <c r="L18" s="149"/>
      <c r="M18" s="149"/>
      <c r="N18" s="150"/>
    </row>
    <row r="19" spans="1:14" ht="14.25">
      <c r="A19" s="142" t="s">
        <v>121</v>
      </c>
      <c r="B19" s="143"/>
      <c r="C19" s="143"/>
      <c r="D19" s="144"/>
      <c r="E19" s="144"/>
      <c r="F19" s="144"/>
      <c r="G19" s="144"/>
      <c r="H19" s="54"/>
      <c r="I19" s="54"/>
      <c r="J19" s="54"/>
      <c r="K19" s="54"/>
      <c r="L19" s="54"/>
      <c r="M19" s="54"/>
      <c r="N19" s="54"/>
    </row>
    <row r="20" spans="1:14" ht="14.25">
      <c r="A20" s="53" t="s">
        <v>166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ht="14.25">
      <c r="A21" s="54"/>
      <c r="B21" s="54"/>
      <c r="C21" s="54"/>
      <c r="D21" s="54"/>
      <c r="E21" s="54"/>
      <c r="F21" s="54"/>
      <c r="G21" s="54"/>
      <c r="H21" s="54"/>
      <c r="I21" s="52" t="s">
        <v>167</v>
      </c>
      <c r="J21" s="61">
        <v>45258</v>
      </c>
      <c r="K21" s="52" t="s">
        <v>168</v>
      </c>
      <c r="L21" s="52" t="s">
        <v>132</v>
      </c>
      <c r="M21" s="52" t="s">
        <v>169</v>
      </c>
      <c r="N21" s="53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B8" sqref="B8:C8"/>
    </sheetView>
  </sheetViews>
  <sheetFormatPr defaultColWidth="10" defaultRowHeight="16.5" customHeight="1"/>
  <cols>
    <col min="1" max="16384" width="10" style="70"/>
  </cols>
  <sheetData>
    <row r="1" spans="1:11" ht="22.5" customHeight="1">
      <c r="A1" s="287" t="s">
        <v>170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7.25" customHeight="1">
      <c r="A2" s="97" t="s">
        <v>50</v>
      </c>
      <c r="B2" s="204" t="s">
        <v>51</v>
      </c>
      <c r="C2" s="204"/>
      <c r="D2" s="205" t="s">
        <v>52</v>
      </c>
      <c r="E2" s="205"/>
      <c r="F2" s="206" t="s">
        <v>53</v>
      </c>
      <c r="G2" s="206"/>
      <c r="H2" s="117" t="s">
        <v>54</v>
      </c>
      <c r="I2" s="207" t="s">
        <v>55</v>
      </c>
      <c r="J2" s="207"/>
      <c r="K2" s="208"/>
    </row>
    <row r="3" spans="1:11" ht="16.5" customHeight="1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6.5" customHeight="1">
      <c r="A4" s="100" t="s">
        <v>59</v>
      </c>
      <c r="B4" s="215" t="s">
        <v>60</v>
      </c>
      <c r="C4" s="216"/>
      <c r="D4" s="217" t="s">
        <v>61</v>
      </c>
      <c r="E4" s="218"/>
      <c r="F4" s="219">
        <v>45270</v>
      </c>
      <c r="G4" s="220"/>
      <c r="H4" s="217" t="s">
        <v>171</v>
      </c>
      <c r="I4" s="218"/>
      <c r="J4" s="101" t="s">
        <v>63</v>
      </c>
      <c r="K4" s="102" t="s">
        <v>64</v>
      </c>
    </row>
    <row r="5" spans="1:11" ht="16.5" customHeight="1">
      <c r="A5" s="103" t="s">
        <v>65</v>
      </c>
      <c r="B5" s="215" t="s">
        <v>66</v>
      </c>
      <c r="C5" s="216"/>
      <c r="D5" s="217" t="s">
        <v>172</v>
      </c>
      <c r="E5" s="218"/>
      <c r="F5" s="288"/>
      <c r="G5" s="289"/>
      <c r="H5" s="217" t="s">
        <v>173</v>
      </c>
      <c r="I5" s="218"/>
      <c r="J5" s="101" t="s">
        <v>63</v>
      </c>
      <c r="K5" s="102" t="s">
        <v>64</v>
      </c>
    </row>
    <row r="6" spans="1:11" ht="16.5" customHeight="1">
      <c r="A6" s="100" t="s">
        <v>69</v>
      </c>
      <c r="B6" s="104">
        <v>1</v>
      </c>
      <c r="C6" s="105">
        <v>6</v>
      </c>
      <c r="D6" s="217" t="s">
        <v>174</v>
      </c>
      <c r="E6" s="218"/>
      <c r="F6" s="288"/>
      <c r="G6" s="289"/>
      <c r="H6" s="290" t="s">
        <v>175</v>
      </c>
      <c r="I6" s="291"/>
      <c r="J6" s="291"/>
      <c r="K6" s="292"/>
    </row>
    <row r="7" spans="1:11" ht="16.5" customHeight="1">
      <c r="A7" s="100" t="s">
        <v>72</v>
      </c>
      <c r="B7" s="221">
        <v>500</v>
      </c>
      <c r="C7" s="222"/>
      <c r="D7" s="100" t="s">
        <v>176</v>
      </c>
      <c r="E7" s="118"/>
      <c r="F7" s="288"/>
      <c r="G7" s="289"/>
      <c r="H7" s="293"/>
      <c r="I7" s="215"/>
      <c r="J7" s="215"/>
      <c r="K7" s="216"/>
    </row>
    <row r="8" spans="1:11" ht="16.5" customHeight="1">
      <c r="A8" s="106"/>
      <c r="B8" s="223"/>
      <c r="C8" s="224"/>
      <c r="D8" s="225" t="s">
        <v>75</v>
      </c>
      <c r="E8" s="226"/>
      <c r="F8" s="227"/>
      <c r="G8" s="228"/>
      <c r="H8" s="294"/>
      <c r="I8" s="295"/>
      <c r="J8" s="295"/>
      <c r="K8" s="296"/>
    </row>
    <row r="9" spans="1:11" ht="16.5" customHeight="1">
      <c r="A9" s="297" t="s">
        <v>177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107" t="s">
        <v>79</v>
      </c>
      <c r="B10" s="108" t="s">
        <v>80</v>
      </c>
      <c r="C10" s="109" t="s">
        <v>81</v>
      </c>
      <c r="D10" s="110"/>
      <c r="E10" s="120" t="s">
        <v>84</v>
      </c>
      <c r="F10" s="108" t="s">
        <v>80</v>
      </c>
      <c r="G10" s="109" t="s">
        <v>81</v>
      </c>
      <c r="H10" s="108"/>
      <c r="I10" s="120" t="s">
        <v>82</v>
      </c>
      <c r="J10" s="108" t="s">
        <v>80</v>
      </c>
      <c r="K10" s="126" t="s">
        <v>81</v>
      </c>
    </row>
    <row r="11" spans="1:11" ht="16.5" customHeight="1">
      <c r="A11" s="103" t="s">
        <v>85</v>
      </c>
      <c r="B11" s="111" t="s">
        <v>80</v>
      </c>
      <c r="C11" s="101" t="s">
        <v>81</v>
      </c>
      <c r="D11" s="112"/>
      <c r="E11" s="121" t="s">
        <v>87</v>
      </c>
      <c r="F11" s="111" t="s">
        <v>80</v>
      </c>
      <c r="G11" s="101" t="s">
        <v>81</v>
      </c>
      <c r="H11" s="111"/>
      <c r="I11" s="121" t="s">
        <v>92</v>
      </c>
      <c r="J11" s="111" t="s">
        <v>80</v>
      </c>
      <c r="K11" s="102" t="s">
        <v>81</v>
      </c>
    </row>
    <row r="12" spans="1:11" ht="16.5" customHeight="1">
      <c r="A12" s="225" t="s">
        <v>121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298" t="s">
        <v>178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>
      <c r="A17" s="298" t="s">
        <v>179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>
      <c r="A21" s="310" t="s">
        <v>118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119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54" t="s">
        <v>120</v>
      </c>
      <c r="B23" s="255"/>
      <c r="C23" s="101" t="s">
        <v>63</v>
      </c>
      <c r="D23" s="101" t="s">
        <v>64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217" t="s">
        <v>180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spans="1:11" ht="16.5" customHeight="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>
      <c r="A26" s="297" t="s">
        <v>124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98" t="s">
        <v>125</v>
      </c>
      <c r="B27" s="109" t="s">
        <v>90</v>
      </c>
      <c r="C27" s="109" t="s">
        <v>91</v>
      </c>
      <c r="D27" s="109" t="s">
        <v>83</v>
      </c>
      <c r="E27" s="99" t="s">
        <v>126</v>
      </c>
      <c r="F27" s="109" t="s">
        <v>90</v>
      </c>
      <c r="G27" s="109" t="s">
        <v>91</v>
      </c>
      <c r="H27" s="109" t="s">
        <v>83</v>
      </c>
      <c r="I27" s="99" t="s">
        <v>127</v>
      </c>
      <c r="J27" s="109" t="s">
        <v>90</v>
      </c>
      <c r="K27" s="126" t="s">
        <v>91</v>
      </c>
    </row>
    <row r="28" spans="1:11" ht="16.5" customHeight="1">
      <c r="A28" s="114" t="s">
        <v>82</v>
      </c>
      <c r="B28" s="101" t="s">
        <v>90</v>
      </c>
      <c r="C28" s="101" t="s">
        <v>91</v>
      </c>
      <c r="D28" s="101" t="s">
        <v>83</v>
      </c>
      <c r="E28" s="122" t="s">
        <v>89</v>
      </c>
      <c r="F28" s="101" t="s">
        <v>90</v>
      </c>
      <c r="G28" s="101" t="s">
        <v>91</v>
      </c>
      <c r="H28" s="101" t="s">
        <v>83</v>
      </c>
      <c r="I28" s="122" t="s">
        <v>100</v>
      </c>
      <c r="J28" s="101" t="s">
        <v>90</v>
      </c>
      <c r="K28" s="102" t="s">
        <v>91</v>
      </c>
    </row>
    <row r="29" spans="1:11" ht="16.5" customHeight="1">
      <c r="A29" s="217" t="s">
        <v>93</v>
      </c>
      <c r="B29" s="255"/>
      <c r="C29" s="255"/>
      <c r="D29" s="255"/>
      <c r="E29" s="255"/>
      <c r="F29" s="255"/>
      <c r="G29" s="255"/>
      <c r="H29" s="255"/>
      <c r="I29" s="255"/>
      <c r="J29" s="255"/>
      <c r="K29" s="317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297" t="s">
        <v>181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17.25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22"/>
    </row>
    <row r="34" spans="1:11" ht="17.25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22"/>
    </row>
    <row r="35" spans="1:11" ht="17.25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22"/>
    </row>
    <row r="36" spans="1:11" ht="17.25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22"/>
    </row>
    <row r="37" spans="1:11" ht="17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7.25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7.25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7.25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7.2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7.25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7.25" customHeight="1">
      <c r="A43" s="265" t="s">
        <v>123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297" t="s">
        <v>182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321" t="s">
        <v>121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spans="1:11" ht="18" customHeight="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>
      <c r="A48" s="115" t="s">
        <v>129</v>
      </c>
      <c r="B48" s="324" t="s">
        <v>130</v>
      </c>
      <c r="C48" s="324"/>
      <c r="D48" s="116" t="s">
        <v>131</v>
      </c>
      <c r="E48" s="123"/>
      <c r="F48" s="116" t="s">
        <v>133</v>
      </c>
      <c r="G48" s="124"/>
      <c r="H48" s="325" t="s">
        <v>134</v>
      </c>
      <c r="I48" s="325"/>
      <c r="J48" s="324"/>
      <c r="K48" s="326"/>
    </row>
    <row r="49" spans="1:11" ht="16.5" customHeight="1">
      <c r="A49" s="232" t="s">
        <v>136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>
      <c r="A52" s="115" t="s">
        <v>129</v>
      </c>
      <c r="B52" s="324" t="s">
        <v>130</v>
      </c>
      <c r="C52" s="324"/>
      <c r="D52" s="116" t="s">
        <v>131</v>
      </c>
      <c r="E52" s="116"/>
      <c r="F52" s="116" t="s">
        <v>133</v>
      </c>
      <c r="G52" s="116"/>
      <c r="H52" s="325" t="s">
        <v>134</v>
      </c>
      <c r="I52" s="325"/>
      <c r="J52" s="333"/>
      <c r="K52" s="33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5.625" style="53" customWidth="1"/>
    <col min="15" max="16384" width="9" style="53"/>
  </cols>
  <sheetData>
    <row r="1" spans="1:14" ht="30" customHeight="1">
      <c r="A1" s="276" t="s">
        <v>138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35" t="s">
        <v>59</v>
      </c>
      <c r="B2" s="278"/>
      <c r="C2" s="278"/>
      <c r="D2" s="36" t="s">
        <v>65</v>
      </c>
      <c r="E2" s="278"/>
      <c r="F2" s="278"/>
      <c r="G2" s="278"/>
      <c r="H2" s="283"/>
      <c r="I2" s="56" t="s">
        <v>54</v>
      </c>
      <c r="J2" s="278"/>
      <c r="K2" s="278"/>
      <c r="L2" s="278"/>
      <c r="M2" s="278"/>
      <c r="N2" s="279"/>
    </row>
    <row r="3" spans="1:14" ht="29.1" customHeight="1">
      <c r="A3" s="282" t="s">
        <v>139</v>
      </c>
      <c r="B3" s="280" t="s">
        <v>140</v>
      </c>
      <c r="C3" s="280"/>
      <c r="D3" s="280"/>
      <c r="E3" s="280"/>
      <c r="F3" s="280"/>
      <c r="G3" s="280"/>
      <c r="H3" s="284"/>
      <c r="I3" s="280" t="s">
        <v>141</v>
      </c>
      <c r="J3" s="280"/>
      <c r="K3" s="280"/>
      <c r="L3" s="280"/>
      <c r="M3" s="280"/>
      <c r="N3" s="281"/>
    </row>
    <row r="4" spans="1:14" ht="29.1" customHeight="1">
      <c r="A4" s="282"/>
      <c r="B4" s="37" t="s">
        <v>107</v>
      </c>
      <c r="C4" s="37" t="s">
        <v>108</v>
      </c>
      <c r="D4" s="38" t="s">
        <v>109</v>
      </c>
      <c r="E4" s="37" t="s">
        <v>110</v>
      </c>
      <c r="F4" s="37" t="s">
        <v>111</v>
      </c>
      <c r="G4" s="37" t="s">
        <v>112</v>
      </c>
      <c r="H4" s="284"/>
      <c r="I4" s="57"/>
      <c r="J4" s="57"/>
      <c r="K4" s="57"/>
      <c r="L4" s="57"/>
      <c r="M4" s="57"/>
      <c r="N4" s="62"/>
    </row>
    <row r="5" spans="1:14" ht="29.1" customHeight="1">
      <c r="A5" s="282"/>
      <c r="B5" s="39"/>
      <c r="C5" s="39"/>
      <c r="D5" s="38"/>
      <c r="E5" s="39"/>
      <c r="F5" s="39"/>
      <c r="G5" s="39"/>
      <c r="H5" s="284"/>
      <c r="I5" s="58"/>
      <c r="J5" s="58"/>
      <c r="K5" s="58"/>
      <c r="L5" s="58"/>
      <c r="M5" s="58"/>
      <c r="N5" s="63"/>
    </row>
    <row r="6" spans="1:14" ht="29.1" customHeight="1">
      <c r="A6" s="40"/>
      <c r="B6" s="39"/>
      <c r="C6" s="39"/>
      <c r="D6" s="41"/>
      <c r="E6" s="39"/>
      <c r="F6" s="39"/>
      <c r="G6" s="39"/>
      <c r="H6" s="284"/>
      <c r="I6" s="59"/>
      <c r="J6" s="59"/>
      <c r="K6" s="59"/>
      <c r="L6" s="59"/>
      <c r="M6" s="59"/>
      <c r="N6" s="64"/>
    </row>
    <row r="7" spans="1:14" ht="29.1" customHeight="1">
      <c r="A7" s="40"/>
      <c r="B7" s="39"/>
      <c r="C7" s="39"/>
      <c r="D7" s="41"/>
      <c r="E7" s="39"/>
      <c r="F7" s="39"/>
      <c r="G7" s="39"/>
      <c r="H7" s="284"/>
      <c r="I7" s="47"/>
      <c r="J7" s="47"/>
      <c r="K7" s="47"/>
      <c r="L7" s="47"/>
      <c r="M7" s="65"/>
      <c r="N7" s="66"/>
    </row>
    <row r="8" spans="1:14" ht="29.1" customHeight="1">
      <c r="A8" s="40"/>
      <c r="B8" s="39"/>
      <c r="C8" s="39"/>
      <c r="D8" s="41"/>
      <c r="E8" s="39"/>
      <c r="F8" s="39"/>
      <c r="G8" s="39"/>
      <c r="H8" s="284"/>
      <c r="I8" s="47"/>
      <c r="J8" s="47"/>
      <c r="K8" s="47"/>
      <c r="L8" s="47"/>
      <c r="M8" s="65"/>
      <c r="N8" s="66"/>
    </row>
    <row r="9" spans="1:14" ht="29.1" customHeight="1">
      <c r="A9" s="40"/>
      <c r="B9" s="39"/>
      <c r="C9" s="39"/>
      <c r="D9" s="41"/>
      <c r="E9" s="39"/>
      <c r="F9" s="39"/>
      <c r="G9" s="39"/>
      <c r="H9" s="284"/>
      <c r="I9" s="59"/>
      <c r="J9" s="59"/>
      <c r="K9" s="59"/>
      <c r="L9" s="59"/>
      <c r="M9" s="67"/>
      <c r="N9" s="68"/>
    </row>
    <row r="10" spans="1:14" ht="29.1" customHeight="1">
      <c r="A10" s="40"/>
      <c r="B10" s="39"/>
      <c r="C10" s="39"/>
      <c r="D10" s="41"/>
      <c r="E10" s="39"/>
      <c r="F10" s="39"/>
      <c r="G10" s="39"/>
      <c r="H10" s="284"/>
      <c r="I10" s="47"/>
      <c r="J10" s="47"/>
      <c r="K10" s="47"/>
      <c r="L10" s="47"/>
      <c r="M10" s="65"/>
      <c r="N10" s="66"/>
    </row>
    <row r="11" spans="1:14" ht="29.1" customHeight="1">
      <c r="A11" s="40"/>
      <c r="B11" s="39"/>
      <c r="C11" s="39"/>
      <c r="D11" s="41"/>
      <c r="E11" s="39"/>
      <c r="F11" s="39"/>
      <c r="G11" s="39"/>
      <c r="H11" s="284"/>
      <c r="I11" s="47"/>
      <c r="J11" s="47"/>
      <c r="K11" s="47"/>
      <c r="L11" s="47"/>
      <c r="M11" s="65"/>
      <c r="N11" s="66"/>
    </row>
    <row r="12" spans="1:14" ht="29.1" customHeight="1">
      <c r="A12" s="40"/>
      <c r="B12" s="39"/>
      <c r="C12" s="39"/>
      <c r="D12" s="41"/>
      <c r="E12" s="39"/>
      <c r="F12" s="39"/>
      <c r="G12" s="39"/>
      <c r="H12" s="284"/>
      <c r="I12" s="47"/>
      <c r="J12" s="47"/>
      <c r="K12" s="47"/>
      <c r="L12" s="47"/>
      <c r="M12" s="65"/>
      <c r="N12" s="66"/>
    </row>
    <row r="13" spans="1:14" ht="29.1" customHeight="1">
      <c r="A13" s="42"/>
      <c r="B13" s="43"/>
      <c r="C13" s="44"/>
      <c r="D13" s="45"/>
      <c r="E13" s="44"/>
      <c r="F13" s="44"/>
      <c r="G13" s="44"/>
      <c r="H13" s="284"/>
      <c r="I13" s="47"/>
      <c r="J13" s="47"/>
      <c r="K13" s="47"/>
      <c r="L13" s="47"/>
      <c r="M13" s="65"/>
      <c r="N13" s="66"/>
    </row>
    <row r="14" spans="1:14" ht="29.1" customHeight="1">
      <c r="A14" s="46"/>
      <c r="B14" s="47"/>
      <c r="C14" s="48"/>
      <c r="D14" s="48"/>
      <c r="E14" s="48"/>
      <c r="F14" s="48"/>
      <c r="G14" s="47"/>
      <c r="H14" s="284"/>
      <c r="I14" s="47"/>
      <c r="J14" s="47"/>
      <c r="K14" s="47"/>
      <c r="L14" s="47"/>
      <c r="M14" s="65"/>
      <c r="N14" s="66"/>
    </row>
    <row r="15" spans="1:14" ht="29.1" customHeight="1">
      <c r="A15" s="49"/>
      <c r="B15" s="50"/>
      <c r="C15" s="51"/>
      <c r="D15" s="51"/>
      <c r="E15" s="55"/>
      <c r="F15" s="55"/>
      <c r="G15" s="50"/>
      <c r="H15" s="286"/>
      <c r="I15" s="50"/>
      <c r="J15" s="50"/>
      <c r="K15" s="60"/>
      <c r="L15" s="50"/>
      <c r="M15" s="50"/>
      <c r="N15" s="69"/>
    </row>
    <row r="16" spans="1:14" ht="14.25">
      <c r="A16" s="52" t="s">
        <v>121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>
      <c r="A17" s="53" t="s">
        <v>166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>
      <c r="A18" s="54"/>
      <c r="B18" s="54"/>
      <c r="C18" s="54"/>
      <c r="D18" s="54"/>
      <c r="E18" s="54"/>
      <c r="F18" s="54"/>
      <c r="G18" s="54"/>
      <c r="H18" s="54"/>
      <c r="I18" s="52" t="s">
        <v>167</v>
      </c>
      <c r="J18" s="61"/>
      <c r="K18" s="52" t="s">
        <v>168</v>
      </c>
      <c r="L18" s="52"/>
      <c r="M18" s="52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N14" sqref="N14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9.12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0" width="10.5" style="70" customWidth="1"/>
    <col min="11" max="11" width="12.125" style="70" customWidth="1"/>
    <col min="12" max="16384" width="10.125" style="70"/>
  </cols>
  <sheetData>
    <row r="1" spans="1:11" ht="25.5">
      <c r="A1" s="335" t="s">
        <v>183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>
      <c r="A2" s="71" t="s">
        <v>50</v>
      </c>
      <c r="B2" s="336" t="s">
        <v>51</v>
      </c>
      <c r="C2" s="336"/>
      <c r="D2" s="72" t="s">
        <v>59</v>
      </c>
      <c r="E2" s="92" t="s">
        <v>60</v>
      </c>
      <c r="F2" s="84" t="s">
        <v>184</v>
      </c>
      <c r="G2" s="337" t="s">
        <v>66</v>
      </c>
      <c r="H2" s="337"/>
      <c r="I2" s="90" t="s">
        <v>54</v>
      </c>
      <c r="J2" s="337" t="s">
        <v>55</v>
      </c>
      <c r="K2" s="338"/>
    </row>
    <row r="3" spans="1:11">
      <c r="A3" s="73" t="s">
        <v>72</v>
      </c>
      <c r="B3" s="288"/>
      <c r="C3" s="288"/>
      <c r="D3" s="75" t="s">
        <v>185</v>
      </c>
      <c r="E3" s="339"/>
      <c r="F3" s="340"/>
      <c r="G3" s="340"/>
      <c r="H3" s="312" t="s">
        <v>186</v>
      </c>
      <c r="I3" s="312"/>
      <c r="J3" s="312"/>
      <c r="K3" s="313"/>
    </row>
    <row r="4" spans="1:11">
      <c r="A4" s="76" t="s">
        <v>69</v>
      </c>
      <c r="B4" s="77"/>
      <c r="C4" s="77"/>
      <c r="D4" s="78" t="s">
        <v>187</v>
      </c>
      <c r="E4" s="340"/>
      <c r="F4" s="340"/>
      <c r="G4" s="340"/>
      <c r="H4" s="255" t="s">
        <v>188</v>
      </c>
      <c r="I4" s="255"/>
      <c r="J4" s="85" t="s">
        <v>63</v>
      </c>
      <c r="K4" s="94" t="s">
        <v>64</v>
      </c>
    </row>
    <row r="5" spans="1:11">
      <c r="A5" s="76" t="s">
        <v>189</v>
      </c>
      <c r="B5" s="288"/>
      <c r="C5" s="288"/>
      <c r="D5" s="75" t="s">
        <v>190</v>
      </c>
      <c r="E5" s="75" t="s">
        <v>191</v>
      </c>
      <c r="F5" s="75" t="s">
        <v>192</v>
      </c>
      <c r="G5" s="75" t="s">
        <v>193</v>
      </c>
      <c r="H5" s="255" t="s">
        <v>194</v>
      </c>
      <c r="I5" s="255"/>
      <c r="J5" s="85" t="s">
        <v>63</v>
      </c>
      <c r="K5" s="94" t="s">
        <v>64</v>
      </c>
    </row>
    <row r="6" spans="1:11">
      <c r="A6" s="79" t="s">
        <v>195</v>
      </c>
      <c r="B6" s="341"/>
      <c r="C6" s="341"/>
      <c r="D6" s="80" t="s">
        <v>196</v>
      </c>
      <c r="E6" s="88"/>
      <c r="F6" s="87"/>
      <c r="G6" s="80"/>
      <c r="H6" s="342" t="s">
        <v>197</v>
      </c>
      <c r="I6" s="342"/>
      <c r="J6" s="87" t="s">
        <v>63</v>
      </c>
      <c r="K6" s="95" t="s">
        <v>64</v>
      </c>
    </row>
    <row r="7" spans="1:11">
      <c r="A7" s="81"/>
      <c r="B7" s="82"/>
      <c r="C7" s="82"/>
      <c r="D7" s="81"/>
      <c r="E7" s="82"/>
      <c r="F7" s="89"/>
      <c r="G7" s="81"/>
      <c r="H7" s="89"/>
      <c r="I7" s="82"/>
      <c r="J7" s="82"/>
      <c r="K7" s="82"/>
    </row>
    <row r="8" spans="1:11">
      <c r="A8" s="83" t="s">
        <v>198</v>
      </c>
      <c r="B8" s="84" t="s">
        <v>199</v>
      </c>
      <c r="C8" s="84" t="s">
        <v>200</v>
      </c>
      <c r="D8" s="84" t="s">
        <v>201</v>
      </c>
      <c r="E8" s="84" t="s">
        <v>202</v>
      </c>
      <c r="F8" s="84" t="s">
        <v>203</v>
      </c>
      <c r="G8" s="343"/>
      <c r="H8" s="344"/>
      <c r="I8" s="344"/>
      <c r="J8" s="344"/>
      <c r="K8" s="345"/>
    </row>
    <row r="9" spans="1:11">
      <c r="A9" s="254" t="s">
        <v>204</v>
      </c>
      <c r="B9" s="255"/>
      <c r="C9" s="85" t="s">
        <v>63</v>
      </c>
      <c r="D9" s="85" t="s">
        <v>64</v>
      </c>
      <c r="E9" s="75" t="s">
        <v>205</v>
      </c>
      <c r="F9" s="86" t="s">
        <v>206</v>
      </c>
      <c r="G9" s="346"/>
      <c r="H9" s="347"/>
      <c r="I9" s="347"/>
      <c r="J9" s="347"/>
      <c r="K9" s="348"/>
    </row>
    <row r="10" spans="1:11">
      <c r="A10" s="254" t="s">
        <v>207</v>
      </c>
      <c r="B10" s="255"/>
      <c r="C10" s="85" t="s">
        <v>63</v>
      </c>
      <c r="D10" s="85" t="s">
        <v>64</v>
      </c>
      <c r="E10" s="75" t="s">
        <v>208</v>
      </c>
      <c r="F10" s="86" t="s">
        <v>209</v>
      </c>
      <c r="G10" s="346" t="s">
        <v>210</v>
      </c>
      <c r="H10" s="347"/>
      <c r="I10" s="347"/>
      <c r="J10" s="347"/>
      <c r="K10" s="348"/>
    </row>
    <row r="11" spans="1:11">
      <c r="A11" s="321" t="s">
        <v>177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73" t="s">
        <v>84</v>
      </c>
      <c r="B12" s="85" t="s">
        <v>80</v>
      </c>
      <c r="C12" s="85" t="s">
        <v>81</v>
      </c>
      <c r="D12" s="86"/>
      <c r="E12" s="75" t="s">
        <v>82</v>
      </c>
      <c r="F12" s="85" t="s">
        <v>80</v>
      </c>
      <c r="G12" s="85" t="s">
        <v>81</v>
      </c>
      <c r="H12" s="85"/>
      <c r="I12" s="75" t="s">
        <v>211</v>
      </c>
      <c r="J12" s="85" t="s">
        <v>80</v>
      </c>
      <c r="K12" s="94" t="s">
        <v>81</v>
      </c>
    </row>
    <row r="13" spans="1:11">
      <c r="A13" s="73" t="s">
        <v>87</v>
      </c>
      <c r="B13" s="85" t="s">
        <v>80</v>
      </c>
      <c r="C13" s="85" t="s">
        <v>81</v>
      </c>
      <c r="D13" s="86"/>
      <c r="E13" s="75" t="s">
        <v>92</v>
      </c>
      <c r="F13" s="85" t="s">
        <v>80</v>
      </c>
      <c r="G13" s="85" t="s">
        <v>81</v>
      </c>
      <c r="H13" s="85"/>
      <c r="I13" s="75" t="s">
        <v>212</v>
      </c>
      <c r="J13" s="85" t="s">
        <v>80</v>
      </c>
      <c r="K13" s="94" t="s">
        <v>81</v>
      </c>
    </row>
    <row r="14" spans="1:11">
      <c r="A14" s="79" t="s">
        <v>213</v>
      </c>
      <c r="B14" s="87" t="s">
        <v>80</v>
      </c>
      <c r="C14" s="87" t="s">
        <v>81</v>
      </c>
      <c r="D14" s="88"/>
      <c r="E14" s="80" t="s">
        <v>214</v>
      </c>
      <c r="F14" s="87" t="s">
        <v>80</v>
      </c>
      <c r="G14" s="87" t="s">
        <v>81</v>
      </c>
      <c r="H14" s="87"/>
      <c r="I14" s="80" t="s">
        <v>215</v>
      </c>
      <c r="J14" s="87" t="s">
        <v>80</v>
      </c>
      <c r="K14" s="95" t="s">
        <v>81</v>
      </c>
    </row>
    <row r="15" spans="1:11">
      <c r="A15" s="81"/>
      <c r="B15" s="89"/>
      <c r="C15" s="89"/>
      <c r="D15" s="82"/>
      <c r="E15" s="81"/>
      <c r="F15" s="89"/>
      <c r="G15" s="89"/>
      <c r="H15" s="89"/>
      <c r="I15" s="81"/>
      <c r="J15" s="89"/>
      <c r="K15" s="89"/>
    </row>
    <row r="16" spans="1:11">
      <c r="A16" s="311" t="s">
        <v>216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54" t="s">
        <v>217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17"/>
    </row>
    <row r="18" spans="1:11">
      <c r="A18" s="254" t="s">
        <v>218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17"/>
    </row>
    <row r="19" spans="1:11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52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52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52"/>
    </row>
    <row r="23" spans="1:11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>
      <c r="A24" s="254" t="s">
        <v>120</v>
      </c>
      <c r="B24" s="255"/>
      <c r="C24" s="85" t="s">
        <v>63</v>
      </c>
      <c r="D24" s="85" t="s">
        <v>64</v>
      </c>
      <c r="E24" s="312"/>
      <c r="F24" s="312"/>
      <c r="G24" s="312"/>
      <c r="H24" s="312"/>
      <c r="I24" s="312"/>
      <c r="J24" s="312"/>
      <c r="K24" s="313"/>
    </row>
    <row r="25" spans="1:11">
      <c r="A25" s="91" t="s">
        <v>219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>
      <c r="A27" s="359" t="s">
        <v>220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62"/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/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3.1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52"/>
    </row>
    <row r="35" spans="1:11" ht="23.1" customHeight="1">
      <c r="A35" s="365"/>
      <c r="B35" s="304"/>
      <c r="C35" s="304"/>
      <c r="D35" s="304"/>
      <c r="E35" s="304"/>
      <c r="F35" s="304"/>
      <c r="G35" s="304"/>
      <c r="H35" s="304"/>
      <c r="I35" s="304"/>
      <c r="J35" s="304"/>
      <c r="K35" s="352"/>
    </row>
    <row r="36" spans="1:11" ht="23.1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>
      <c r="A37" s="369" t="s">
        <v>221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>
      <c r="A38" s="254" t="s">
        <v>222</v>
      </c>
      <c r="B38" s="255"/>
      <c r="C38" s="255"/>
      <c r="D38" s="312" t="s">
        <v>223</v>
      </c>
      <c r="E38" s="312"/>
      <c r="F38" s="307" t="s">
        <v>224</v>
      </c>
      <c r="G38" s="372"/>
      <c r="H38" s="255" t="s">
        <v>225</v>
      </c>
      <c r="I38" s="255"/>
      <c r="J38" s="255" t="s">
        <v>226</v>
      </c>
      <c r="K38" s="317"/>
    </row>
    <row r="39" spans="1:11" ht="18.75" customHeight="1">
      <c r="A39" s="76" t="s">
        <v>121</v>
      </c>
      <c r="B39" s="255" t="s">
        <v>227</v>
      </c>
      <c r="C39" s="255"/>
      <c r="D39" s="255"/>
      <c r="E39" s="255"/>
      <c r="F39" s="255"/>
      <c r="G39" s="255"/>
      <c r="H39" s="255"/>
      <c r="I39" s="255"/>
      <c r="J39" s="255"/>
      <c r="K39" s="317"/>
    </row>
    <row r="40" spans="1:11" ht="30.9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317"/>
    </row>
    <row r="41" spans="1:11" ht="18.7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17"/>
    </row>
    <row r="42" spans="1:11" ht="32.1" customHeight="1">
      <c r="A42" s="79" t="s">
        <v>129</v>
      </c>
      <c r="B42" s="373" t="s">
        <v>228</v>
      </c>
      <c r="C42" s="373"/>
      <c r="D42" s="80" t="s">
        <v>229</v>
      </c>
      <c r="E42" s="88"/>
      <c r="F42" s="80" t="s">
        <v>133</v>
      </c>
      <c r="G42" s="93"/>
      <c r="H42" s="374" t="s">
        <v>134</v>
      </c>
      <c r="I42" s="374"/>
      <c r="J42" s="373"/>
      <c r="K42" s="37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1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6" t="s">
        <v>138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8.5" customHeight="1">
      <c r="A2" s="35" t="s">
        <v>59</v>
      </c>
      <c r="B2" s="278"/>
      <c r="C2" s="278"/>
      <c r="D2" s="36" t="s">
        <v>65</v>
      </c>
      <c r="E2" s="278"/>
      <c r="F2" s="278"/>
      <c r="G2" s="278"/>
      <c r="H2" s="283"/>
      <c r="I2" s="56" t="s">
        <v>54</v>
      </c>
      <c r="J2" s="278"/>
      <c r="K2" s="278"/>
      <c r="L2" s="278"/>
      <c r="M2" s="278"/>
      <c r="N2" s="279"/>
    </row>
    <row r="3" spans="1:14" ht="28.5" customHeight="1">
      <c r="A3" s="282" t="s">
        <v>139</v>
      </c>
      <c r="B3" s="280" t="s">
        <v>140</v>
      </c>
      <c r="C3" s="280"/>
      <c r="D3" s="280"/>
      <c r="E3" s="280"/>
      <c r="F3" s="280"/>
      <c r="G3" s="280"/>
      <c r="H3" s="284"/>
      <c r="I3" s="280" t="s">
        <v>141</v>
      </c>
      <c r="J3" s="280"/>
      <c r="K3" s="280"/>
      <c r="L3" s="280"/>
      <c r="M3" s="280"/>
      <c r="N3" s="281"/>
    </row>
    <row r="4" spans="1:14" ht="28.5" customHeight="1">
      <c r="A4" s="282"/>
      <c r="B4" s="37" t="s">
        <v>107</v>
      </c>
      <c r="C4" s="37" t="s">
        <v>108</v>
      </c>
      <c r="D4" s="38" t="s">
        <v>109</v>
      </c>
      <c r="E4" s="37" t="s">
        <v>110</v>
      </c>
      <c r="F4" s="37" t="s">
        <v>111</v>
      </c>
      <c r="G4" s="37" t="s">
        <v>112</v>
      </c>
      <c r="H4" s="284"/>
      <c r="I4" s="57"/>
      <c r="J4" s="57"/>
      <c r="K4" s="57"/>
      <c r="L4" s="57"/>
      <c r="M4" s="57"/>
      <c r="N4" s="62"/>
    </row>
    <row r="5" spans="1:14" ht="28.5" customHeight="1">
      <c r="A5" s="282"/>
      <c r="B5" s="39"/>
      <c r="C5" s="39"/>
      <c r="D5" s="38"/>
      <c r="E5" s="39"/>
      <c r="F5" s="39"/>
      <c r="G5" s="39"/>
      <c r="H5" s="284"/>
      <c r="I5" s="58"/>
      <c r="J5" s="58"/>
      <c r="K5" s="58"/>
      <c r="L5" s="58"/>
      <c r="M5" s="58"/>
      <c r="N5" s="63"/>
    </row>
    <row r="6" spans="1:14" ht="28.5" customHeight="1">
      <c r="A6" s="40"/>
      <c r="B6" s="39"/>
      <c r="C6" s="39"/>
      <c r="D6" s="41"/>
      <c r="E6" s="39"/>
      <c r="F6" s="39"/>
      <c r="G6" s="39"/>
      <c r="H6" s="284"/>
      <c r="I6" s="59"/>
      <c r="J6" s="59"/>
      <c r="K6" s="59"/>
      <c r="L6" s="59"/>
      <c r="M6" s="59"/>
      <c r="N6" s="64"/>
    </row>
    <row r="7" spans="1:14" ht="28.5" customHeight="1">
      <c r="A7" s="40"/>
      <c r="B7" s="39"/>
      <c r="C7" s="39"/>
      <c r="D7" s="41"/>
      <c r="E7" s="39"/>
      <c r="F7" s="39"/>
      <c r="G7" s="39"/>
      <c r="H7" s="284"/>
      <c r="I7" s="47"/>
      <c r="J7" s="47"/>
      <c r="K7" s="47"/>
      <c r="L7" s="47"/>
      <c r="M7" s="65"/>
      <c r="N7" s="66"/>
    </row>
    <row r="8" spans="1:14" ht="28.5" customHeight="1">
      <c r="A8" s="40"/>
      <c r="B8" s="39"/>
      <c r="C8" s="39"/>
      <c r="D8" s="41"/>
      <c r="E8" s="39"/>
      <c r="F8" s="39"/>
      <c r="G8" s="39"/>
      <c r="H8" s="284"/>
      <c r="I8" s="47"/>
      <c r="J8" s="47"/>
      <c r="K8" s="47"/>
      <c r="L8" s="47"/>
      <c r="M8" s="65"/>
      <c r="N8" s="66"/>
    </row>
    <row r="9" spans="1:14" ht="28.5" customHeight="1">
      <c r="A9" s="40"/>
      <c r="B9" s="39"/>
      <c r="C9" s="39"/>
      <c r="D9" s="41"/>
      <c r="E9" s="39"/>
      <c r="F9" s="39"/>
      <c r="G9" s="39"/>
      <c r="H9" s="284"/>
      <c r="I9" s="59"/>
      <c r="J9" s="59"/>
      <c r="K9" s="59"/>
      <c r="L9" s="59"/>
      <c r="M9" s="67"/>
      <c r="N9" s="68"/>
    </row>
    <row r="10" spans="1:14" ht="28.5" customHeight="1">
      <c r="A10" s="40"/>
      <c r="B10" s="39"/>
      <c r="C10" s="39"/>
      <c r="D10" s="41"/>
      <c r="E10" s="39"/>
      <c r="F10" s="39"/>
      <c r="G10" s="39"/>
      <c r="H10" s="284"/>
      <c r="I10" s="47"/>
      <c r="J10" s="47"/>
      <c r="K10" s="47"/>
      <c r="L10" s="47"/>
      <c r="M10" s="65"/>
      <c r="N10" s="66"/>
    </row>
    <row r="11" spans="1:14" ht="28.5" customHeight="1">
      <c r="A11" s="40"/>
      <c r="B11" s="39"/>
      <c r="C11" s="39"/>
      <c r="D11" s="41"/>
      <c r="E11" s="39"/>
      <c r="F11" s="39"/>
      <c r="G11" s="39"/>
      <c r="H11" s="284"/>
      <c r="I11" s="47"/>
      <c r="J11" s="47"/>
      <c r="K11" s="47"/>
      <c r="L11" s="47"/>
      <c r="M11" s="65"/>
      <c r="N11" s="66"/>
    </row>
    <row r="12" spans="1:14" ht="28.5" customHeight="1">
      <c r="A12" s="40"/>
      <c r="B12" s="39"/>
      <c r="C12" s="39"/>
      <c r="D12" s="41"/>
      <c r="E12" s="39"/>
      <c r="F12" s="39"/>
      <c r="G12" s="39"/>
      <c r="H12" s="284"/>
      <c r="I12" s="47"/>
      <c r="J12" s="47"/>
      <c r="K12" s="47"/>
      <c r="L12" s="47"/>
      <c r="M12" s="65"/>
      <c r="N12" s="66"/>
    </row>
    <row r="13" spans="1:14" ht="28.5" customHeight="1">
      <c r="A13" s="42"/>
      <c r="B13" s="43"/>
      <c r="C13" s="44"/>
      <c r="D13" s="45"/>
      <c r="E13" s="44"/>
      <c r="F13" s="44"/>
      <c r="G13" s="44"/>
      <c r="H13" s="284"/>
      <c r="I13" s="47"/>
      <c r="J13" s="47"/>
      <c r="K13" s="47"/>
      <c r="L13" s="47"/>
      <c r="M13" s="65"/>
      <c r="N13" s="66"/>
    </row>
    <row r="14" spans="1:14" ht="28.5" customHeight="1">
      <c r="A14" s="46"/>
      <c r="B14" s="47"/>
      <c r="C14" s="48"/>
      <c r="D14" s="48"/>
      <c r="E14" s="48"/>
      <c r="F14" s="48"/>
      <c r="G14" s="47"/>
      <c r="H14" s="284"/>
      <c r="I14" s="47"/>
      <c r="J14" s="47"/>
      <c r="K14" s="47"/>
      <c r="L14" s="47"/>
      <c r="M14" s="65"/>
      <c r="N14" s="66"/>
    </row>
    <row r="15" spans="1:14" ht="28.5" customHeight="1">
      <c r="A15" s="49"/>
      <c r="B15" s="50"/>
      <c r="C15" s="51"/>
      <c r="D15" s="51"/>
      <c r="E15" s="55"/>
      <c r="F15" s="55"/>
      <c r="G15" s="50"/>
      <c r="H15" s="286"/>
      <c r="I15" s="50"/>
      <c r="J15" s="50"/>
      <c r="K15" s="60"/>
      <c r="L15" s="50"/>
      <c r="M15" s="50"/>
      <c r="N15" s="69"/>
    </row>
    <row r="16" spans="1:14">
      <c r="A16" s="52" t="s">
        <v>121</v>
      </c>
      <c r="B16" s="53"/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>
      <c r="A17" s="53" t="s">
        <v>166</v>
      </c>
      <c r="B17" s="53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>
      <c r="A18" s="54"/>
      <c r="B18" s="54"/>
      <c r="C18" s="54"/>
      <c r="D18" s="54"/>
      <c r="E18" s="54"/>
      <c r="F18" s="54"/>
      <c r="G18" s="54"/>
      <c r="H18" s="54"/>
      <c r="I18" s="52" t="s">
        <v>167</v>
      </c>
      <c r="J18" s="61"/>
      <c r="K18" s="52" t="s">
        <v>168</v>
      </c>
      <c r="L18" s="52"/>
      <c r="M18" s="52" t="s">
        <v>169</v>
      </c>
      <c r="N18" s="53"/>
    </row>
    <row r="19" spans="1:1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3"/>
  <sheetViews>
    <sheetView zoomScalePageLayoutView="125" workbookViewId="0">
      <selection activeCell="J28" sqref="J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6" t="s">
        <v>230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 ht="16.5">
      <c r="A2" s="385" t="s">
        <v>231</v>
      </c>
      <c r="B2" s="386" t="s">
        <v>232</v>
      </c>
      <c r="C2" s="386" t="s">
        <v>233</v>
      </c>
      <c r="D2" s="386" t="s">
        <v>234</v>
      </c>
      <c r="E2" s="386" t="s">
        <v>235</v>
      </c>
      <c r="F2" s="386" t="s">
        <v>236</v>
      </c>
      <c r="G2" s="386" t="s">
        <v>237</v>
      </c>
      <c r="H2" s="386" t="s">
        <v>238</v>
      </c>
      <c r="I2" s="3" t="s">
        <v>239</v>
      </c>
      <c r="J2" s="3" t="s">
        <v>240</v>
      </c>
      <c r="K2" s="3" t="s">
        <v>241</v>
      </c>
      <c r="L2" s="3" t="s">
        <v>242</v>
      </c>
      <c r="M2" s="3" t="s">
        <v>243</v>
      </c>
      <c r="N2" s="386" t="s">
        <v>244</v>
      </c>
      <c r="O2" s="386" t="s">
        <v>245</v>
      </c>
    </row>
    <row r="3" spans="1:15" s="1" customFormat="1" ht="16.5">
      <c r="A3" s="385"/>
      <c r="B3" s="387"/>
      <c r="C3" s="387"/>
      <c r="D3" s="387"/>
      <c r="E3" s="387"/>
      <c r="F3" s="387"/>
      <c r="G3" s="387"/>
      <c r="H3" s="387"/>
      <c r="I3" s="3" t="s">
        <v>246</v>
      </c>
      <c r="J3" s="3" t="s">
        <v>246</v>
      </c>
      <c r="K3" s="3" t="s">
        <v>246</v>
      </c>
      <c r="L3" s="3" t="s">
        <v>246</v>
      </c>
      <c r="M3" s="3" t="s">
        <v>246</v>
      </c>
      <c r="N3" s="387"/>
      <c r="O3" s="387"/>
    </row>
    <row r="4" spans="1:15" ht="17.100000000000001" customHeight="1">
      <c r="A4" s="10">
        <v>1</v>
      </c>
      <c r="B4" s="11">
        <v>230923022</v>
      </c>
      <c r="C4" s="12" t="s">
        <v>247</v>
      </c>
      <c r="D4" s="12" t="s">
        <v>115</v>
      </c>
      <c r="E4" s="17" t="s">
        <v>60</v>
      </c>
      <c r="F4" s="17" t="s">
        <v>248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249</v>
      </c>
    </row>
    <row r="5" spans="1:15" ht="17.100000000000001" customHeight="1">
      <c r="A5" s="10"/>
      <c r="B5" s="32"/>
      <c r="C5" s="10"/>
      <c r="D5" s="29"/>
      <c r="E5" s="17"/>
      <c r="F5" s="17"/>
      <c r="G5" s="33"/>
      <c r="H5" s="33"/>
      <c r="I5" s="29"/>
      <c r="J5" s="34"/>
      <c r="K5" s="32"/>
      <c r="L5" s="32"/>
      <c r="M5" s="29"/>
      <c r="N5" s="32"/>
      <c r="O5" s="29"/>
    </row>
    <row r="6" spans="1:15" s="2" customFormat="1">
      <c r="A6" s="377" t="s">
        <v>250</v>
      </c>
      <c r="B6" s="378"/>
      <c r="C6" s="378"/>
      <c r="D6" s="379"/>
      <c r="E6" s="380"/>
      <c r="F6" s="381"/>
      <c r="G6" s="381"/>
      <c r="H6" s="381"/>
      <c r="I6" s="382"/>
      <c r="J6" s="377" t="s">
        <v>251</v>
      </c>
      <c r="K6" s="378"/>
      <c r="L6" s="378"/>
      <c r="M6" s="379"/>
      <c r="N6" s="28"/>
      <c r="O6" s="31"/>
    </row>
    <row r="7" spans="1:15" ht="16.5">
      <c r="A7" s="383" t="s">
        <v>252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</row>
    <row r="23" spans="10:10">
      <c r="J23" t="s">
        <v>253</v>
      </c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2020-03-12T01:34:00Z</dcterms:created>
  <dcterms:modified xsi:type="dcterms:W3CDTF">2023-11-30T03:50:03Z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7F914F5333364A0E867635276B3DA5AF_13</vt:lpwstr>
  </property>
  <property fmtid="{D5CDD505-2E9C-101B-9397-08002B2CF9AE}" pid="3" name="KSOProductBuildVer">
    <vt:lpwstr>2052-5.5.0.7954</vt:lpwstr>
  </property>
</Properties>
</file>