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UUAM85301新年款\11-23尾期700件\"/>
    </mc:Choice>
  </mc:AlternateContent>
  <xr:revisionPtr revIDLastSave="0" documentId="13_ncr:1_{1C204E6F-50B8-42DA-8B2E-FA0861BFD2E5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<sst xmlns="http://schemas.openxmlformats.org/spreadsheetml/2006/main" count="842" uniqueCount="371">
  <si>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</si>
  <si>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</si>
  <si>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</si>
  <si>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</si>
  <si>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</si>
  <si>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</si>
  <si>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</si>
  <si>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</si>
  <si>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</si>
  <si>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</si>
  <si>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</si>
  <si>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</si>
  <si>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</si>
  <si>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</si>
  <si>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</si>
  <si>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</si>
  <si>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</si>
  <si>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</si>
  <si>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</si>
  <si>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</si>
  <si>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</si>
  <si>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</si>
  <si>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</si>
  <si>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</si>
  <si>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</si>
  <si>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</si>
  <si>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</si>
  <si>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</si>
  <si>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</si>
  <si>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</si>
  <si>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</si>
  <si>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</si>
  <si>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</si>
  <si>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</si>
  <si>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</si>
  <si>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</si>
  <si>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</si>
  <si>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</si>
  <si>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</si>
  <si>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</si>
  <si>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</si>
  <si>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</si>
  <si>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</si>
  <si>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</si>
  <si>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</si>
  <si>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</si>
  <si>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</si>
  <si>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</si>
  <si>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</si>
  <si>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</si>
  <si>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</si>
  <si>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</si>
  <si>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</si>
  <si>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</si>
  <si>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</si>
  <si>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</si>
  <si>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</si>
  <si>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</si>
  <si>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</si>
  <si>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</si>
  <si>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</si>
  <si>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</si>
  <si>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QAUUAM85301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</si>
  <si>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</si>
  <si>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</si>
  <si>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</si>
  <si>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</si>
  <si>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</si>
  <si>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</si>
  <si>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</si>
  <si>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</si>
  <si>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</si>
  <si>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</si>
  <si>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</si>
  <si>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</si>
  <si>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</si>
  <si>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</si>
  <si>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</si>
  <si>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</si>
  <si>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CGDD23111600006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</si>
  <si>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</si>
  <si>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</si>
  <si>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</si>
  <si>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</si>
  <si>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</si>
  <si>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</si>
  <si>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</si>
  <si>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</si>
  <si>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</si>
  <si>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</si>
  <si>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</si>
  <si>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</si>
  <si>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</si>
  <si>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</si>
  <si>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</si>
  <si>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</si>
  <si>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</si>
  <si>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</si>
  <si>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</si>
  <si>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</si>
  <si>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</si>
  <si>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</si>
  <si>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</si>
  <si>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</si>
  <si>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</si>
  <si>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</si>
  <si>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</si>
  <si>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</si>
  <si>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</si>
  <si>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</si>
  <si>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</si>
  <si>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红色/黑色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</si>
  <si>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</si>
  <si>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</si>
  <si>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</si>
  <si>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</si>
  <si>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</si>
  <si>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</si>
  <si>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1.前贴袋边线有大小，不顺直</t>
  </si>
  <si>
    <t>2.上帽前领窝不圆顺</t>
  </si>
  <si>
    <t>3.夹底错位，上袖罗纹容位不均匀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</si>
  <si>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</si>
  <si>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</si>
  <si>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</si>
  <si>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</si>
  <si>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</si>
  <si>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</si>
  <si>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</si>
  <si>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</si>
  <si>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</si>
  <si>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</si>
  <si>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</si>
  <si>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</si>
  <si>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</si>
  <si>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</si>
  <si>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</si>
  <si>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</si>
  <si>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</si>
  <si>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</si>
  <si>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</si>
  <si>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</si>
  <si>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</si>
  <si>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</si>
  <si>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</si>
  <si>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</si>
  <si>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</si>
  <si>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</si>
  <si>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</si>
  <si>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</si>
  <si>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后中长</t>
  </si>
  <si>
    <t>±1</t>
  </si>
  <si>
    <t>/</t>
  </si>
  <si>
    <t>胸围</t>
  </si>
  <si>
    <t>摆围(平量)</t>
  </si>
  <si>
    <t>±0.5</t>
  </si>
  <si>
    <t>肩宽</t>
  </si>
  <si>
    <t>下领围</t>
  </si>
  <si>
    <t>±0.3</t>
  </si>
  <si>
    <t>+0.5</t>
  </si>
  <si>
    <t>后中袖长</t>
  </si>
  <si>
    <t>袖肥/2</t>
  </si>
  <si>
    <t>-0.2</t>
  </si>
  <si>
    <t>袖肘围/2</t>
  </si>
  <si>
    <t>袖口围/2（平量）</t>
  </si>
  <si>
    <t>帽高</t>
  </si>
  <si>
    <t>帽宽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</si>
  <si>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</si>
  <si>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</si>
  <si>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</si>
  <si>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</si>
  <si>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</si>
  <si>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</si>
  <si>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</si>
  <si>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</si>
  <si>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</si>
  <si>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</si>
  <si>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</si>
  <si>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</si>
  <si>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</si>
  <si>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</si>
  <si>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</si>
  <si>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</si>
  <si>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</si>
  <si>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</si>
  <si>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</si>
  <si>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</si>
  <si>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</si>
  <si>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</si>
  <si>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</si>
  <si>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</si>
  <si>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</si>
  <si>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</si>
  <si>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</si>
  <si>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</si>
  <si>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</si>
  <si>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</si>
  <si>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</si>
  <si>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</si>
  <si>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</si>
  <si>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</si>
  <si>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</si>
  <si>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</si>
  <si>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</si>
  <si>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</si>
  <si>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</si>
  <si>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</si>
  <si>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</si>
  <si>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</si>
  <si>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</si>
  <si>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</si>
  <si>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</si>
  <si>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</si>
  <si>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</si>
  <si>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</si>
  <si>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</si>
  <si>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</si>
  <si>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</si>
  <si>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</si>
  <si>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</si>
  <si>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采购凭证编号：CGDD23111600006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</si>
  <si>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</si>
  <si>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</si>
  <si>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</si>
  <si>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</si>
  <si>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</si>
  <si>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</si>
  <si>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</si>
  <si>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</si>
  <si>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</si>
  <si>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</si>
  <si>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</si>
  <si>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</si>
  <si>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</si>
  <si>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</si>
  <si>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</si>
  <si>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</si>
  <si>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</si>
  <si>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</si>
  <si>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1、夹底有错位</t>
  </si>
  <si>
    <t>2、上袖口容位不均匀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</si>
  <si>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</si>
  <si>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</si>
  <si>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</si>
  <si>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</si>
  <si>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</si>
  <si>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</si>
  <si>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</si>
  <si>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</si>
  <si>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</si>
  <si>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</si>
  <si>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+0.8</t>
  </si>
  <si>
    <t>/  /</t>
  </si>
  <si>
    <t>+1  +1</t>
  </si>
  <si>
    <t>+0.5  +0.8</t>
  </si>
  <si>
    <t>/  -0.5</t>
  </si>
  <si>
    <t>-1  -0.5</t>
  </si>
  <si>
    <t>-0.3  -0.5</t>
  </si>
  <si>
    <t>/  -0.4</t>
  </si>
  <si>
    <t>-0.5  -0.5</t>
  </si>
  <si>
    <t>-1  -1</t>
  </si>
  <si>
    <t>-0.3  -0.2</t>
  </si>
  <si>
    <t>/  -0.2</t>
  </si>
  <si>
    <t>-0.2  /</t>
  </si>
  <si>
    <t>+0.3  /</t>
  </si>
  <si>
    <t>-0.3  -0.3</t>
  </si>
  <si>
    <t>+0.3  +0.5</t>
  </si>
  <si>
    <t>+0.3  +0.2</t>
  </si>
  <si>
    <t>/  +0.2</t>
  </si>
  <si>
    <t>+0.5  +0.3</t>
  </si>
  <si>
    <t>-0.3  -0.4</t>
  </si>
  <si>
    <t>-0.2  -0.3</t>
  </si>
  <si>
    <t>-0.4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</si>
  <si>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</si>
  <si>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</si>
  <si>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</si>
  <si>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</si>
  <si>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</si>
  <si>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</si>
  <si>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</si>
  <si>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</si>
  <si>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</si>
  <si>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</si>
  <si>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</si>
  <si>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</si>
  <si>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</si>
  <si>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</si>
  <si>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</si>
  <si>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</si>
  <si>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231015-012</t>
  </si>
  <si>
    <t>五明治</t>
  </si>
  <si>
    <t>黑色</t>
  </si>
  <si>
    <t>QAMMAM85301/85302</t>
  </si>
  <si>
    <t>华泓联业</t>
  </si>
  <si>
    <t>231020-059F</t>
  </si>
  <si>
    <t>红色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</si>
  <si>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</si>
  <si>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</si>
  <si>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</si>
  <si>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</si>
  <si>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</si>
  <si>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</si>
  <si>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</si>
  <si>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</si>
  <si>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</si>
  <si>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</si>
  <si>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</si>
  <si>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</si>
  <si>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</si>
  <si>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</si>
  <si>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</si>
  <si>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</si>
  <si>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</si>
  <si>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</si>
  <si>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</si>
  <si>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</si>
  <si>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</si>
  <si>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</si>
  <si>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</si>
  <si>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</si>
  <si>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新颜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</si>
  <si>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</si>
  <si>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</si>
  <si>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</si>
  <si>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</si>
  <si>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</si>
  <si>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</si>
  <si>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</si>
  <si>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</si>
  <si>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</si>
  <si>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</si>
  <si>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</si>
  <si>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</si>
  <si>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</si>
  <si>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</si>
  <si>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</si>
  <si>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</si>
  <si>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</si>
  <si>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</si>
  <si>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</si>
  <si>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</si>
  <si>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</si>
  <si>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</si>
  <si>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</si>
  <si>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袖子</t>
  </si>
  <si>
    <t>绣花</t>
  </si>
  <si>
    <t>无脱落开裂</t>
  </si>
  <si>
    <t>前幅+后幅</t>
  </si>
  <si>
    <t>印花</t>
  </si>
  <si>
    <t>制表时间：2023/11/17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</si>
  <si>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</si>
  <si>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</si>
  <si>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</si>
  <si>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</si>
  <si>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</si>
  <si>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</si>
  <si>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TOREAD压花弹力包边带 </t>
  </si>
  <si>
    <t>传奇红</t>
  </si>
  <si>
    <t>+6%</t>
  </si>
  <si>
    <t>+10%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</si>
  <si>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</si>
  <si>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</si>
  <si>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</si>
  <si>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红色洗后</t>
    <phoneticPr fontId="65" type="noConversion"/>
  </si>
  <si>
    <t>-0.5</t>
    <phoneticPr fontId="65" type="noConversion"/>
  </si>
  <si>
    <t>-2</t>
    <phoneticPr fontId="65" type="noConversion"/>
  </si>
  <si>
    <t>+0</t>
    <phoneticPr fontId="65" type="noConversion"/>
  </si>
  <si>
    <t>-0.7</t>
    <phoneticPr fontId="65" type="noConversion"/>
  </si>
  <si>
    <t>+1.6</t>
    <phoneticPr fontId="65" type="noConversion"/>
  </si>
  <si>
    <t>+0.7</t>
    <phoneticPr fontId="65" type="noConversion"/>
  </si>
  <si>
    <t>大货首件</t>
    <phoneticPr fontId="65" type="noConversion"/>
  </si>
  <si>
    <t>红色/黑色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</si>
</sst>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b/>
      <sz val="12"/>
      <name val="仿宋_GB231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7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0" fillId="0" borderId="2" xfId="0" applyFont="1" applyBorder="1" applyAlignment="1">
      <alignment horizontal="left" vertical="center"/>
    </xf>
    <xf numFmtId="0" fontId="27" fillId="3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178" fontId="34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3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37" fillId="0" borderId="2" xfId="6" applyNumberFormat="1" applyFont="1" applyBorder="1" applyAlignment="1">
      <alignment horizontal="center" vertical="center"/>
    </xf>
    <xf numFmtId="49" fontId="18" fillId="0" borderId="21" xfId="5" applyNumberFormat="1" applyFont="1" applyBorder="1" applyAlignment="1">
      <alignment horizontal="center"/>
    </xf>
    <xf numFmtId="49" fontId="37" fillId="0" borderId="21" xfId="6" applyNumberFormat="1" applyFont="1" applyBorder="1" applyAlignment="1">
      <alignment horizontal="center" vertical="center"/>
    </xf>
    <xf numFmtId="49" fontId="37" fillId="0" borderId="22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39" fillId="0" borderId="25" xfId="4" applyFont="1" applyBorder="1" applyAlignment="1">
      <alignment horizontal="center" vertical="center"/>
    </xf>
    <xf numFmtId="0" fontId="26" fillId="0" borderId="25" xfId="4" applyFont="1" applyBorder="1">
      <alignment vertical="center"/>
    </xf>
    <xf numFmtId="0" fontId="39" fillId="0" borderId="25" xfId="4" applyFont="1" applyBorder="1">
      <alignment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39" fillId="0" borderId="28" xfId="4" applyFont="1" applyBorder="1">
      <alignment vertical="center"/>
    </xf>
    <xf numFmtId="0" fontId="39" fillId="0" borderId="26" xfId="4" applyFont="1" applyBorder="1">
      <alignment vertical="center"/>
    </xf>
    <xf numFmtId="0" fontId="39" fillId="0" borderId="28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29" xfId="4" applyFont="1" applyBorder="1">
      <alignment vertical="center"/>
    </xf>
    <xf numFmtId="0" fontId="22" fillId="0" borderId="30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0" fontId="26" fillId="0" borderId="30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9" fillId="0" borderId="24" xfId="4" applyFont="1" applyBorder="1">
      <alignment vertical="center"/>
    </xf>
    <xf numFmtId="0" fontId="26" fillId="0" borderId="26" xfId="4" applyFont="1" applyBorder="1" applyAlignment="1">
      <alignment horizontal="left" vertical="center"/>
    </xf>
    <xf numFmtId="0" fontId="26" fillId="0" borderId="26" xfId="4" applyFont="1" applyBorder="1">
      <alignment vertical="center"/>
    </xf>
    <xf numFmtId="0" fontId="26" fillId="0" borderId="30" xfId="4" applyFont="1" applyBorder="1">
      <alignment vertical="center"/>
    </xf>
    <xf numFmtId="0" fontId="39" fillId="0" borderId="25" xfId="4" applyFont="1" applyBorder="1" applyAlignment="1">
      <alignment horizontal="left" vertical="center"/>
    </xf>
    <xf numFmtId="0" fontId="39" fillId="0" borderId="29" xfId="4" applyFont="1" applyBorder="1" applyAlignment="1">
      <alignment horizontal="left" vertical="center"/>
    </xf>
    <xf numFmtId="58" fontId="26" fillId="0" borderId="30" xfId="4" applyNumberFormat="1" applyFont="1" applyBorder="1" applyAlignment="1">
      <alignment horizontal="center" vertical="center"/>
    </xf>
    <xf numFmtId="0" fontId="26" fillId="0" borderId="27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2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 wrapText="1"/>
    </xf>
    <xf numFmtId="0" fontId="19" fillId="0" borderId="42" xfId="4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26" fillId="0" borderId="43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18" fillId="0" borderId="45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8" fillId="0" borderId="46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2" fillId="0" borderId="13" xfId="10" applyFont="1" applyBorder="1" applyAlignment="1">
      <alignment horizontal="center"/>
    </xf>
    <xf numFmtId="178" fontId="22" fillId="0" borderId="2" xfId="10" applyNumberFormat="1" applyFont="1" applyBorder="1" applyAlignment="1">
      <alignment horizontal="center"/>
    </xf>
    <xf numFmtId="178" fontId="34" fillId="0" borderId="5" xfId="0" applyNumberFormat="1" applyFont="1" applyBorder="1" applyAlignment="1">
      <alignment horizontal="center" vertical="center"/>
    </xf>
    <xf numFmtId="178" fontId="43" fillId="0" borderId="2" xfId="10" applyNumberFormat="1" applyFont="1" applyBorder="1" applyAlignment="1">
      <alignment horizontal="center"/>
    </xf>
    <xf numFmtId="178" fontId="34" fillId="0" borderId="47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center" shrinkToFit="1"/>
    </xf>
    <xf numFmtId="0" fontId="34" fillId="0" borderId="49" xfId="0" applyFont="1" applyBorder="1" applyAlignment="1">
      <alignment horizontal="center" shrinkToFit="1"/>
    </xf>
    <xf numFmtId="0" fontId="44" fillId="0" borderId="50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49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18" fillId="0" borderId="51" xfId="5" applyFont="1" applyBorder="1"/>
    <xf numFmtId="179" fontId="3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37" fillId="0" borderId="38" xfId="6" applyNumberFormat="1" applyFont="1" applyBorder="1" applyAlignment="1">
      <alignment horizontal="center" vertical="center"/>
    </xf>
    <xf numFmtId="49" fontId="37" fillId="0" borderId="26" xfId="6" applyNumberFormat="1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center"/>
    </xf>
    <xf numFmtId="49" fontId="37" fillId="0" borderId="52" xfId="6" applyNumberFormat="1" applyFont="1" applyBorder="1" applyAlignment="1">
      <alignment horizontal="center" vertical="center"/>
    </xf>
    <xf numFmtId="49" fontId="37" fillId="0" borderId="53" xfId="6" applyNumberFormat="1" applyFont="1" applyBorder="1" applyAlignment="1">
      <alignment horizontal="center" vertical="center"/>
    </xf>
    <xf numFmtId="49" fontId="47" fillId="0" borderId="53" xfId="6" applyNumberFormat="1" applyFont="1" applyBorder="1" applyAlignment="1">
      <alignment horizontal="center" vertical="center"/>
    </xf>
    <xf numFmtId="49" fontId="9" fillId="0" borderId="53" xfId="0" applyNumberFormat="1" applyFont="1" applyBorder="1" applyAlignment="1">
      <alignment horizontal="center" vertical="center"/>
    </xf>
    <xf numFmtId="49" fontId="18" fillId="0" borderId="54" xfId="5" applyNumberFormat="1" applyFont="1" applyBorder="1" applyAlignment="1">
      <alignment horizontal="center"/>
    </xf>
    <xf numFmtId="49" fontId="18" fillId="0" borderId="55" xfId="5" applyNumberFormat="1" applyFont="1" applyBorder="1" applyAlignment="1">
      <alignment horizontal="center"/>
    </xf>
    <xf numFmtId="49" fontId="37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58" fontId="37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49" fontId="9" fillId="0" borderId="56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27" fillId="0" borderId="58" xfId="4" applyFont="1" applyBorder="1" applyAlignment="1">
      <alignment horizontal="left" vertical="center"/>
    </xf>
    <xf numFmtId="0" fontId="40" fillId="0" borderId="59" xfId="4" applyFont="1" applyBorder="1" applyAlignment="1">
      <alignment horizontal="left" vertical="center"/>
    </xf>
    <xf numFmtId="0" fontId="40" fillId="0" borderId="24" xfId="4" applyFont="1" applyBorder="1" applyAlignment="1">
      <alignment horizontal="center" vertical="center"/>
    </xf>
    <xf numFmtId="0" fontId="40" fillId="0" borderId="25" xfId="4" applyFont="1" applyBorder="1" applyAlignment="1">
      <alignment horizontal="center" vertical="center"/>
    </xf>
    <xf numFmtId="0" fontId="40" fillId="0" borderId="28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40" fillId="0" borderId="28" xfId="4" applyFont="1" applyBorder="1">
      <alignment vertical="center"/>
    </xf>
    <xf numFmtId="49" fontId="22" fillId="0" borderId="26" xfId="4" applyNumberFormat="1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49" fillId="0" borderId="29" xfId="4" applyFont="1" applyBorder="1">
      <alignment vertical="center"/>
    </xf>
    <xf numFmtId="0" fontId="40" fillId="0" borderId="24" xfId="4" applyFont="1" applyBorder="1">
      <alignment vertical="center"/>
    </xf>
    <xf numFmtId="0" fontId="19" fillId="0" borderId="25" xfId="4" applyBorder="1" applyAlignment="1">
      <alignment horizontal="left" vertical="center"/>
    </xf>
    <xf numFmtId="0" fontId="19" fillId="0" borderId="25" xfId="4" applyBorder="1">
      <alignment vertical="center"/>
    </xf>
    <xf numFmtId="0" fontId="40" fillId="0" borderId="25" xfId="4" applyFont="1" applyBorder="1">
      <alignment vertical="center"/>
    </xf>
    <xf numFmtId="0" fontId="19" fillId="0" borderId="26" xfId="4" applyBorder="1" applyAlignment="1">
      <alignment horizontal="left" vertical="center"/>
    </xf>
    <xf numFmtId="0" fontId="19" fillId="0" borderId="26" xfId="4" applyBorder="1">
      <alignment vertical="center"/>
    </xf>
    <xf numFmtId="0" fontId="40" fillId="0" borderId="26" xfId="4" applyFont="1" applyBorder="1">
      <alignment vertical="center"/>
    </xf>
    <xf numFmtId="0" fontId="40" fillId="0" borderId="28" xfId="4" applyFont="1" applyBorder="1" applyAlignment="1">
      <alignment horizontal="center" vertical="center"/>
    </xf>
    <xf numFmtId="0" fontId="40" fillId="0" borderId="26" xfId="4" applyFont="1" applyBorder="1" applyAlignment="1">
      <alignment horizontal="center" vertical="center"/>
    </xf>
    <xf numFmtId="0" fontId="27" fillId="0" borderId="65" xfId="4" applyFont="1" applyBorder="1">
      <alignment vertical="center"/>
    </xf>
    <xf numFmtId="0" fontId="27" fillId="0" borderId="66" xfId="4" applyFont="1" applyBorder="1">
      <alignment vertical="center"/>
    </xf>
    <xf numFmtId="58" fontId="19" fillId="0" borderId="66" xfId="4" applyNumberFormat="1" applyBorder="1">
      <alignment vertical="center"/>
    </xf>
    <xf numFmtId="0" fontId="22" fillId="0" borderId="39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0" fontId="29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8" fillId="0" borderId="26" xfId="5" applyFont="1" applyBorder="1"/>
    <xf numFmtId="0" fontId="29" fillId="0" borderId="56" xfId="0" applyFont="1" applyBorder="1" applyAlignment="1">
      <alignment horizontal="center" vertical="center"/>
    </xf>
    <xf numFmtId="49" fontId="37" fillId="0" borderId="56" xfId="6" applyNumberFormat="1" applyFont="1" applyBorder="1" applyAlignment="1">
      <alignment horizontal="center" vertical="center"/>
    </xf>
    <xf numFmtId="0" fontId="40" fillId="0" borderId="68" xfId="4" applyFont="1" applyBorder="1">
      <alignment vertical="center"/>
    </xf>
    <xf numFmtId="0" fontId="19" fillId="0" borderId="53" xfId="4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19" fillId="0" borderId="53" xfId="4" applyBorder="1">
      <alignment vertical="center"/>
    </xf>
    <xf numFmtId="0" fontId="40" fillId="0" borderId="53" xfId="4" applyFont="1" applyBorder="1">
      <alignment vertical="center"/>
    </xf>
    <xf numFmtId="0" fontId="40" fillId="0" borderId="68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40" fillId="0" borderId="53" xfId="4" applyFont="1" applyBorder="1" applyAlignment="1">
      <alignment horizontal="center" vertical="center"/>
    </xf>
    <xf numFmtId="0" fontId="19" fillId="0" borderId="53" xfId="4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19" fillId="0" borderId="26" xfId="4" applyBorder="1" applyAlignment="1">
      <alignment horizontal="center" vertical="center"/>
    </xf>
    <xf numFmtId="0" fontId="51" fillId="0" borderId="78" xfId="4" applyFont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2" fillId="4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3" xfId="4" applyNumberFormat="1" applyFont="1" applyBorder="1" applyAlignment="1">
      <alignment horizontal="center" vertical="center"/>
    </xf>
    <xf numFmtId="9" fontId="22" fillId="0" borderId="26" xfId="4" applyNumberFormat="1" applyFont="1" applyBorder="1" applyAlignment="1">
      <alignment horizontal="center" vertical="center"/>
    </xf>
    <xf numFmtId="0" fontId="27" fillId="0" borderId="58" xfId="4" applyFont="1" applyBorder="1">
      <alignment vertical="center"/>
    </xf>
    <xf numFmtId="0" fontId="27" fillId="0" borderId="59" xfId="4" applyFont="1" applyBorder="1">
      <alignment vertical="center"/>
    </xf>
    <xf numFmtId="0" fontId="22" fillId="0" borderId="81" xfId="4" applyFont="1" applyBorder="1">
      <alignment vertical="center"/>
    </xf>
    <xf numFmtId="0" fontId="27" fillId="0" borderId="81" xfId="4" applyFont="1" applyBorder="1">
      <alignment vertical="center"/>
    </xf>
    <xf numFmtId="58" fontId="19" fillId="0" borderId="59" xfId="4" applyNumberFormat="1" applyBorder="1">
      <alignment vertical="center"/>
    </xf>
    <xf numFmtId="0" fontId="22" fillId="0" borderId="72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8" fillId="0" borderId="42" xfId="4" applyFont="1" applyBorder="1" applyAlignment="1">
      <alignment horizontal="left" vertical="center"/>
    </xf>
    <xf numFmtId="0" fontId="55" fillId="0" borderId="88" xfId="0" applyFont="1" applyBorder="1"/>
    <xf numFmtId="0" fontId="55" fillId="0" borderId="2" xfId="0" applyFont="1" applyBorder="1"/>
    <xf numFmtId="0" fontId="55" fillId="5" borderId="2" xfId="0" applyFont="1" applyFill="1" applyBorder="1"/>
    <xf numFmtId="0" fontId="0" fillId="0" borderId="88" xfId="0" applyBorder="1"/>
    <xf numFmtId="0" fontId="0" fillId="5" borderId="2" xfId="0" applyFill="1" applyBorder="1"/>
    <xf numFmtId="0" fontId="0" fillId="0" borderId="89" xfId="0" applyBorder="1"/>
    <xf numFmtId="0" fontId="0" fillId="0" borderId="90" xfId="0" applyBorder="1"/>
    <xf numFmtId="0" fontId="0" fillId="5" borderId="90" xfId="0" applyFill="1" applyBorder="1"/>
    <xf numFmtId="0" fontId="0" fillId="6" borderId="0" xfId="0" applyFill="1"/>
    <xf numFmtId="0" fontId="55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55" fillId="7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49" fontId="66" fillId="0" borderId="55" xfId="5" applyNumberFormat="1" applyFont="1" applyBorder="1" applyAlignment="1">
      <alignment horizontal="center"/>
    </xf>
    <xf numFmtId="0" fontId="54" fillId="0" borderId="86" xfId="0" applyFont="1" applyBorder="1" applyAlignment="1">
      <alignment horizontal="center" vertical="center" wrapText="1"/>
    </xf>
    <xf numFmtId="0" fontId="54" fillId="0" borderId="87" xfId="0" applyFont="1" applyBorder="1" applyAlignment="1">
      <alignment horizontal="center" vertical="center" wrapText="1"/>
    </xf>
    <xf numFmtId="0" fontId="54" fillId="0" borderId="91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5" borderId="5" xfId="0" applyFont="1" applyFill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55" fillId="0" borderId="92" xfId="0" applyFont="1" applyBorder="1" applyAlignment="1">
      <alignment horizontal="center" vertical="center"/>
    </xf>
    <xf numFmtId="0" fontId="27" fillId="0" borderId="36" xfId="4" applyFont="1" applyBorder="1" applyAlignment="1">
      <alignment horizontal="left" vertical="center"/>
    </xf>
    <xf numFmtId="0" fontId="22" fillId="0" borderId="82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83" xfId="4" applyFont="1" applyBorder="1" applyAlignment="1">
      <alignment horizontal="left" vertical="center"/>
    </xf>
    <xf numFmtId="0" fontId="53" fillId="0" borderId="66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7" fillId="0" borderId="85" xfId="4" applyFont="1" applyBorder="1" applyAlignment="1">
      <alignment horizontal="center" vertical="center"/>
    </xf>
    <xf numFmtId="0" fontId="22" fillId="0" borderId="81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79" xfId="4" applyFont="1" applyBorder="1" applyAlignment="1">
      <alignment horizontal="left" vertical="center"/>
    </xf>
    <xf numFmtId="0" fontId="22" fillId="0" borderId="80" xfId="4" applyFont="1" applyBorder="1" applyAlignment="1">
      <alignment horizontal="left" vertical="center"/>
    </xf>
    <xf numFmtId="0" fontId="22" fillId="0" borderId="8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/>
    </xf>
    <xf numFmtId="0" fontId="40" fillId="0" borderId="64" xfId="4" applyFont="1" applyBorder="1" applyAlignment="1">
      <alignment horizontal="left" vertical="center"/>
    </xf>
    <xf numFmtId="0" fontId="40" fillId="0" borderId="43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71" xfId="4" applyFont="1" applyBorder="1" applyAlignment="1">
      <alignment horizontal="left" vertical="center"/>
    </xf>
    <xf numFmtId="0" fontId="40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40" xfId="4" applyFont="1" applyBorder="1" applyAlignment="1">
      <alignment horizontal="left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39" fillId="0" borderId="68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39" fillId="0" borderId="72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40" fillId="0" borderId="76" xfId="4" applyFont="1" applyBorder="1" applyAlignment="1">
      <alignment horizontal="left" vertical="center"/>
    </xf>
    <xf numFmtId="0" fontId="40" fillId="0" borderId="77" xfId="4" applyFont="1" applyBorder="1" applyAlignment="1">
      <alignment horizontal="left" vertical="center"/>
    </xf>
    <xf numFmtId="0" fontId="40" fillId="0" borderId="72" xfId="4" applyFont="1" applyBorder="1" applyAlignment="1">
      <alignment horizontal="left" vertical="center"/>
    </xf>
    <xf numFmtId="9" fontId="22" fillId="0" borderId="37" xfId="4" applyNumberFormat="1" applyFont="1" applyBorder="1" applyAlignment="1">
      <alignment horizontal="left" vertical="center"/>
    </xf>
    <xf numFmtId="9" fontId="22" fillId="0" borderId="32" xfId="4" applyNumberFormat="1" applyFont="1" applyBorder="1" applyAlignment="1">
      <alignment horizontal="left" vertical="center"/>
    </xf>
    <xf numFmtId="9" fontId="22" fillId="0" borderId="41" xfId="4" applyNumberFormat="1" applyFont="1" applyBorder="1" applyAlignment="1">
      <alignment horizontal="left" vertical="center"/>
    </xf>
    <xf numFmtId="9" fontId="22" fillId="0" borderId="63" xfId="4" applyNumberFormat="1" applyFont="1" applyBorder="1" applyAlignment="1">
      <alignment horizontal="left" vertical="center"/>
    </xf>
    <xf numFmtId="9" fontId="22" fillId="0" borderId="6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0" fontId="40" fillId="0" borderId="75" xfId="4" applyFont="1" applyBorder="1" applyAlignment="1">
      <alignment horizontal="left" vertical="center"/>
    </xf>
    <xf numFmtId="0" fontId="40" fillId="0" borderId="23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83" xfId="4" applyFont="1" applyBorder="1" applyAlignment="1">
      <alignment horizontal="left" vertical="center"/>
    </xf>
    <xf numFmtId="0" fontId="40" fillId="0" borderId="63" xfId="4" applyFont="1" applyBorder="1" applyAlignment="1">
      <alignment horizontal="left" vertical="center" wrapText="1"/>
    </xf>
    <xf numFmtId="0" fontId="40" fillId="0" borderId="64" xfId="4" applyFont="1" applyBorder="1" applyAlignment="1">
      <alignment horizontal="left" vertical="center" wrapText="1"/>
    </xf>
    <xf numFmtId="0" fontId="40" fillId="0" borderId="43" xfId="4" applyFont="1" applyBorder="1" applyAlignment="1">
      <alignment horizontal="left" vertical="center" wrapText="1"/>
    </xf>
    <xf numFmtId="0" fontId="22" fillId="0" borderId="60" xfId="4" applyFont="1" applyBorder="1" applyAlignment="1">
      <alignment horizontal="center" vertical="center"/>
    </xf>
    <xf numFmtId="0" fontId="22" fillId="0" borderId="61" xfId="4" applyFont="1" applyBorder="1" applyAlignment="1">
      <alignment horizontal="center" vertical="center"/>
    </xf>
    <xf numFmtId="14" fontId="22" fillId="0" borderId="26" xfId="4" applyNumberFormat="1" applyFont="1" applyBorder="1" applyAlignment="1">
      <alignment horizontal="center" vertical="center"/>
    </xf>
    <xf numFmtId="14" fontId="22" fillId="0" borderId="27" xfId="4" applyNumberFormat="1" applyFont="1" applyBorder="1" applyAlignment="1">
      <alignment horizontal="center" vertical="center"/>
    </xf>
    <xf numFmtId="0" fontId="40" fillId="0" borderId="28" xfId="4" applyFont="1" applyBorder="1" applyAlignment="1">
      <alignment horizontal="left" vertical="center"/>
    </xf>
    <xf numFmtId="0" fontId="40" fillId="0" borderId="26" xfId="4" applyFont="1" applyBorder="1" applyAlignment="1">
      <alignment horizontal="left" vertical="center"/>
    </xf>
    <xf numFmtId="0" fontId="22" fillId="0" borderId="74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14" fontId="22" fillId="0" borderId="30" xfId="4" applyNumberFormat="1" applyFont="1" applyBorder="1" applyAlignment="1">
      <alignment horizontal="center" vertical="center"/>
    </xf>
    <xf numFmtId="14" fontId="22" fillId="0" borderId="40" xfId="4" applyNumberFormat="1" applyFont="1" applyBorder="1" applyAlignment="1">
      <alignment horizontal="center"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40" fillId="0" borderId="24" xfId="4" applyFont="1" applyBorder="1" applyAlignment="1">
      <alignment horizontal="center" vertical="center"/>
    </xf>
    <xf numFmtId="0" fontId="40" fillId="0" borderId="25" xfId="4" applyFont="1" applyBorder="1" applyAlignment="1">
      <alignment horizontal="center" vertical="center"/>
    </xf>
    <xf numFmtId="0" fontId="40" fillId="0" borderId="39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39" xfId="4" applyFont="1" applyBorder="1" applyAlignment="1">
      <alignment horizontal="center" vertical="center"/>
    </xf>
    <xf numFmtId="0" fontId="50" fillId="0" borderId="23" xfId="4" applyFont="1" applyBorder="1" applyAlignment="1">
      <alignment horizontal="center" vertical="top"/>
    </xf>
    <xf numFmtId="0" fontId="22" fillId="0" borderId="59" xfId="4" applyFont="1" applyBorder="1" applyAlignment="1">
      <alignment horizontal="center" vertical="center"/>
    </xf>
    <xf numFmtId="0" fontId="27" fillId="0" borderId="59" xfId="4" applyFont="1" applyBorder="1" applyAlignment="1">
      <alignment horizontal="center" vertical="center"/>
    </xf>
    <xf numFmtId="0" fontId="19" fillId="0" borderId="59" xfId="4" applyBorder="1" applyAlignment="1">
      <alignment horizontal="center" vertical="center"/>
    </xf>
    <xf numFmtId="0" fontId="19" fillId="0" borderId="69" xfId="4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0" xfId="5" applyFont="1" applyBorder="1" applyAlignment="1">
      <alignment horizontal="center"/>
    </xf>
    <xf numFmtId="0" fontId="27" fillId="0" borderId="68" xfId="4" applyFont="1" applyBorder="1" applyAlignment="1">
      <alignment horizontal="center" vertical="center"/>
    </xf>
    <xf numFmtId="0" fontId="27" fillId="0" borderId="53" xfId="4" applyFont="1" applyBorder="1" applyAlignment="1">
      <alignment horizontal="center" vertical="center"/>
    </xf>
    <xf numFmtId="0" fontId="27" fillId="0" borderId="72" xfId="4" applyFont="1" applyBorder="1" applyAlignment="1">
      <alignment horizontal="center" vertical="center"/>
    </xf>
    <xf numFmtId="0" fontId="27" fillId="0" borderId="29" xfId="4" applyFont="1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7" fillId="0" borderId="40" xfId="4" applyFont="1" applyBorder="1" applyAlignment="1">
      <alignment horizontal="center" vertical="center"/>
    </xf>
    <xf numFmtId="0" fontId="22" fillId="0" borderId="66" xfId="4" applyFont="1" applyBorder="1" applyAlignment="1">
      <alignment horizontal="center" vertical="center"/>
    </xf>
    <xf numFmtId="0" fontId="27" fillId="0" borderId="66" xfId="4" applyFont="1" applyBorder="1" applyAlignment="1">
      <alignment horizontal="center" vertical="center"/>
    </xf>
    <xf numFmtId="0" fontId="22" fillId="0" borderId="70" xfId="4" applyFont="1" applyBorder="1" applyAlignment="1">
      <alignment horizontal="center" vertical="center"/>
    </xf>
    <xf numFmtId="0" fontId="27" fillId="0" borderId="0" xfId="4" applyFont="1" applyAlignment="1">
      <alignment horizontal="left" vertical="center"/>
    </xf>
    <xf numFmtId="0" fontId="40" fillId="0" borderId="35" xfId="4" applyFont="1" applyBorder="1" applyAlignment="1">
      <alignment horizontal="left" vertical="center"/>
    </xf>
    <xf numFmtId="0" fontId="40" fillId="0" borderId="34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29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center"/>
    </xf>
    <xf numFmtId="0" fontId="40" fillId="0" borderId="40" xfId="4" applyFont="1" applyBorder="1" applyAlignment="1">
      <alignment horizontal="center" vertical="center"/>
    </xf>
    <xf numFmtId="0" fontId="39" fillId="0" borderId="2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39" fillId="0" borderId="26" xfId="4" applyFont="1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9" fillId="0" borderId="24" xfId="4" applyFont="1" applyBorder="1" applyAlignment="1">
      <alignment horizontal="left" vertical="center"/>
    </xf>
    <xf numFmtId="0" fontId="39" fillId="0" borderId="25" xfId="4" applyFont="1" applyBorder="1" applyAlignment="1">
      <alignment horizontal="left" vertical="center"/>
    </xf>
    <xf numFmtId="0" fontId="39" fillId="0" borderId="39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6" fillId="0" borderId="24" xfId="4" applyFont="1" applyBorder="1" applyAlignment="1">
      <alignment horizontal="left" vertical="center" wrapText="1"/>
    </xf>
    <xf numFmtId="0" fontId="26" fillId="0" borderId="25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 wrapText="1"/>
    </xf>
    <xf numFmtId="0" fontId="26" fillId="0" borderId="62" xfId="4" applyFont="1" applyBorder="1" applyAlignment="1">
      <alignment horizontal="left" vertical="center" wrapText="1"/>
    </xf>
    <xf numFmtId="0" fontId="22" fillId="0" borderId="28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14" fontId="48" fillId="0" borderId="26" xfId="4" applyNumberFormat="1" applyFont="1" applyBorder="1" applyAlignment="1">
      <alignment horizontal="center" vertical="center"/>
    </xf>
    <xf numFmtId="14" fontId="48" fillId="0" borderId="27" xfId="4" applyNumberFormat="1" applyFont="1" applyBorder="1" applyAlignment="1">
      <alignment horizontal="center" vertical="center"/>
    </xf>
    <xf numFmtId="0" fontId="38" fillId="0" borderId="23" xfId="4" applyFont="1" applyBorder="1" applyAlignment="1">
      <alignment horizontal="center" vertical="top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26" fillId="0" borderId="40" xfId="4" applyFont="1" applyBorder="1" applyAlignment="1">
      <alignment horizontal="center" vertical="center"/>
    </xf>
    <xf numFmtId="0" fontId="26" fillId="0" borderId="35" xfId="4" applyFont="1" applyBorder="1" applyAlignment="1">
      <alignment horizontal="right" vertical="center"/>
    </xf>
    <xf numFmtId="0" fontId="26" fillId="0" borderId="34" xfId="4" applyFont="1" applyBorder="1" applyAlignment="1">
      <alignment horizontal="right" vertical="center"/>
    </xf>
    <xf numFmtId="0" fontId="26" fillId="0" borderId="38" xfId="4" applyFont="1" applyBorder="1" applyAlignment="1">
      <alignment horizontal="right" vertical="center"/>
    </xf>
    <xf numFmtId="0" fontId="40" fillId="0" borderId="24" xfId="4" applyFont="1" applyBorder="1" applyAlignment="1">
      <alignment horizontal="left" vertical="center"/>
    </xf>
    <xf numFmtId="0" fontId="40" fillId="0" borderId="25" xfId="4" applyFont="1" applyBorder="1" applyAlignment="1">
      <alignment horizontal="left" vertical="center"/>
    </xf>
    <xf numFmtId="0" fontId="40" fillId="0" borderId="39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19" fillId="0" borderId="30" xfId="4" applyBorder="1" applyAlignment="1">
      <alignment horizontal="center" vertical="center"/>
    </xf>
    <xf numFmtId="0" fontId="19" fillId="0" borderId="40" xfId="4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39" fillId="0" borderId="37" xfId="4" applyFont="1" applyBorder="1" applyAlignment="1">
      <alignment horizontal="left" vertical="center"/>
    </xf>
    <xf numFmtId="0" fontId="39" fillId="0" borderId="32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 wrapText="1"/>
    </xf>
    <xf numFmtId="0" fontId="26" fillId="0" borderId="26" xfId="4" applyFont="1" applyBorder="1" applyAlignment="1">
      <alignment horizontal="left" vertical="center" wrapText="1"/>
    </xf>
    <xf numFmtId="0" fontId="26" fillId="0" borderId="27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26" fillId="0" borderId="33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39" fillId="0" borderId="30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6" fillId="0" borderId="25" xfId="4" applyFont="1" applyBorder="1" applyAlignment="1">
      <alignment horizontal="center" vertical="center"/>
    </xf>
    <xf numFmtId="0" fontId="26" fillId="0" borderId="39" xfId="4" applyFont="1" applyBorder="1" applyAlignment="1">
      <alignment horizontal="center" vertical="center"/>
    </xf>
    <xf numFmtId="58" fontId="26" fillId="0" borderId="26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</xdr:row>
      <xdr:rowOff>30480</xdr:rowOff>
    </xdr:from>
    <xdr:to>
      <xdr:col>9</xdr:col>
      <xdr:colOff>739775</xdr:colOff>
      <xdr:row>5</xdr:row>
      <xdr:rowOff>123190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2505" y="802005"/>
          <a:ext cx="58737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3</xdr:row>
      <xdr:rowOff>15240</xdr:rowOff>
    </xdr:from>
    <xdr:to>
      <xdr:col>9</xdr:col>
      <xdr:colOff>85725</xdr:colOff>
      <xdr:row>5</xdr:row>
      <xdr:rowOff>135890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1005" y="786765"/>
          <a:ext cx="50482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542925</xdr:colOff>
      <xdr:row>2</xdr:row>
      <xdr:rowOff>30480</xdr:rowOff>
    </xdr:from>
    <xdr:to>
      <xdr:col>7</xdr:col>
      <xdr:colOff>1029970</xdr:colOff>
      <xdr:row>4</xdr:row>
      <xdr:rowOff>72390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9430" y="611505"/>
          <a:ext cx="487045" cy="422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4" customWidth="1"/>
    <col min="3" max="3" width="10.125" customWidth="1"/>
  </cols>
  <sheetData>
    <row r="1" spans="1:2" ht="21" customHeight="1">
      <c r="A1" s="245"/>
      <c r="B1" s="246" t="s">
        <v>0</v>
      </c>
    </row>
    <row r="2" spans="1:2">
      <c r="A2" s="6">
        <v>1</v>
      </c>
      <c r="B2" s="247" t="s">
        <v>1</v>
      </c>
    </row>
    <row r="3" spans="1:2">
      <c r="A3" s="6">
        <v>2</v>
      </c>
      <c r="B3" s="247" t="s">
        <v>2</v>
      </c>
    </row>
    <row r="4" spans="1:2">
      <c r="A4" s="6">
        <v>3</v>
      </c>
      <c r="B4" s="247" t="s">
        <v>3</v>
      </c>
    </row>
    <row r="5" spans="1:2">
      <c r="A5" s="6">
        <v>4</v>
      </c>
      <c r="B5" s="247" t="s">
        <v>4</v>
      </c>
    </row>
    <row r="6" spans="1:2">
      <c r="A6" s="6">
        <v>5</v>
      </c>
      <c r="B6" s="247" t="s">
        <v>5</v>
      </c>
    </row>
    <row r="7" spans="1:2">
      <c r="A7" s="6">
        <v>6</v>
      </c>
      <c r="B7" s="247" t="s">
        <v>6</v>
      </c>
    </row>
    <row r="8" spans="1:2" s="243" customFormat="1" ht="15" customHeight="1">
      <c r="A8" s="248">
        <v>7</v>
      </c>
      <c r="B8" s="249" t="s">
        <v>7</v>
      </c>
    </row>
    <row r="9" spans="1:2" ht="18.95" customHeight="1">
      <c r="A9" s="245"/>
      <c r="B9" s="250" t="s">
        <v>8</v>
      </c>
    </row>
    <row r="10" spans="1:2" ht="15.95" customHeight="1">
      <c r="A10" s="6">
        <v>1</v>
      </c>
      <c r="B10" s="251" t="s">
        <v>9</v>
      </c>
    </row>
    <row r="11" spans="1:2">
      <c r="A11" s="6">
        <v>2</v>
      </c>
      <c r="B11" s="247" t="s">
        <v>10</v>
      </c>
    </row>
    <row r="12" spans="1:2">
      <c r="A12" s="6">
        <v>3</v>
      </c>
      <c r="B12" s="249" t="s">
        <v>11</v>
      </c>
    </row>
    <row r="13" spans="1:2">
      <c r="A13" s="6">
        <v>4</v>
      </c>
      <c r="B13" s="247" t="s">
        <v>12</v>
      </c>
    </row>
    <row r="14" spans="1:2">
      <c r="A14" s="6">
        <v>5</v>
      </c>
      <c r="B14" s="247" t="s">
        <v>13</v>
      </c>
    </row>
    <row r="15" spans="1:2">
      <c r="A15" s="6">
        <v>6</v>
      </c>
      <c r="B15" s="247" t="s">
        <v>14</v>
      </c>
    </row>
    <row r="16" spans="1:2">
      <c r="A16" s="6">
        <v>7</v>
      </c>
      <c r="B16" s="247" t="s">
        <v>15</v>
      </c>
    </row>
    <row r="17" spans="1:2">
      <c r="A17" s="6">
        <v>8</v>
      </c>
      <c r="B17" s="247" t="s">
        <v>16</v>
      </c>
    </row>
    <row r="18" spans="1:2">
      <c r="A18" s="6">
        <v>9</v>
      </c>
      <c r="B18" s="247" t="s">
        <v>17</v>
      </c>
    </row>
    <row r="19" spans="1:2">
      <c r="A19" s="6"/>
      <c r="B19" s="247"/>
    </row>
    <row r="20" spans="1:2" ht="20.25">
      <c r="A20" s="245"/>
      <c r="B20" s="246" t="s">
        <v>18</v>
      </c>
    </row>
    <row r="21" spans="1:2">
      <c r="A21" s="6">
        <v>1</v>
      </c>
      <c r="B21" s="247" t="s">
        <v>19</v>
      </c>
    </row>
    <row r="22" spans="1:2">
      <c r="A22" s="6">
        <v>2</v>
      </c>
      <c r="B22" s="247" t="s">
        <v>20</v>
      </c>
    </row>
    <row r="23" spans="1:2">
      <c r="A23" s="6">
        <v>3</v>
      </c>
      <c r="B23" s="247" t="s">
        <v>21</v>
      </c>
    </row>
    <row r="24" spans="1:2">
      <c r="A24" s="6">
        <v>4</v>
      </c>
      <c r="B24" s="247" t="s">
        <v>22</v>
      </c>
    </row>
    <row r="25" spans="1:2">
      <c r="A25" s="6">
        <v>5</v>
      </c>
      <c r="B25" s="247" t="s">
        <v>23</v>
      </c>
    </row>
    <row r="26" spans="1:2">
      <c r="A26" s="6">
        <v>6</v>
      </c>
      <c r="B26" s="247" t="s">
        <v>24</v>
      </c>
    </row>
    <row r="27" spans="1:2">
      <c r="A27" s="6">
        <v>7</v>
      </c>
      <c r="B27" s="247" t="s">
        <v>25</v>
      </c>
    </row>
    <row r="28" spans="1:2">
      <c r="A28" s="6"/>
      <c r="B28" s="247"/>
    </row>
    <row r="29" spans="1:2" ht="20.25">
      <c r="A29" s="245"/>
      <c r="B29" s="246" t="s">
        <v>26</v>
      </c>
    </row>
    <row r="30" spans="1:2">
      <c r="A30" s="6">
        <v>1</v>
      </c>
      <c r="B30" s="247" t="s">
        <v>27</v>
      </c>
    </row>
    <row r="31" spans="1:2">
      <c r="A31" s="6">
        <v>2</v>
      </c>
      <c r="B31" s="247" t="s">
        <v>28</v>
      </c>
    </row>
    <row r="32" spans="1:2">
      <c r="A32" s="6">
        <v>3</v>
      </c>
      <c r="B32" s="247" t="s">
        <v>29</v>
      </c>
    </row>
    <row r="33" spans="1:2" ht="28.5">
      <c r="A33" s="6">
        <v>4</v>
      </c>
      <c r="B33" s="247" t="s">
        <v>30</v>
      </c>
    </row>
    <row r="34" spans="1:2">
      <c r="A34" s="6">
        <v>5</v>
      </c>
      <c r="B34" s="247" t="s">
        <v>31</v>
      </c>
    </row>
    <row r="35" spans="1:2">
      <c r="A35" s="6">
        <v>6</v>
      </c>
      <c r="B35" s="247" t="s">
        <v>32</v>
      </c>
    </row>
    <row r="36" spans="1:2">
      <c r="A36" s="6">
        <v>7</v>
      </c>
      <c r="B36" s="247" t="s">
        <v>33</v>
      </c>
    </row>
    <row r="37" spans="1:2">
      <c r="A37" s="6"/>
      <c r="B37" s="247"/>
    </row>
    <row r="39" spans="1:2">
      <c r="A39" s="252" t="s">
        <v>34</v>
      </c>
      <c r="B39" s="253"/>
    </row>
  </sheetData>
  <phoneticPr fontId="6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0" t="s">
        <v>298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1" customFormat="1" ht="16.5">
      <c r="A2" s="447" t="s">
        <v>273</v>
      </c>
      <c r="B2" s="448" t="s">
        <v>278</v>
      </c>
      <c r="C2" s="448" t="s">
        <v>274</v>
      </c>
      <c r="D2" s="448" t="s">
        <v>275</v>
      </c>
      <c r="E2" s="448" t="s">
        <v>276</v>
      </c>
      <c r="F2" s="448" t="s">
        <v>277</v>
      </c>
      <c r="G2" s="447" t="s">
        <v>299</v>
      </c>
      <c r="H2" s="447"/>
      <c r="I2" s="447" t="s">
        <v>300</v>
      </c>
      <c r="J2" s="447"/>
      <c r="K2" s="455" t="s">
        <v>301</v>
      </c>
      <c r="L2" s="457" t="s">
        <v>302</v>
      </c>
      <c r="M2" s="459" t="s">
        <v>303</v>
      </c>
    </row>
    <row r="3" spans="1:13" s="1" customFormat="1" ht="16.5">
      <c r="A3" s="447"/>
      <c r="B3" s="449"/>
      <c r="C3" s="449"/>
      <c r="D3" s="449"/>
      <c r="E3" s="449"/>
      <c r="F3" s="449"/>
      <c r="G3" s="3" t="s">
        <v>304</v>
      </c>
      <c r="H3" s="3" t="s">
        <v>305</v>
      </c>
      <c r="I3" s="3" t="s">
        <v>304</v>
      </c>
      <c r="J3" s="3" t="s">
        <v>305</v>
      </c>
      <c r="K3" s="456"/>
      <c r="L3" s="458"/>
      <c r="M3" s="460"/>
    </row>
    <row r="4" spans="1:13" ht="21.95" customHeight="1">
      <c r="A4" s="32">
        <v>1</v>
      </c>
      <c r="B4" s="15" t="s">
        <v>292</v>
      </c>
      <c r="C4" s="15" t="s">
        <v>288</v>
      </c>
      <c r="D4" s="33" t="s">
        <v>289</v>
      </c>
      <c r="E4" s="33" t="s">
        <v>290</v>
      </c>
      <c r="F4" s="34" t="s">
        <v>291</v>
      </c>
      <c r="G4" s="35">
        <v>-0.03</v>
      </c>
      <c r="H4" s="35">
        <v>-0.03</v>
      </c>
      <c r="I4" s="35">
        <v>-0.06</v>
      </c>
      <c r="J4" s="35">
        <v>-0.04</v>
      </c>
      <c r="K4" s="38"/>
      <c r="L4" s="5" t="s">
        <v>95</v>
      </c>
      <c r="M4" s="5" t="s">
        <v>306</v>
      </c>
    </row>
    <row r="5" spans="1:13" ht="21.95" customHeight="1">
      <c r="A5" s="32">
        <v>2</v>
      </c>
      <c r="B5" s="15" t="s">
        <v>292</v>
      </c>
      <c r="C5" s="15" t="s">
        <v>293</v>
      </c>
      <c r="D5" s="33" t="s">
        <v>289</v>
      </c>
      <c r="E5" s="33" t="s">
        <v>294</v>
      </c>
      <c r="F5" s="34" t="s">
        <v>291</v>
      </c>
      <c r="G5" s="35">
        <v>-0.03</v>
      </c>
      <c r="H5" s="35">
        <v>-0.03</v>
      </c>
      <c r="I5" s="35">
        <v>-0.05</v>
      </c>
      <c r="J5" s="35">
        <v>-0.06</v>
      </c>
      <c r="K5" s="38"/>
      <c r="L5" s="5" t="s">
        <v>95</v>
      </c>
      <c r="M5" s="5" t="s">
        <v>306</v>
      </c>
    </row>
    <row r="6" spans="1:13" ht="21.95" customHeight="1">
      <c r="A6" s="32"/>
      <c r="B6" s="18"/>
      <c r="C6" s="16"/>
      <c r="D6" s="18"/>
      <c r="E6" s="17"/>
      <c r="F6" s="18"/>
      <c r="G6" s="36"/>
      <c r="H6" s="36"/>
      <c r="I6" s="36"/>
      <c r="J6" s="36"/>
      <c r="K6" s="38"/>
      <c r="L6" s="5"/>
      <c r="M6" s="5"/>
    </row>
    <row r="7" spans="1:13" ht="21.95" customHeight="1">
      <c r="A7" s="32"/>
      <c r="B7" s="18"/>
      <c r="C7" s="16"/>
      <c r="D7" s="18"/>
      <c r="E7" s="17"/>
      <c r="F7" s="18"/>
      <c r="G7" s="36"/>
      <c r="H7" s="36"/>
      <c r="I7" s="36"/>
      <c r="J7" s="36"/>
      <c r="K7" s="38"/>
      <c r="L7" s="5"/>
      <c r="M7" s="5"/>
    </row>
    <row r="8" spans="1:13" ht="21.95" customHeight="1">
      <c r="A8" s="32"/>
      <c r="B8" s="37"/>
      <c r="C8" s="20"/>
      <c r="D8" s="20"/>
      <c r="E8" s="20"/>
      <c r="F8" s="21"/>
      <c r="G8" s="38"/>
      <c r="H8" s="39"/>
      <c r="I8" s="39"/>
      <c r="J8" s="39"/>
      <c r="K8" s="38"/>
      <c r="L8" s="6"/>
      <c r="M8" s="6"/>
    </row>
    <row r="9" spans="1:13" ht="21.95" customHeight="1">
      <c r="A9" s="32"/>
      <c r="B9" s="37"/>
      <c r="C9" s="20"/>
      <c r="D9" s="20"/>
      <c r="E9" s="20"/>
      <c r="F9" s="21"/>
      <c r="G9" s="38"/>
      <c r="H9" s="39"/>
      <c r="I9" s="39"/>
      <c r="J9" s="39"/>
      <c r="K9" s="38"/>
      <c r="L9" s="6"/>
      <c r="M9" s="6"/>
    </row>
    <row r="10" spans="1:13" ht="21.95" customHeight="1">
      <c r="A10" s="32"/>
      <c r="B10" s="37"/>
      <c r="C10" s="20"/>
      <c r="D10" s="20"/>
      <c r="E10" s="20"/>
      <c r="F10" s="21"/>
      <c r="G10" s="38"/>
      <c r="H10" s="39"/>
      <c r="I10" s="39"/>
      <c r="J10" s="39"/>
      <c r="K10" s="38"/>
      <c r="L10" s="6"/>
      <c r="M10" s="6"/>
    </row>
    <row r="11" spans="1:13" ht="21.95" customHeight="1">
      <c r="A11" s="32"/>
      <c r="B11" s="37"/>
      <c r="C11" s="20"/>
      <c r="D11" s="20"/>
      <c r="E11" s="20"/>
      <c r="F11" s="21"/>
      <c r="G11" s="38"/>
      <c r="H11" s="39"/>
      <c r="I11" s="39"/>
      <c r="J11" s="39"/>
      <c r="K11" s="38"/>
      <c r="L11" s="6"/>
      <c r="M11" s="6"/>
    </row>
    <row r="12" spans="1:13" s="2" customFormat="1" ht="18.75">
      <c r="A12" s="9" t="s">
        <v>307</v>
      </c>
      <c r="B12" s="10"/>
      <c r="C12" s="10"/>
      <c r="D12" s="20"/>
      <c r="E12" s="11"/>
      <c r="F12" s="21"/>
      <c r="G12" s="22"/>
      <c r="H12" s="441" t="s">
        <v>296</v>
      </c>
      <c r="I12" s="442"/>
      <c r="J12" s="442"/>
      <c r="K12" s="443"/>
      <c r="L12" s="461"/>
      <c r="M12" s="462"/>
    </row>
    <row r="13" spans="1:13" ht="84" customHeight="1">
      <c r="A13" s="452" t="s">
        <v>308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3"/>
      <c r="L13" s="453"/>
      <c r="M13" s="45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5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4" sqref="D4:D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0" t="s">
        <v>309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</row>
    <row r="2" spans="1:23" s="1" customFormat="1" ht="15.95" customHeight="1">
      <c r="A2" s="448" t="s">
        <v>310</v>
      </c>
      <c r="B2" s="448" t="s">
        <v>278</v>
      </c>
      <c r="C2" s="448" t="s">
        <v>274</v>
      </c>
      <c r="D2" s="448" t="s">
        <v>275</v>
      </c>
      <c r="E2" s="448" t="s">
        <v>276</v>
      </c>
      <c r="F2" s="448" t="s">
        <v>277</v>
      </c>
      <c r="G2" s="483" t="s">
        <v>311</v>
      </c>
      <c r="H2" s="484"/>
      <c r="I2" s="485"/>
      <c r="J2" s="483" t="s">
        <v>312</v>
      </c>
      <c r="K2" s="484"/>
      <c r="L2" s="485"/>
      <c r="M2" s="483" t="s">
        <v>313</v>
      </c>
      <c r="N2" s="484"/>
      <c r="O2" s="485"/>
      <c r="P2" s="483" t="s">
        <v>314</v>
      </c>
      <c r="Q2" s="484"/>
      <c r="R2" s="485"/>
      <c r="S2" s="484" t="s">
        <v>315</v>
      </c>
      <c r="T2" s="484"/>
      <c r="U2" s="485"/>
      <c r="V2" s="486" t="s">
        <v>316</v>
      </c>
      <c r="W2" s="486" t="s">
        <v>287</v>
      </c>
    </row>
    <row r="3" spans="1:23" s="1" customFormat="1" ht="16.5">
      <c r="A3" s="449"/>
      <c r="B3" s="468"/>
      <c r="C3" s="468"/>
      <c r="D3" s="468"/>
      <c r="E3" s="468"/>
      <c r="F3" s="468"/>
      <c r="G3" s="3" t="s">
        <v>317</v>
      </c>
      <c r="H3" s="3" t="s">
        <v>67</v>
      </c>
      <c r="I3" s="3" t="s">
        <v>278</v>
      </c>
      <c r="J3" s="3" t="s">
        <v>317</v>
      </c>
      <c r="K3" s="3" t="s">
        <v>67</v>
      </c>
      <c r="L3" s="3" t="s">
        <v>278</v>
      </c>
      <c r="M3" s="3" t="s">
        <v>317</v>
      </c>
      <c r="N3" s="3" t="s">
        <v>67</v>
      </c>
      <c r="O3" s="3" t="s">
        <v>278</v>
      </c>
      <c r="P3" s="3" t="s">
        <v>317</v>
      </c>
      <c r="Q3" s="3" t="s">
        <v>67</v>
      </c>
      <c r="R3" s="3" t="s">
        <v>278</v>
      </c>
      <c r="S3" s="3" t="s">
        <v>317</v>
      </c>
      <c r="T3" s="3" t="s">
        <v>67</v>
      </c>
      <c r="U3" s="3" t="s">
        <v>278</v>
      </c>
      <c r="V3" s="487"/>
      <c r="W3" s="487"/>
    </row>
    <row r="4" spans="1:23" ht="15">
      <c r="A4" s="471" t="s">
        <v>318</v>
      </c>
      <c r="B4" s="477" t="s">
        <v>319</v>
      </c>
      <c r="C4" s="15" t="s">
        <v>288</v>
      </c>
      <c r="D4" s="463" t="s">
        <v>289</v>
      </c>
      <c r="E4" s="17" t="s">
        <v>290</v>
      </c>
      <c r="F4" s="463" t="s">
        <v>291</v>
      </c>
      <c r="G4" s="19"/>
      <c r="H4" s="29"/>
      <c r="I4" s="29"/>
      <c r="J4" s="29"/>
      <c r="K4" s="19"/>
      <c r="L4" s="19"/>
      <c r="M4" s="5"/>
      <c r="N4" s="5"/>
      <c r="O4" s="5"/>
      <c r="P4" s="5"/>
      <c r="Q4" s="5"/>
      <c r="R4" s="5"/>
      <c r="S4" s="5"/>
      <c r="T4" s="5"/>
      <c r="U4" s="5"/>
      <c r="V4" s="5" t="s">
        <v>320</v>
      </c>
      <c r="W4" s="5"/>
    </row>
    <row r="5" spans="1:23" ht="16.5">
      <c r="A5" s="476"/>
      <c r="B5" s="478"/>
      <c r="C5" s="15" t="s">
        <v>293</v>
      </c>
      <c r="D5" s="469"/>
      <c r="E5" s="17" t="s">
        <v>294</v>
      </c>
      <c r="F5" s="469"/>
      <c r="G5" s="480" t="s">
        <v>321</v>
      </c>
      <c r="H5" s="481"/>
      <c r="I5" s="482"/>
      <c r="J5" s="480" t="s">
        <v>322</v>
      </c>
      <c r="K5" s="481"/>
      <c r="L5" s="482"/>
      <c r="M5" s="483" t="s">
        <v>323</v>
      </c>
      <c r="N5" s="484"/>
      <c r="O5" s="485"/>
      <c r="P5" s="483" t="s">
        <v>324</v>
      </c>
      <c r="Q5" s="484"/>
      <c r="R5" s="485"/>
      <c r="S5" s="484" t="s">
        <v>325</v>
      </c>
      <c r="T5" s="484"/>
      <c r="U5" s="485"/>
      <c r="V5" s="5"/>
      <c r="W5" s="5"/>
    </row>
    <row r="6" spans="1:23" ht="16.5">
      <c r="A6" s="476"/>
      <c r="B6" s="478"/>
      <c r="C6" s="16"/>
      <c r="D6" s="469"/>
      <c r="E6" s="17"/>
      <c r="F6" s="469"/>
      <c r="G6" s="30" t="s">
        <v>317</v>
      </c>
      <c r="H6" s="30" t="s">
        <v>67</v>
      </c>
      <c r="I6" s="30" t="s">
        <v>278</v>
      </c>
      <c r="J6" s="30" t="s">
        <v>317</v>
      </c>
      <c r="K6" s="30" t="s">
        <v>67</v>
      </c>
      <c r="L6" s="30" t="s">
        <v>278</v>
      </c>
      <c r="M6" s="3" t="s">
        <v>317</v>
      </c>
      <c r="N6" s="3" t="s">
        <v>67</v>
      </c>
      <c r="O6" s="3" t="s">
        <v>278</v>
      </c>
      <c r="P6" s="3" t="s">
        <v>317</v>
      </c>
      <c r="Q6" s="3" t="s">
        <v>67</v>
      </c>
      <c r="R6" s="3" t="s">
        <v>278</v>
      </c>
      <c r="S6" s="3" t="s">
        <v>317</v>
      </c>
      <c r="T6" s="3" t="s">
        <v>67</v>
      </c>
      <c r="U6" s="3" t="s">
        <v>278</v>
      </c>
      <c r="V6" s="5"/>
      <c r="W6" s="5"/>
    </row>
    <row r="7" spans="1:23" ht="15">
      <c r="A7" s="464"/>
      <c r="B7" s="479"/>
      <c r="C7" s="16"/>
      <c r="D7" s="470"/>
      <c r="E7" s="17"/>
      <c r="F7" s="470"/>
      <c r="G7" s="19"/>
      <c r="H7" s="29"/>
      <c r="I7" s="29"/>
      <c r="J7" s="29"/>
      <c r="K7" s="29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71"/>
      <c r="B8" s="477"/>
      <c r="C8" s="463"/>
      <c r="D8" s="463"/>
      <c r="E8" s="463"/>
      <c r="F8" s="471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76"/>
      <c r="B9" s="478"/>
      <c r="C9" s="464"/>
      <c r="D9" s="469"/>
      <c r="E9" s="464"/>
      <c r="F9" s="464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71"/>
      <c r="B10" s="477"/>
      <c r="C10" s="465"/>
      <c r="D10" s="463"/>
      <c r="E10" s="465"/>
      <c r="F10" s="471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76"/>
      <c r="B11" s="478"/>
      <c r="C11" s="466"/>
      <c r="D11" s="469"/>
      <c r="E11" s="466"/>
      <c r="F11" s="46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67"/>
      <c r="B12" s="467"/>
      <c r="C12" s="467"/>
      <c r="D12" s="467"/>
      <c r="E12" s="467"/>
      <c r="F12" s="46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6"/>
      <c r="B13" s="466"/>
      <c r="C13" s="466"/>
      <c r="D13" s="466"/>
      <c r="E13" s="466"/>
      <c r="F13" s="46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67"/>
      <c r="B14" s="467"/>
      <c r="C14" s="467"/>
      <c r="D14" s="467"/>
      <c r="E14" s="467"/>
      <c r="F14" s="46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66"/>
      <c r="B15" s="466"/>
      <c r="C15" s="466"/>
      <c r="D15" s="466"/>
      <c r="E15" s="466"/>
      <c r="F15" s="46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41" t="s">
        <v>326</v>
      </c>
      <c r="B17" s="442"/>
      <c r="C17" s="442"/>
      <c r="D17" s="442"/>
      <c r="E17" s="443"/>
      <c r="F17" s="472"/>
      <c r="G17" s="473"/>
      <c r="H17" s="28"/>
      <c r="I17" s="28"/>
      <c r="J17" s="441" t="s">
        <v>296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3"/>
      <c r="V17" s="10"/>
      <c r="W17" s="13"/>
    </row>
    <row r="18" spans="1:23" ht="80.099999999999994" customHeight="1">
      <c r="A18" s="474" t="s">
        <v>327</v>
      </c>
      <c r="B18" s="474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0" t="s">
        <v>328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s="1" customFormat="1" ht="16.5">
      <c r="A2" s="24" t="s">
        <v>329</v>
      </c>
      <c r="B2" s="25" t="s">
        <v>274</v>
      </c>
      <c r="C2" s="25" t="s">
        <v>275</v>
      </c>
      <c r="D2" s="25" t="s">
        <v>276</v>
      </c>
      <c r="E2" s="25" t="s">
        <v>277</v>
      </c>
      <c r="F2" s="25" t="s">
        <v>278</v>
      </c>
      <c r="G2" s="24" t="s">
        <v>330</v>
      </c>
      <c r="H2" s="24" t="s">
        <v>331</v>
      </c>
      <c r="I2" s="24" t="s">
        <v>332</v>
      </c>
      <c r="J2" s="24" t="s">
        <v>331</v>
      </c>
      <c r="K2" s="24" t="s">
        <v>333</v>
      </c>
      <c r="L2" s="24" t="s">
        <v>331</v>
      </c>
      <c r="M2" s="25" t="s">
        <v>316</v>
      </c>
      <c r="N2" s="25" t="s">
        <v>287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6" t="s">
        <v>329</v>
      </c>
      <c r="B4" s="27" t="s">
        <v>334</v>
      </c>
      <c r="C4" s="27" t="s">
        <v>317</v>
      </c>
      <c r="D4" s="27" t="s">
        <v>276</v>
      </c>
      <c r="E4" s="25" t="s">
        <v>277</v>
      </c>
      <c r="F4" s="25" t="s">
        <v>278</v>
      </c>
      <c r="G4" s="24" t="s">
        <v>330</v>
      </c>
      <c r="H4" s="24" t="s">
        <v>331</v>
      </c>
      <c r="I4" s="24" t="s">
        <v>332</v>
      </c>
      <c r="J4" s="24" t="s">
        <v>331</v>
      </c>
      <c r="K4" s="24" t="s">
        <v>333</v>
      </c>
      <c r="L4" s="24" t="s">
        <v>331</v>
      </c>
      <c r="M4" s="25" t="s">
        <v>316</v>
      </c>
      <c r="N4" s="25" t="s">
        <v>287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41" t="s">
        <v>335</v>
      </c>
      <c r="B11" s="442"/>
      <c r="C11" s="442"/>
      <c r="D11" s="443"/>
      <c r="E11" s="472"/>
      <c r="F11" s="488"/>
      <c r="G11" s="473"/>
      <c r="H11" s="28"/>
      <c r="I11" s="441" t="s">
        <v>336</v>
      </c>
      <c r="J11" s="442"/>
      <c r="K11" s="442"/>
      <c r="L11" s="10"/>
      <c r="M11" s="10"/>
      <c r="N11" s="13"/>
    </row>
    <row r="12" spans="1:14" ht="16.5">
      <c r="A12" s="489" t="s">
        <v>337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</row>
  </sheetData>
  <mergeCells count="5">
    <mergeCell ref="A1:N1"/>
    <mergeCell ref="A11:D11"/>
    <mergeCell ref="E11:G11"/>
    <mergeCell ref="I11:K11"/>
    <mergeCell ref="A12:N12"/>
  </mergeCells>
  <phoneticPr fontId="6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0" t="s">
        <v>338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2" s="1" customFormat="1" ht="16.5">
      <c r="A2" s="3" t="s">
        <v>310</v>
      </c>
      <c r="B2" s="4" t="s">
        <v>278</v>
      </c>
      <c r="C2" s="4" t="s">
        <v>274</v>
      </c>
      <c r="D2" s="4" t="s">
        <v>275</v>
      </c>
      <c r="E2" s="4" t="s">
        <v>276</v>
      </c>
      <c r="F2" s="4" t="s">
        <v>277</v>
      </c>
      <c r="G2" s="3" t="s">
        <v>339</v>
      </c>
      <c r="H2" s="3" t="s">
        <v>340</v>
      </c>
      <c r="I2" s="3" t="s">
        <v>341</v>
      </c>
      <c r="J2" s="3" t="s">
        <v>342</v>
      </c>
      <c r="K2" s="4" t="s">
        <v>316</v>
      </c>
      <c r="L2" s="4" t="s">
        <v>287</v>
      </c>
    </row>
    <row r="3" spans="1:12" ht="30">
      <c r="A3" s="14" t="s">
        <v>318</v>
      </c>
      <c r="B3" s="15" t="s">
        <v>292</v>
      </c>
      <c r="C3" s="15" t="s">
        <v>288</v>
      </c>
      <c r="D3" s="16" t="s">
        <v>289</v>
      </c>
      <c r="E3" s="17" t="s">
        <v>290</v>
      </c>
      <c r="F3" s="18" t="s">
        <v>62</v>
      </c>
      <c r="G3" s="5" t="s">
        <v>343</v>
      </c>
      <c r="H3" s="19" t="s">
        <v>344</v>
      </c>
      <c r="I3" s="19"/>
      <c r="J3" s="5"/>
      <c r="K3" s="23" t="s">
        <v>345</v>
      </c>
      <c r="L3" s="5" t="s">
        <v>306</v>
      </c>
    </row>
    <row r="4" spans="1:12" ht="30">
      <c r="A4" s="14" t="s">
        <v>318</v>
      </c>
      <c r="B4" s="15" t="s">
        <v>292</v>
      </c>
      <c r="C4" s="15" t="s">
        <v>293</v>
      </c>
      <c r="D4" s="16" t="s">
        <v>289</v>
      </c>
      <c r="E4" s="17" t="s">
        <v>294</v>
      </c>
      <c r="F4" s="18" t="s">
        <v>62</v>
      </c>
      <c r="G4" s="5" t="s">
        <v>346</v>
      </c>
      <c r="H4" s="19" t="s">
        <v>344</v>
      </c>
      <c r="I4" s="19" t="s">
        <v>347</v>
      </c>
      <c r="J4" s="5"/>
      <c r="K4" s="23" t="s">
        <v>345</v>
      </c>
      <c r="L4" s="5" t="s">
        <v>306</v>
      </c>
    </row>
    <row r="5" spans="1:12">
      <c r="A5" s="14"/>
      <c r="B5" s="20"/>
      <c r="C5" s="20"/>
      <c r="D5" s="20"/>
      <c r="E5" s="20"/>
      <c r="F5" s="21"/>
      <c r="G5" s="5"/>
      <c r="H5" s="5"/>
      <c r="I5" s="6"/>
      <c r="J5" s="6"/>
      <c r="K5" s="23"/>
      <c r="L5" s="5"/>
    </row>
    <row r="6" spans="1:12">
      <c r="A6" s="14"/>
      <c r="B6" s="20"/>
      <c r="C6" s="20"/>
      <c r="D6" s="20"/>
      <c r="E6" s="20"/>
      <c r="F6" s="21"/>
      <c r="G6" s="5"/>
      <c r="H6" s="5"/>
      <c r="I6" s="6"/>
      <c r="J6" s="6"/>
      <c r="K6" s="23"/>
      <c r="L6" s="5"/>
    </row>
    <row r="7" spans="1:12">
      <c r="A7" s="6"/>
      <c r="B7" s="20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441" t="s">
        <v>348</v>
      </c>
      <c r="B9" s="442"/>
      <c r="C9" s="442"/>
      <c r="D9" s="442"/>
      <c r="E9" s="443"/>
      <c r="F9" s="472"/>
      <c r="G9" s="473"/>
      <c r="H9" s="441" t="s">
        <v>349</v>
      </c>
      <c r="I9" s="442"/>
      <c r="J9" s="442"/>
      <c r="K9" s="10"/>
      <c r="L9" s="13"/>
    </row>
    <row r="10" spans="1:12" ht="16.5">
      <c r="A10" s="489" t="s">
        <v>350</v>
      </c>
      <c r="B10" s="489"/>
      <c r="C10" s="490"/>
      <c r="D10" s="490"/>
      <c r="E10" s="490"/>
      <c r="F10" s="490"/>
      <c r="G10" s="490"/>
      <c r="H10" s="490"/>
      <c r="I10" s="490"/>
      <c r="J10" s="490"/>
      <c r="K10" s="490"/>
      <c r="L10" s="490"/>
    </row>
  </sheetData>
  <mergeCells count="5">
    <mergeCell ref="A1:J1"/>
    <mergeCell ref="A9:E9"/>
    <mergeCell ref="F9:G9"/>
    <mergeCell ref="H9:J9"/>
    <mergeCell ref="A10:L10"/>
  </mergeCells>
  <phoneticPr fontId="65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0" t="s">
        <v>351</v>
      </c>
      <c r="B1" s="440"/>
      <c r="C1" s="440"/>
      <c r="D1" s="440"/>
      <c r="E1" s="440"/>
      <c r="F1" s="440"/>
      <c r="G1" s="440"/>
      <c r="H1" s="440"/>
      <c r="I1" s="440"/>
    </row>
    <row r="2" spans="1:9" s="1" customFormat="1" ht="16.5">
      <c r="A2" s="447" t="s">
        <v>273</v>
      </c>
      <c r="B2" s="448" t="s">
        <v>278</v>
      </c>
      <c r="C2" s="448" t="s">
        <v>317</v>
      </c>
      <c r="D2" s="448" t="s">
        <v>276</v>
      </c>
      <c r="E2" s="448" t="s">
        <v>277</v>
      </c>
      <c r="F2" s="3" t="s">
        <v>352</v>
      </c>
      <c r="G2" s="3" t="s">
        <v>300</v>
      </c>
      <c r="H2" s="455" t="s">
        <v>301</v>
      </c>
      <c r="I2" s="459" t="s">
        <v>303</v>
      </c>
    </row>
    <row r="3" spans="1:9" s="1" customFormat="1" ht="16.5">
      <c r="A3" s="447"/>
      <c r="B3" s="449"/>
      <c r="C3" s="449"/>
      <c r="D3" s="449"/>
      <c r="E3" s="449"/>
      <c r="F3" s="3" t="s">
        <v>353</v>
      </c>
      <c r="G3" s="3" t="s">
        <v>304</v>
      </c>
      <c r="H3" s="456"/>
      <c r="I3" s="460"/>
    </row>
    <row r="4" spans="1:9">
      <c r="A4" s="5">
        <v>1</v>
      </c>
      <c r="B4" s="6" t="s">
        <v>354</v>
      </c>
      <c r="C4" s="7" t="s">
        <v>355</v>
      </c>
      <c r="D4" s="5" t="s">
        <v>356</v>
      </c>
      <c r="E4" s="5" t="s">
        <v>62</v>
      </c>
      <c r="F4" s="8" t="s">
        <v>357</v>
      </c>
      <c r="G4" s="8" t="s">
        <v>358</v>
      </c>
      <c r="H4" s="5"/>
      <c r="I4" s="5" t="s">
        <v>306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41" t="s">
        <v>359</v>
      </c>
      <c r="B12" s="442"/>
      <c r="C12" s="442"/>
      <c r="D12" s="443"/>
      <c r="E12" s="12"/>
      <c r="F12" s="441" t="s">
        <v>360</v>
      </c>
      <c r="G12" s="442"/>
      <c r="H12" s="443"/>
      <c r="I12" s="13"/>
    </row>
    <row r="13" spans="1:9" ht="16.5">
      <c r="A13" s="489" t="s">
        <v>361</v>
      </c>
      <c r="B13" s="489"/>
      <c r="C13" s="490"/>
      <c r="D13" s="490"/>
      <c r="E13" s="490"/>
      <c r="F13" s="490"/>
      <c r="G13" s="490"/>
      <c r="H13" s="490"/>
      <c r="I13" s="4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5" t="s">
        <v>35</v>
      </c>
      <c r="C2" s="256"/>
      <c r="D2" s="256"/>
      <c r="E2" s="256"/>
      <c r="F2" s="256"/>
      <c r="G2" s="256"/>
      <c r="H2" s="256"/>
      <c r="I2" s="257"/>
    </row>
    <row r="3" spans="2:9" ht="27.95" customHeight="1">
      <c r="B3" s="231"/>
      <c r="C3" s="232"/>
      <c r="D3" s="258" t="s">
        <v>36</v>
      </c>
      <c r="E3" s="259"/>
      <c r="F3" s="260" t="s">
        <v>37</v>
      </c>
      <c r="G3" s="261"/>
      <c r="H3" s="258" t="s">
        <v>38</v>
      </c>
      <c r="I3" s="262"/>
    </row>
    <row r="4" spans="2:9" ht="27.95" customHeight="1">
      <c r="B4" s="231" t="s">
        <v>39</v>
      </c>
      <c r="C4" s="232" t="s">
        <v>40</v>
      </c>
      <c r="D4" s="232" t="s">
        <v>41</v>
      </c>
      <c r="E4" s="232" t="s">
        <v>42</v>
      </c>
      <c r="F4" s="233" t="s">
        <v>41</v>
      </c>
      <c r="G4" s="233" t="s">
        <v>42</v>
      </c>
      <c r="H4" s="232" t="s">
        <v>41</v>
      </c>
      <c r="I4" s="240" t="s">
        <v>42</v>
      </c>
    </row>
    <row r="5" spans="2:9" ht="27.95" customHeight="1">
      <c r="B5" s="234" t="s">
        <v>43</v>
      </c>
      <c r="C5" s="6">
        <v>13</v>
      </c>
      <c r="D5" s="6">
        <v>0</v>
      </c>
      <c r="E5" s="6">
        <v>1</v>
      </c>
      <c r="F5" s="235">
        <v>0</v>
      </c>
      <c r="G5" s="235">
        <v>1</v>
      </c>
      <c r="H5" s="6">
        <v>1</v>
      </c>
      <c r="I5" s="241">
        <v>2</v>
      </c>
    </row>
    <row r="6" spans="2:9" ht="27.95" customHeight="1">
      <c r="B6" s="234" t="s">
        <v>44</v>
      </c>
      <c r="C6" s="6">
        <v>20</v>
      </c>
      <c r="D6" s="6">
        <v>0</v>
      </c>
      <c r="E6" s="6">
        <v>1</v>
      </c>
      <c r="F6" s="235">
        <v>1</v>
      </c>
      <c r="G6" s="235">
        <v>2</v>
      </c>
      <c r="H6" s="6">
        <v>2</v>
      </c>
      <c r="I6" s="241">
        <v>3</v>
      </c>
    </row>
    <row r="7" spans="2:9" ht="27.95" customHeight="1">
      <c r="B7" s="234" t="s">
        <v>45</v>
      </c>
      <c r="C7" s="6">
        <v>32</v>
      </c>
      <c r="D7" s="6">
        <v>0</v>
      </c>
      <c r="E7" s="6">
        <v>1</v>
      </c>
      <c r="F7" s="235">
        <v>2</v>
      </c>
      <c r="G7" s="235">
        <v>3</v>
      </c>
      <c r="H7" s="6">
        <v>3</v>
      </c>
      <c r="I7" s="241">
        <v>4</v>
      </c>
    </row>
    <row r="8" spans="2:9" ht="27.95" customHeight="1">
      <c r="B8" s="234" t="s">
        <v>46</v>
      </c>
      <c r="C8" s="6">
        <v>50</v>
      </c>
      <c r="D8" s="6">
        <v>1</v>
      </c>
      <c r="E8" s="6">
        <v>2</v>
      </c>
      <c r="F8" s="235">
        <v>3</v>
      </c>
      <c r="G8" s="235">
        <v>4</v>
      </c>
      <c r="H8" s="6">
        <v>5</v>
      </c>
      <c r="I8" s="241">
        <v>6</v>
      </c>
    </row>
    <row r="9" spans="2:9" ht="27.95" customHeight="1">
      <c r="B9" s="234" t="s">
        <v>47</v>
      </c>
      <c r="C9" s="6">
        <v>80</v>
      </c>
      <c r="D9" s="6">
        <v>2</v>
      </c>
      <c r="E9" s="6">
        <v>3</v>
      </c>
      <c r="F9" s="235">
        <v>5</v>
      </c>
      <c r="G9" s="235">
        <v>6</v>
      </c>
      <c r="H9" s="6">
        <v>7</v>
      </c>
      <c r="I9" s="241">
        <v>8</v>
      </c>
    </row>
    <row r="10" spans="2:9" ht="27.95" customHeight="1">
      <c r="B10" s="234" t="s">
        <v>48</v>
      </c>
      <c r="C10" s="6">
        <v>125</v>
      </c>
      <c r="D10" s="6">
        <v>3</v>
      </c>
      <c r="E10" s="6">
        <v>4</v>
      </c>
      <c r="F10" s="235">
        <v>7</v>
      </c>
      <c r="G10" s="235">
        <v>8</v>
      </c>
      <c r="H10" s="6">
        <v>10</v>
      </c>
      <c r="I10" s="241">
        <v>11</v>
      </c>
    </row>
    <row r="11" spans="2:9" ht="27.95" customHeight="1">
      <c r="B11" s="234" t="s">
        <v>49</v>
      </c>
      <c r="C11" s="6">
        <v>200</v>
      </c>
      <c r="D11" s="6">
        <v>5</v>
      </c>
      <c r="E11" s="6">
        <v>6</v>
      </c>
      <c r="F11" s="235">
        <v>10</v>
      </c>
      <c r="G11" s="235">
        <v>11</v>
      </c>
      <c r="H11" s="6">
        <v>14</v>
      </c>
      <c r="I11" s="241">
        <v>15</v>
      </c>
    </row>
    <row r="12" spans="2:9" ht="27.95" customHeight="1">
      <c r="B12" s="236" t="s">
        <v>50</v>
      </c>
      <c r="C12" s="237">
        <v>315</v>
      </c>
      <c r="D12" s="237">
        <v>7</v>
      </c>
      <c r="E12" s="237">
        <v>8</v>
      </c>
      <c r="F12" s="238">
        <v>14</v>
      </c>
      <c r="G12" s="238">
        <v>15</v>
      </c>
      <c r="H12" s="237">
        <v>21</v>
      </c>
      <c r="I12" s="242">
        <v>22</v>
      </c>
    </row>
    <row r="14" spans="2:9">
      <c r="B14" s="239" t="s">
        <v>51</v>
      </c>
      <c r="C14" s="239"/>
      <c r="D14" s="239"/>
    </row>
  </sheetData>
  <mergeCells count="4">
    <mergeCell ref="B2:I2"/>
    <mergeCell ref="D3:E3"/>
    <mergeCell ref="F3:G3"/>
    <mergeCell ref="H3:I3"/>
  </mergeCells>
  <phoneticPr fontId="6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M21" sqref="M21"/>
    </sheetView>
  </sheetViews>
  <sheetFormatPr defaultColWidth="10.375" defaultRowHeight="16.5" customHeight="1"/>
  <cols>
    <col min="1" max="1" width="11.125" style="83" customWidth="1"/>
    <col min="2" max="9" width="10.375" style="83"/>
    <col min="10" max="10" width="8.875" style="83" customWidth="1"/>
    <col min="11" max="11" width="12" style="83" customWidth="1"/>
    <col min="12" max="16384" width="10.375" style="83"/>
  </cols>
  <sheetData>
    <row r="1" spans="1:11" ht="20.25">
      <c r="A1" s="332" t="s">
        <v>52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4.25">
      <c r="A2" s="169" t="s">
        <v>53</v>
      </c>
      <c r="B2" s="333" t="s">
        <v>54</v>
      </c>
      <c r="C2" s="333"/>
      <c r="D2" s="334" t="s">
        <v>55</v>
      </c>
      <c r="E2" s="334"/>
      <c r="F2" s="333" t="s">
        <v>56</v>
      </c>
      <c r="G2" s="333"/>
      <c r="H2" s="170" t="s">
        <v>57</v>
      </c>
      <c r="I2" s="335" t="s">
        <v>56</v>
      </c>
      <c r="J2" s="335"/>
      <c r="K2" s="336"/>
    </row>
    <row r="3" spans="1:11" ht="14.25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1" ht="14.25">
      <c r="A4" s="173" t="s">
        <v>61</v>
      </c>
      <c r="B4" s="324" t="s">
        <v>62</v>
      </c>
      <c r="C4" s="325"/>
      <c r="D4" s="318" t="s">
        <v>63</v>
      </c>
      <c r="E4" s="319"/>
      <c r="F4" s="316">
        <v>45255</v>
      </c>
      <c r="G4" s="317"/>
      <c r="H4" s="318" t="s">
        <v>64</v>
      </c>
      <c r="I4" s="319"/>
      <c r="J4" s="89" t="s">
        <v>65</v>
      </c>
      <c r="K4" s="90" t="s">
        <v>66</v>
      </c>
    </row>
    <row r="5" spans="1:11" ht="14.25">
      <c r="A5" s="175" t="s">
        <v>67</v>
      </c>
      <c r="B5" s="324" t="s">
        <v>68</v>
      </c>
      <c r="C5" s="325"/>
      <c r="D5" s="318" t="s">
        <v>69</v>
      </c>
      <c r="E5" s="319"/>
      <c r="F5" s="316">
        <v>45249</v>
      </c>
      <c r="G5" s="317"/>
      <c r="H5" s="318" t="s">
        <v>70</v>
      </c>
      <c r="I5" s="319"/>
      <c r="J5" s="89" t="s">
        <v>65</v>
      </c>
      <c r="K5" s="90" t="s">
        <v>66</v>
      </c>
    </row>
    <row r="6" spans="1:11" ht="14.25">
      <c r="A6" s="173" t="s">
        <v>71</v>
      </c>
      <c r="B6" s="176" t="s">
        <v>72</v>
      </c>
      <c r="C6" s="177">
        <v>6</v>
      </c>
      <c r="D6" s="175" t="s">
        <v>73</v>
      </c>
      <c r="E6" s="186"/>
      <c r="F6" s="316">
        <v>45252</v>
      </c>
      <c r="G6" s="317"/>
      <c r="H6" s="318" t="s">
        <v>74</v>
      </c>
      <c r="I6" s="319"/>
      <c r="J6" s="89" t="s">
        <v>65</v>
      </c>
      <c r="K6" s="90" t="s">
        <v>66</v>
      </c>
    </row>
    <row r="7" spans="1:11" ht="14.25">
      <c r="A7" s="173" t="s">
        <v>75</v>
      </c>
      <c r="B7" s="314">
        <v>700</v>
      </c>
      <c r="C7" s="315"/>
      <c r="D7" s="175" t="s">
        <v>76</v>
      </c>
      <c r="E7" s="185"/>
      <c r="F7" s="316">
        <v>45253</v>
      </c>
      <c r="G7" s="317"/>
      <c r="H7" s="318" t="s">
        <v>77</v>
      </c>
      <c r="I7" s="319"/>
      <c r="J7" s="89" t="s">
        <v>65</v>
      </c>
      <c r="K7" s="90" t="s">
        <v>66</v>
      </c>
    </row>
    <row r="8" spans="1:11" ht="14.25">
      <c r="A8" s="179" t="s">
        <v>78</v>
      </c>
      <c r="B8" s="320" t="s">
        <v>79</v>
      </c>
      <c r="C8" s="321"/>
      <c r="D8" s="284" t="s">
        <v>80</v>
      </c>
      <c r="E8" s="285"/>
      <c r="F8" s="322">
        <v>45254</v>
      </c>
      <c r="G8" s="323"/>
      <c r="H8" s="284" t="s">
        <v>81</v>
      </c>
      <c r="I8" s="285"/>
      <c r="J8" s="96" t="s">
        <v>65</v>
      </c>
      <c r="K8" s="194" t="s">
        <v>66</v>
      </c>
    </row>
    <row r="9" spans="1:11" ht="14.25">
      <c r="A9" s="307" t="s">
        <v>82</v>
      </c>
      <c r="B9" s="308"/>
      <c r="C9" s="308"/>
      <c r="D9" s="309"/>
      <c r="E9" s="309"/>
      <c r="F9" s="309"/>
      <c r="G9" s="309"/>
      <c r="H9" s="309"/>
      <c r="I9" s="309"/>
      <c r="J9" s="309"/>
      <c r="K9" s="310"/>
    </row>
    <row r="10" spans="1:11" ht="14.25">
      <c r="A10" s="281" t="s">
        <v>83</v>
      </c>
      <c r="B10" s="282"/>
      <c r="C10" s="282"/>
      <c r="D10" s="282"/>
      <c r="E10" s="282"/>
      <c r="F10" s="282"/>
      <c r="G10" s="282"/>
      <c r="H10" s="282"/>
      <c r="I10" s="282"/>
      <c r="J10" s="282"/>
      <c r="K10" s="283"/>
    </row>
    <row r="11" spans="1:11" ht="14.25">
      <c r="A11" s="204" t="s">
        <v>84</v>
      </c>
      <c r="B11" s="205" t="s">
        <v>85</v>
      </c>
      <c r="C11" s="206" t="s">
        <v>86</v>
      </c>
      <c r="D11" s="207"/>
      <c r="E11" s="208" t="s">
        <v>87</v>
      </c>
      <c r="F11" s="205" t="s">
        <v>85</v>
      </c>
      <c r="G11" s="206" t="s">
        <v>86</v>
      </c>
      <c r="H11" s="206" t="s">
        <v>88</v>
      </c>
      <c r="I11" s="208" t="s">
        <v>89</v>
      </c>
      <c r="J11" s="205" t="s">
        <v>85</v>
      </c>
      <c r="K11" s="227" t="s">
        <v>86</v>
      </c>
    </row>
    <row r="12" spans="1:11" ht="14.25">
      <c r="A12" s="175" t="s">
        <v>90</v>
      </c>
      <c r="B12" s="184" t="s">
        <v>85</v>
      </c>
      <c r="C12" s="89" t="s">
        <v>86</v>
      </c>
      <c r="D12" s="185"/>
      <c r="E12" s="186" t="s">
        <v>91</v>
      </c>
      <c r="F12" s="184" t="s">
        <v>85</v>
      </c>
      <c r="G12" s="89" t="s">
        <v>86</v>
      </c>
      <c r="H12" s="89" t="s">
        <v>88</v>
      </c>
      <c r="I12" s="186" t="s">
        <v>92</v>
      </c>
      <c r="J12" s="184" t="s">
        <v>85</v>
      </c>
      <c r="K12" s="90" t="s">
        <v>86</v>
      </c>
    </row>
    <row r="13" spans="1:11" ht="14.25">
      <c r="A13" s="175" t="s">
        <v>93</v>
      </c>
      <c r="B13" s="184" t="s">
        <v>85</v>
      </c>
      <c r="C13" s="89" t="s">
        <v>86</v>
      </c>
      <c r="D13" s="185"/>
      <c r="E13" s="186" t="s">
        <v>94</v>
      </c>
      <c r="F13" s="89" t="s">
        <v>95</v>
      </c>
      <c r="G13" s="89" t="s">
        <v>96</v>
      </c>
      <c r="H13" s="89" t="s">
        <v>88</v>
      </c>
      <c r="I13" s="186" t="s">
        <v>97</v>
      </c>
      <c r="J13" s="184" t="s">
        <v>85</v>
      </c>
      <c r="K13" s="90" t="s">
        <v>86</v>
      </c>
    </row>
    <row r="14" spans="1:11" ht="14.25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1" ht="14.25">
      <c r="A15" s="281" t="s">
        <v>99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3"/>
    </row>
    <row r="16" spans="1:11" ht="14.25">
      <c r="A16" s="209" t="s">
        <v>100</v>
      </c>
      <c r="B16" s="206" t="s">
        <v>95</v>
      </c>
      <c r="C16" s="206" t="s">
        <v>96</v>
      </c>
      <c r="D16" s="210"/>
      <c r="E16" s="211" t="s">
        <v>101</v>
      </c>
      <c r="F16" s="206" t="s">
        <v>95</v>
      </c>
      <c r="G16" s="206" t="s">
        <v>96</v>
      </c>
      <c r="H16" s="212"/>
      <c r="I16" s="211" t="s">
        <v>102</v>
      </c>
      <c r="J16" s="206" t="s">
        <v>95</v>
      </c>
      <c r="K16" s="227" t="s">
        <v>96</v>
      </c>
    </row>
    <row r="17" spans="1:22" ht="16.5" customHeight="1">
      <c r="A17" s="187" t="s">
        <v>103</v>
      </c>
      <c r="B17" s="89" t="s">
        <v>95</v>
      </c>
      <c r="C17" s="89" t="s">
        <v>96</v>
      </c>
      <c r="D17" s="213"/>
      <c r="E17" s="188" t="s">
        <v>104</v>
      </c>
      <c r="F17" s="89" t="s">
        <v>95</v>
      </c>
      <c r="G17" s="89" t="s">
        <v>96</v>
      </c>
      <c r="H17" s="214"/>
      <c r="I17" s="188" t="s">
        <v>105</v>
      </c>
      <c r="J17" s="89" t="s">
        <v>95</v>
      </c>
      <c r="K17" s="90" t="s">
        <v>96</v>
      </c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18" customHeight="1">
      <c r="A18" s="311" t="s">
        <v>106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pans="1:22" ht="18" customHeight="1">
      <c r="A19" s="281" t="s">
        <v>107</v>
      </c>
      <c r="B19" s="282"/>
      <c r="C19" s="282"/>
      <c r="D19" s="282"/>
      <c r="E19" s="282"/>
      <c r="F19" s="282"/>
      <c r="G19" s="282"/>
      <c r="H19" s="282"/>
      <c r="I19" s="282"/>
      <c r="J19" s="282"/>
      <c r="K19" s="283"/>
    </row>
    <row r="20" spans="1:22" ht="16.5" customHeight="1">
      <c r="A20" s="298" t="s">
        <v>108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spans="1:22" ht="21.75" customHeight="1">
      <c r="A21" s="215" t="s">
        <v>109</v>
      </c>
      <c r="B21" s="50"/>
      <c r="C21" s="216">
        <v>120</v>
      </c>
      <c r="D21" s="216">
        <v>130</v>
      </c>
      <c r="E21" s="216">
        <v>140</v>
      </c>
      <c r="F21" s="216">
        <v>150</v>
      </c>
      <c r="G21" s="216">
        <v>160</v>
      </c>
      <c r="H21" s="217">
        <v>170</v>
      </c>
      <c r="I21" s="50"/>
      <c r="J21" s="229"/>
      <c r="K21" s="193" t="s">
        <v>110</v>
      </c>
    </row>
    <row r="22" spans="1:22" ht="23.1" customHeight="1">
      <c r="A22" s="20" t="s">
        <v>111</v>
      </c>
      <c r="B22" s="218"/>
      <c r="C22" s="218" t="s">
        <v>95</v>
      </c>
      <c r="D22" s="218" t="s">
        <v>95</v>
      </c>
      <c r="E22" s="218" t="s">
        <v>95</v>
      </c>
      <c r="F22" s="218" t="s">
        <v>95</v>
      </c>
      <c r="G22" s="218" t="s">
        <v>95</v>
      </c>
      <c r="H22" s="218" t="s">
        <v>95</v>
      </c>
      <c r="I22" s="218"/>
      <c r="J22" s="218"/>
      <c r="K22" s="230"/>
    </row>
    <row r="23" spans="1:22" ht="23.1" customHeight="1">
      <c r="A23" s="20"/>
      <c r="B23" s="218"/>
      <c r="C23" s="218"/>
      <c r="D23" s="218"/>
      <c r="E23" s="218"/>
      <c r="F23" s="218"/>
      <c r="G23" s="218"/>
      <c r="H23" s="218"/>
      <c r="I23" s="218"/>
      <c r="J23" s="218"/>
      <c r="K23" s="230"/>
    </row>
    <row r="24" spans="1:22" ht="23.1" customHeight="1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109"/>
    </row>
    <row r="25" spans="1:22" ht="23.1" customHeight="1">
      <c r="A25" s="178"/>
      <c r="B25" s="221"/>
      <c r="C25" s="221"/>
      <c r="D25" s="221"/>
      <c r="E25" s="221"/>
      <c r="F25" s="221"/>
      <c r="G25" s="221"/>
      <c r="H25" s="221"/>
      <c r="I25" s="221"/>
      <c r="J25" s="221"/>
      <c r="K25" s="109"/>
    </row>
    <row r="26" spans="1:22" ht="23.1" customHeight="1">
      <c r="A26" s="178"/>
      <c r="B26" s="221"/>
      <c r="C26" s="221"/>
      <c r="D26" s="221"/>
      <c r="E26" s="221"/>
      <c r="F26" s="221"/>
      <c r="G26" s="221"/>
      <c r="H26" s="221"/>
      <c r="I26" s="221"/>
      <c r="J26" s="221"/>
      <c r="K26" s="109"/>
    </row>
    <row r="27" spans="1:22" ht="23.1" customHeight="1">
      <c r="A27" s="178"/>
      <c r="B27" s="221"/>
      <c r="C27" s="221"/>
      <c r="D27" s="221"/>
      <c r="E27" s="221"/>
      <c r="F27" s="221"/>
      <c r="G27" s="221"/>
      <c r="H27" s="221"/>
      <c r="I27" s="221"/>
      <c r="J27" s="221"/>
      <c r="K27" s="109"/>
    </row>
    <row r="28" spans="1:22" ht="18" customHeight="1">
      <c r="A28" s="287" t="s">
        <v>112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9"/>
    </row>
    <row r="29" spans="1:22" ht="18.75" customHeight="1">
      <c r="A29" s="301"/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22" ht="18.75" customHeight="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22" ht="18" customHeight="1">
      <c r="A31" s="287" t="s">
        <v>113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22" ht="14.25">
      <c r="A32" s="290" t="s">
        <v>114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4.25">
      <c r="A33" s="293" t="s">
        <v>115</v>
      </c>
      <c r="B33" s="294"/>
      <c r="C33" s="89" t="s">
        <v>65</v>
      </c>
      <c r="D33" s="89" t="s">
        <v>66</v>
      </c>
      <c r="E33" s="295" t="s">
        <v>116</v>
      </c>
      <c r="F33" s="296"/>
      <c r="G33" s="296"/>
      <c r="H33" s="296"/>
      <c r="I33" s="296"/>
      <c r="J33" s="296"/>
      <c r="K33" s="297"/>
    </row>
    <row r="34" spans="1:11" ht="14.25">
      <c r="A34" s="263" t="s">
        <v>117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</row>
    <row r="35" spans="1:11" ht="21" customHeight="1">
      <c r="A35" s="272" t="s">
        <v>118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spans="1:11" ht="21" customHeight="1">
      <c r="A36" s="275" t="s">
        <v>119</v>
      </c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21" customHeight="1">
      <c r="A37" s="275" t="s">
        <v>120</v>
      </c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21" customHeight="1">
      <c r="A38" s="275" t="s">
        <v>121</v>
      </c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4.25">
      <c r="A42" s="278" t="s">
        <v>122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spans="1:11" ht="14.25">
      <c r="A43" s="281" t="s">
        <v>123</v>
      </c>
      <c r="B43" s="282"/>
      <c r="C43" s="282"/>
      <c r="D43" s="282"/>
      <c r="E43" s="282"/>
      <c r="F43" s="282"/>
      <c r="G43" s="282"/>
      <c r="H43" s="282"/>
      <c r="I43" s="282"/>
      <c r="J43" s="282"/>
      <c r="K43" s="283"/>
    </row>
    <row r="44" spans="1:11" ht="14.25">
      <c r="A44" s="209" t="s">
        <v>124</v>
      </c>
      <c r="B44" s="206" t="s">
        <v>95</v>
      </c>
      <c r="C44" s="206" t="s">
        <v>96</v>
      </c>
      <c r="D44" s="206" t="s">
        <v>88</v>
      </c>
      <c r="E44" s="211" t="s">
        <v>125</v>
      </c>
      <c r="F44" s="206" t="s">
        <v>95</v>
      </c>
      <c r="G44" s="206" t="s">
        <v>96</v>
      </c>
      <c r="H44" s="206" t="s">
        <v>88</v>
      </c>
      <c r="I44" s="211" t="s">
        <v>126</v>
      </c>
      <c r="J44" s="206" t="s">
        <v>95</v>
      </c>
      <c r="K44" s="227" t="s">
        <v>96</v>
      </c>
    </row>
    <row r="45" spans="1:11" ht="14.25">
      <c r="A45" s="187" t="s">
        <v>87</v>
      </c>
      <c r="B45" s="89" t="s">
        <v>95</v>
      </c>
      <c r="C45" s="89" t="s">
        <v>96</v>
      </c>
      <c r="D45" s="89" t="s">
        <v>88</v>
      </c>
      <c r="E45" s="188" t="s">
        <v>94</v>
      </c>
      <c r="F45" s="89" t="s">
        <v>95</v>
      </c>
      <c r="G45" s="89" t="s">
        <v>96</v>
      </c>
      <c r="H45" s="89" t="s">
        <v>88</v>
      </c>
      <c r="I45" s="188" t="s">
        <v>105</v>
      </c>
      <c r="J45" s="89" t="s">
        <v>95</v>
      </c>
      <c r="K45" s="90" t="s">
        <v>96</v>
      </c>
    </row>
    <row r="46" spans="1:11" ht="14.25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286"/>
    </row>
    <row r="47" spans="1:11" ht="14.25">
      <c r="A47" s="263" t="s">
        <v>127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</row>
    <row r="48" spans="1:11" ht="14.25">
      <c r="A48" s="272"/>
      <c r="B48" s="273"/>
      <c r="C48" s="273"/>
      <c r="D48" s="273"/>
      <c r="E48" s="273"/>
      <c r="F48" s="273"/>
      <c r="G48" s="273"/>
      <c r="H48" s="273"/>
      <c r="I48" s="273"/>
      <c r="J48" s="273"/>
      <c r="K48" s="274"/>
    </row>
    <row r="49" spans="1:11" ht="14.25">
      <c r="A49" s="222" t="s">
        <v>128</v>
      </c>
      <c r="B49" s="267" t="s">
        <v>129</v>
      </c>
      <c r="C49" s="267"/>
      <c r="D49" s="223" t="s">
        <v>130</v>
      </c>
      <c r="E49" s="224" t="s">
        <v>131</v>
      </c>
      <c r="F49" s="225" t="s">
        <v>132</v>
      </c>
      <c r="G49" s="226">
        <v>45250</v>
      </c>
      <c r="H49" s="268" t="s">
        <v>133</v>
      </c>
      <c r="I49" s="269"/>
      <c r="J49" s="270" t="s">
        <v>134</v>
      </c>
      <c r="K49" s="271"/>
    </row>
    <row r="50" spans="1:11" ht="14.25">
      <c r="A50" s="263" t="s">
        <v>135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</row>
    <row r="51" spans="1:11" ht="14.25">
      <c r="A51" s="264" t="s">
        <v>136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14.25">
      <c r="A52" s="222" t="s">
        <v>128</v>
      </c>
      <c r="B52" s="267" t="s">
        <v>129</v>
      </c>
      <c r="C52" s="267"/>
      <c r="D52" s="223" t="s">
        <v>130</v>
      </c>
      <c r="E52" s="224" t="s">
        <v>131</v>
      </c>
      <c r="F52" s="225" t="s">
        <v>137</v>
      </c>
      <c r="G52" s="226">
        <v>45250</v>
      </c>
      <c r="H52" s="268" t="s">
        <v>133</v>
      </c>
      <c r="I52" s="269"/>
      <c r="J52" s="270" t="s">
        <v>134</v>
      </c>
      <c r="K52" s="2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65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Q11" sqref="Q11"/>
    </sheetView>
  </sheetViews>
  <sheetFormatPr defaultColWidth="9" defaultRowHeight="14.25"/>
  <cols>
    <col min="1" max="1" width="15.625" style="44" customWidth="1"/>
    <col min="2" max="2" width="9" style="44" customWidth="1"/>
    <col min="3" max="4" width="8.5" style="45" customWidth="1"/>
    <col min="5" max="7" width="8.5" style="44" customWidth="1"/>
    <col min="8" max="8" width="6.5" style="44" customWidth="1"/>
    <col min="9" max="9" width="2.75" style="44" customWidth="1"/>
    <col min="10" max="10" width="9.125" style="44" customWidth="1"/>
    <col min="11" max="11" width="10.75" style="44" customWidth="1"/>
    <col min="12" max="15" width="9.75" style="44" customWidth="1"/>
    <col min="16" max="16" width="9.75" style="195" customWidth="1"/>
    <col min="17" max="254" width="9" style="44"/>
    <col min="255" max="16384" width="9" style="2"/>
  </cols>
  <sheetData>
    <row r="1" spans="1:257" s="44" customFormat="1" ht="29.1" customHeight="1">
      <c r="A1" s="337" t="s">
        <v>138</v>
      </c>
      <c r="B1" s="337"/>
      <c r="C1" s="338"/>
      <c r="D1" s="338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7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7" t="s">
        <v>61</v>
      </c>
      <c r="B2" s="340" t="s">
        <v>62</v>
      </c>
      <c r="C2" s="341"/>
      <c r="D2" s="342"/>
      <c r="E2" s="48" t="s">
        <v>67</v>
      </c>
      <c r="F2" s="343" t="s">
        <v>68</v>
      </c>
      <c r="G2" s="343"/>
      <c r="H2" s="343"/>
      <c r="I2" s="351"/>
      <c r="J2" s="74" t="s">
        <v>57</v>
      </c>
      <c r="K2" s="344" t="s">
        <v>56</v>
      </c>
      <c r="L2" s="344"/>
      <c r="M2" s="344"/>
      <c r="N2" s="344"/>
      <c r="O2" s="345"/>
      <c r="P2" s="75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349" t="s">
        <v>139</v>
      </c>
      <c r="B3" s="346" t="s">
        <v>140</v>
      </c>
      <c r="C3" s="347"/>
      <c r="D3" s="346"/>
      <c r="E3" s="346"/>
      <c r="F3" s="346"/>
      <c r="G3" s="346"/>
      <c r="H3" s="346"/>
      <c r="I3" s="352"/>
      <c r="J3" s="346"/>
      <c r="K3" s="346"/>
      <c r="L3" s="346"/>
      <c r="M3" s="346"/>
      <c r="N3" s="346"/>
      <c r="O3" s="348"/>
      <c r="P3" s="7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28.5">
      <c r="A4" s="349"/>
      <c r="B4" s="49" t="s">
        <v>141</v>
      </c>
      <c r="C4" s="49" t="s">
        <v>142</v>
      </c>
      <c r="D4" s="49" t="s">
        <v>143</v>
      </c>
      <c r="E4" s="49" t="s">
        <v>144</v>
      </c>
      <c r="F4" s="49" t="s">
        <v>145</v>
      </c>
      <c r="G4" s="49" t="s">
        <v>146</v>
      </c>
      <c r="H4" s="350" t="s">
        <v>147</v>
      </c>
      <c r="I4" s="352"/>
      <c r="J4" s="196"/>
      <c r="K4" s="197"/>
      <c r="L4" s="198" t="s">
        <v>148</v>
      </c>
      <c r="M4" s="198" t="s">
        <v>362</v>
      </c>
      <c r="N4" s="197"/>
      <c r="O4" s="197"/>
      <c r="P4" s="19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349"/>
      <c r="B5" s="50"/>
      <c r="C5" s="50"/>
      <c r="D5" s="51"/>
      <c r="E5" s="51"/>
      <c r="F5" s="51"/>
      <c r="G5" s="51"/>
      <c r="H5" s="350"/>
      <c r="I5" s="353"/>
      <c r="J5" s="149"/>
      <c r="K5" s="200"/>
      <c r="L5" s="200">
        <v>160</v>
      </c>
      <c r="M5" s="200">
        <v>160</v>
      </c>
      <c r="N5" s="201"/>
      <c r="O5" s="200"/>
      <c r="P5" s="20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0.100000000000001" customHeight="1">
      <c r="A6" s="52" t="s">
        <v>149</v>
      </c>
      <c r="B6" s="53">
        <f t="shared" ref="B6:B8" si="0">C6-4</f>
        <v>44.5</v>
      </c>
      <c r="C6" s="54">
        <v>48.5</v>
      </c>
      <c r="D6" s="53">
        <f t="shared" ref="D6:G6" si="1">C6+4</f>
        <v>52.5</v>
      </c>
      <c r="E6" s="53">
        <f t="shared" si="1"/>
        <v>56.5</v>
      </c>
      <c r="F6" s="53">
        <f t="shared" si="1"/>
        <v>60.5</v>
      </c>
      <c r="G6" s="53">
        <f t="shared" si="1"/>
        <v>64.5</v>
      </c>
      <c r="H6" s="55" t="s">
        <v>150</v>
      </c>
      <c r="I6" s="353"/>
      <c r="J6" s="149"/>
      <c r="K6" s="149"/>
      <c r="L6" s="149" t="s">
        <v>151</v>
      </c>
      <c r="M6" s="149" t="s">
        <v>363</v>
      </c>
      <c r="N6" s="149"/>
      <c r="O6" s="149"/>
      <c r="P6" s="20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0.100000000000001" customHeight="1">
      <c r="A7" s="56" t="s">
        <v>152</v>
      </c>
      <c r="B7" s="53">
        <f t="shared" si="0"/>
        <v>82</v>
      </c>
      <c r="C7" s="54">
        <v>86</v>
      </c>
      <c r="D7" s="53">
        <f t="shared" ref="D7:D8" si="2">C7+4</f>
        <v>90</v>
      </c>
      <c r="E7" s="53">
        <f t="shared" ref="E7:G7" si="3">D7+6</f>
        <v>96</v>
      </c>
      <c r="F7" s="53">
        <f t="shared" si="3"/>
        <v>102</v>
      </c>
      <c r="G7" s="53">
        <f t="shared" si="3"/>
        <v>108</v>
      </c>
      <c r="H7" s="55" t="s">
        <v>150</v>
      </c>
      <c r="I7" s="353"/>
      <c r="J7" s="149"/>
      <c r="K7" s="149"/>
      <c r="L7" s="149" t="s">
        <v>151</v>
      </c>
      <c r="M7" s="149" t="s">
        <v>364</v>
      </c>
      <c r="N7" s="149"/>
      <c r="O7" s="149"/>
      <c r="P7" s="20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0.100000000000001" customHeight="1">
      <c r="A8" s="57" t="s">
        <v>153</v>
      </c>
      <c r="B8" s="53">
        <f t="shared" si="0"/>
        <v>72</v>
      </c>
      <c r="C8" s="54">
        <v>76</v>
      </c>
      <c r="D8" s="53">
        <f t="shared" si="2"/>
        <v>80</v>
      </c>
      <c r="E8" s="53">
        <f t="shared" ref="E8:G8" si="4">D8+6</f>
        <v>86</v>
      </c>
      <c r="F8" s="53">
        <f t="shared" si="4"/>
        <v>92</v>
      </c>
      <c r="G8" s="53">
        <f t="shared" si="4"/>
        <v>98</v>
      </c>
      <c r="H8" s="55" t="s">
        <v>154</v>
      </c>
      <c r="I8" s="353"/>
      <c r="J8" s="149"/>
      <c r="K8" s="149"/>
      <c r="L8" s="149" t="s">
        <v>151</v>
      </c>
      <c r="M8" s="149" t="s">
        <v>364</v>
      </c>
      <c r="N8" s="149"/>
      <c r="O8" s="149"/>
      <c r="P8" s="20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0.100000000000001" customHeight="1">
      <c r="A9" s="52" t="s">
        <v>155</v>
      </c>
      <c r="B9" s="53">
        <f>C9-1.5</f>
        <v>37.5</v>
      </c>
      <c r="C9" s="58">
        <v>39</v>
      </c>
      <c r="D9" s="53">
        <f t="shared" ref="D9:G9" si="5">C9+2.2</f>
        <v>41.2</v>
      </c>
      <c r="E9" s="53">
        <f t="shared" si="5"/>
        <v>43.400000000000006</v>
      </c>
      <c r="F9" s="53">
        <f t="shared" si="5"/>
        <v>45.600000000000009</v>
      </c>
      <c r="G9" s="53">
        <f t="shared" si="5"/>
        <v>47.800000000000011</v>
      </c>
      <c r="H9" s="55" t="s">
        <v>154</v>
      </c>
      <c r="I9" s="353"/>
      <c r="J9" s="149"/>
      <c r="K9" s="149"/>
      <c r="L9" s="149" t="s">
        <v>151</v>
      </c>
      <c r="M9" s="149" t="s">
        <v>365</v>
      </c>
      <c r="N9" s="149"/>
      <c r="O9" s="149"/>
      <c r="P9" s="20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0.100000000000001" customHeight="1">
      <c r="A10" s="52" t="s">
        <v>156</v>
      </c>
      <c r="B10" s="53">
        <f>C10-1.5</f>
        <v>46.5</v>
      </c>
      <c r="C10" s="58">
        <v>48</v>
      </c>
      <c r="D10" s="53">
        <f t="shared" ref="D10:G10" si="6">C10+1.5</f>
        <v>49.5</v>
      </c>
      <c r="E10" s="53">
        <f t="shared" si="6"/>
        <v>51</v>
      </c>
      <c r="F10" s="53">
        <f t="shared" si="6"/>
        <v>52.5</v>
      </c>
      <c r="G10" s="53">
        <f t="shared" si="6"/>
        <v>54</v>
      </c>
      <c r="H10" s="55" t="s">
        <v>157</v>
      </c>
      <c r="I10" s="353"/>
      <c r="J10" s="149"/>
      <c r="K10" s="149"/>
      <c r="L10" s="149" t="s">
        <v>158</v>
      </c>
      <c r="M10" s="149" t="s">
        <v>158</v>
      </c>
      <c r="N10" s="149"/>
      <c r="O10" s="149"/>
      <c r="P10" s="20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0.100000000000001" customHeight="1">
      <c r="A11" s="52" t="s">
        <v>159</v>
      </c>
      <c r="B11" s="53">
        <f>C11-4.5</f>
        <v>58</v>
      </c>
      <c r="C11" s="58">
        <v>62.5</v>
      </c>
      <c r="D11" s="53">
        <f t="shared" ref="D11:G11" si="7">C11+4.5</f>
        <v>67</v>
      </c>
      <c r="E11" s="53">
        <f t="shared" si="7"/>
        <v>71.5</v>
      </c>
      <c r="F11" s="53">
        <f t="shared" si="7"/>
        <v>76</v>
      </c>
      <c r="G11" s="53">
        <f t="shared" si="7"/>
        <v>80.5</v>
      </c>
      <c r="H11" s="55" t="s">
        <v>154</v>
      </c>
      <c r="I11" s="353"/>
      <c r="J11" s="149"/>
      <c r="K11" s="149"/>
      <c r="L11" s="149" t="s">
        <v>151</v>
      </c>
      <c r="M11" s="149" t="s">
        <v>365</v>
      </c>
      <c r="N11" s="149"/>
      <c r="O11" s="149"/>
      <c r="P11" s="20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0.100000000000001" customHeight="1">
      <c r="A12" s="56" t="s">
        <v>160</v>
      </c>
      <c r="B12" s="53">
        <f>C12-0.8</f>
        <v>17.7</v>
      </c>
      <c r="C12" s="54">
        <v>18.5</v>
      </c>
      <c r="D12" s="53">
        <f>C12+0.8</f>
        <v>19.3</v>
      </c>
      <c r="E12" s="53">
        <f t="shared" ref="E12:G12" si="8">D12+1.2</f>
        <v>20.5</v>
      </c>
      <c r="F12" s="53">
        <f t="shared" si="8"/>
        <v>21.7</v>
      </c>
      <c r="G12" s="53">
        <f t="shared" si="8"/>
        <v>22.9</v>
      </c>
      <c r="H12" s="55">
        <v>0</v>
      </c>
      <c r="I12" s="353"/>
      <c r="J12" s="149"/>
      <c r="K12" s="149"/>
      <c r="L12" s="149" t="s">
        <v>161</v>
      </c>
      <c r="M12" s="149" t="s">
        <v>366</v>
      </c>
      <c r="N12" s="149"/>
      <c r="O12" s="149"/>
      <c r="P12" s="20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0.100000000000001" customHeight="1">
      <c r="A13" s="56" t="s">
        <v>162</v>
      </c>
      <c r="B13" s="53">
        <f>C13-0.65</f>
        <v>14.35</v>
      </c>
      <c r="C13" s="54">
        <v>15</v>
      </c>
      <c r="D13" s="53">
        <f>C13+0.65</f>
        <v>15.65</v>
      </c>
      <c r="E13" s="53">
        <f t="shared" ref="E13:G13" si="9">D13+0.9</f>
        <v>16.55</v>
      </c>
      <c r="F13" s="53">
        <f t="shared" si="9"/>
        <v>17.45</v>
      </c>
      <c r="G13" s="53">
        <f t="shared" si="9"/>
        <v>18.349999999999998</v>
      </c>
      <c r="H13" s="59"/>
      <c r="I13" s="353"/>
      <c r="J13" s="149"/>
      <c r="K13" s="149"/>
      <c r="L13" s="149" t="s">
        <v>151</v>
      </c>
      <c r="M13" s="149" t="s">
        <v>365</v>
      </c>
      <c r="N13" s="149"/>
      <c r="O13" s="149"/>
      <c r="P13" s="20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0.100000000000001" customHeight="1">
      <c r="A14" s="57" t="s">
        <v>163</v>
      </c>
      <c r="B14" s="60">
        <f>C14-0.2</f>
        <v>8.3000000000000007</v>
      </c>
      <c r="C14" s="61">
        <v>8.5</v>
      </c>
      <c r="D14" s="60">
        <f>C14+0.2</f>
        <v>8.6999999999999993</v>
      </c>
      <c r="E14" s="60">
        <f t="shared" ref="E14:G14" si="10">D14+0.4</f>
        <v>9.1</v>
      </c>
      <c r="F14" s="60">
        <f t="shared" si="10"/>
        <v>9.5</v>
      </c>
      <c r="G14" s="60">
        <f t="shared" si="10"/>
        <v>9.9</v>
      </c>
      <c r="H14" s="59"/>
      <c r="I14" s="353"/>
      <c r="J14" s="149"/>
      <c r="K14" s="149"/>
      <c r="L14" s="149" t="s">
        <v>151</v>
      </c>
      <c r="M14" s="149" t="s">
        <v>363</v>
      </c>
      <c r="N14" s="149"/>
      <c r="O14" s="149"/>
      <c r="P14" s="20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0.100000000000001" customHeight="1">
      <c r="A15" s="52" t="s">
        <v>164</v>
      </c>
      <c r="B15" s="60">
        <f>C15-0.8</f>
        <v>31.2</v>
      </c>
      <c r="C15" s="62">
        <v>32</v>
      </c>
      <c r="D15" s="60">
        <f t="shared" ref="D15:G15" si="11">C15+0.8</f>
        <v>32.799999999999997</v>
      </c>
      <c r="E15" s="60">
        <f t="shared" si="11"/>
        <v>33.599999999999994</v>
      </c>
      <c r="F15" s="60">
        <f t="shared" si="11"/>
        <v>34.399999999999991</v>
      </c>
      <c r="G15" s="60">
        <f t="shared" si="11"/>
        <v>35.199999999999989</v>
      </c>
      <c r="H15" s="63"/>
      <c r="I15" s="353"/>
      <c r="J15" s="149"/>
      <c r="K15" s="149"/>
      <c r="L15" s="149" t="s">
        <v>151</v>
      </c>
      <c r="M15" s="149" t="s">
        <v>367</v>
      </c>
      <c r="N15" s="149"/>
      <c r="O15" s="149"/>
      <c r="P15" s="20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0.100000000000001" customHeight="1">
      <c r="A16" s="52" t="s">
        <v>165</v>
      </c>
      <c r="B16" s="60">
        <f>C16-0.75</f>
        <v>22.25</v>
      </c>
      <c r="C16" s="62">
        <v>23</v>
      </c>
      <c r="D16" s="60">
        <f t="shared" ref="D16:G16" si="12">C16+0.75</f>
        <v>23.75</v>
      </c>
      <c r="E16" s="60">
        <f t="shared" si="12"/>
        <v>24.5</v>
      </c>
      <c r="F16" s="60">
        <f t="shared" si="12"/>
        <v>25.25</v>
      </c>
      <c r="G16" s="60">
        <f t="shared" si="12"/>
        <v>26</v>
      </c>
      <c r="H16" s="63"/>
      <c r="I16" s="353"/>
      <c r="J16" s="149"/>
      <c r="K16" s="149"/>
      <c r="L16" s="149" t="s">
        <v>151</v>
      </c>
      <c r="M16" s="149" t="s">
        <v>368</v>
      </c>
      <c r="N16" s="149"/>
      <c r="O16" s="149"/>
      <c r="P16" s="20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0.100000000000001" customHeight="1">
      <c r="A17" s="57" t="s">
        <v>166</v>
      </c>
      <c r="B17" s="64">
        <v>4.5</v>
      </c>
      <c r="C17" s="61">
        <v>4.5</v>
      </c>
      <c r="D17" s="64">
        <v>4.5</v>
      </c>
      <c r="E17" s="64">
        <v>4.5</v>
      </c>
      <c r="F17" s="64">
        <v>4.5</v>
      </c>
      <c r="G17" s="64">
        <v>4.5</v>
      </c>
      <c r="H17" s="63"/>
      <c r="I17" s="353"/>
      <c r="J17" s="149"/>
      <c r="K17" s="149"/>
      <c r="L17" s="149" t="s">
        <v>151</v>
      </c>
      <c r="M17" s="149" t="s">
        <v>151</v>
      </c>
      <c r="N17" s="149"/>
      <c r="O17" s="149"/>
      <c r="P17" s="20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0.100000000000001" customHeight="1">
      <c r="A18" s="57" t="s">
        <v>167</v>
      </c>
      <c r="B18" s="64">
        <v>5</v>
      </c>
      <c r="C18" s="61">
        <v>5</v>
      </c>
      <c r="D18" s="64">
        <v>5</v>
      </c>
      <c r="E18" s="64">
        <v>5</v>
      </c>
      <c r="F18" s="64">
        <v>5</v>
      </c>
      <c r="G18" s="64">
        <v>5</v>
      </c>
      <c r="H18" s="65"/>
      <c r="I18" s="353"/>
      <c r="J18" s="149"/>
      <c r="K18" s="149"/>
      <c r="L18" s="149" t="s">
        <v>151</v>
      </c>
      <c r="M18" s="149" t="s">
        <v>151</v>
      </c>
      <c r="N18" s="149"/>
      <c r="O18" s="149"/>
      <c r="P18" s="20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0.100000000000001" customHeight="1">
      <c r="A19" s="66"/>
      <c r="B19" s="67"/>
      <c r="C19" s="67"/>
      <c r="D19" s="67"/>
      <c r="E19" s="68"/>
      <c r="F19" s="67"/>
      <c r="G19" s="67"/>
      <c r="H19" s="67"/>
      <c r="I19" s="354"/>
      <c r="J19" s="156"/>
      <c r="K19" s="156"/>
      <c r="L19" s="157"/>
      <c r="M19" s="254" t="s">
        <v>369</v>
      </c>
      <c r="N19" s="156"/>
      <c r="O19" s="157"/>
      <c r="P19" s="8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16.5">
      <c r="A20" s="69"/>
      <c r="B20" s="69"/>
      <c r="C20" s="69"/>
      <c r="D20" s="69"/>
      <c r="E20" s="70"/>
      <c r="F20" s="69"/>
      <c r="G20" s="69"/>
      <c r="H20" s="69"/>
      <c r="P20" s="7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>
      <c r="A21" s="71" t="s">
        <v>168</v>
      </c>
      <c r="B21" s="71"/>
      <c r="C21" s="72"/>
      <c r="D21" s="72"/>
      <c r="P21" s="7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4" customFormat="1">
      <c r="C22" s="45"/>
      <c r="D22" s="45"/>
      <c r="J22" s="81" t="s">
        <v>169</v>
      </c>
      <c r="K22" s="82">
        <v>45250</v>
      </c>
      <c r="L22" s="81" t="s">
        <v>170</v>
      </c>
      <c r="M22" s="81" t="s">
        <v>131</v>
      </c>
      <c r="N22" s="81" t="s">
        <v>171</v>
      </c>
      <c r="O22" s="44" t="s">
        <v>134</v>
      </c>
      <c r="P22" s="7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3" customWidth="1"/>
    <col min="2" max="16384" width="10" style="83"/>
  </cols>
  <sheetData>
    <row r="1" spans="1:16" ht="22.5" customHeight="1">
      <c r="A1" s="401" t="s">
        <v>172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6" ht="17.25" customHeight="1">
      <c r="A2" s="169" t="s">
        <v>53</v>
      </c>
      <c r="B2" s="333"/>
      <c r="C2" s="333"/>
      <c r="D2" s="334" t="s">
        <v>55</v>
      </c>
      <c r="E2" s="334"/>
      <c r="F2" s="333" t="s">
        <v>56</v>
      </c>
      <c r="G2" s="333"/>
      <c r="H2" s="170" t="s">
        <v>57</v>
      </c>
      <c r="I2" s="335" t="s">
        <v>56</v>
      </c>
      <c r="J2" s="335"/>
      <c r="K2" s="336"/>
    </row>
    <row r="3" spans="1:16" ht="16.5" customHeight="1">
      <c r="A3" s="326" t="s">
        <v>58</v>
      </c>
      <c r="B3" s="327"/>
      <c r="C3" s="328"/>
      <c r="D3" s="329" t="s">
        <v>59</v>
      </c>
      <c r="E3" s="330"/>
      <c r="F3" s="330"/>
      <c r="G3" s="331"/>
      <c r="H3" s="329" t="s">
        <v>60</v>
      </c>
      <c r="I3" s="330"/>
      <c r="J3" s="330"/>
      <c r="K3" s="331"/>
    </row>
    <row r="4" spans="1:16" ht="16.5" customHeight="1">
      <c r="A4" s="173" t="s">
        <v>61</v>
      </c>
      <c r="B4" s="324"/>
      <c r="C4" s="325"/>
      <c r="D4" s="318" t="s">
        <v>63</v>
      </c>
      <c r="E4" s="319"/>
      <c r="F4" s="399"/>
      <c r="G4" s="400"/>
      <c r="H4" s="318" t="s">
        <v>173</v>
      </c>
      <c r="I4" s="319"/>
      <c r="J4" s="89" t="s">
        <v>65</v>
      </c>
      <c r="K4" s="90" t="s">
        <v>66</v>
      </c>
    </row>
    <row r="5" spans="1:16" ht="16.5" customHeight="1">
      <c r="A5" s="175" t="s">
        <v>67</v>
      </c>
      <c r="B5" s="324"/>
      <c r="C5" s="325"/>
      <c r="D5" s="318" t="s">
        <v>174</v>
      </c>
      <c r="E5" s="319"/>
      <c r="F5" s="316"/>
      <c r="G5" s="317"/>
      <c r="H5" s="318" t="s">
        <v>175</v>
      </c>
      <c r="I5" s="319"/>
      <c r="J5" s="89" t="s">
        <v>65</v>
      </c>
      <c r="K5" s="90" t="s">
        <v>66</v>
      </c>
    </row>
    <row r="6" spans="1:16" ht="16.5" customHeight="1">
      <c r="A6" s="173" t="s">
        <v>71</v>
      </c>
      <c r="B6" s="176"/>
      <c r="C6" s="177"/>
      <c r="D6" s="318" t="s">
        <v>176</v>
      </c>
      <c r="E6" s="319"/>
      <c r="F6" s="316"/>
      <c r="G6" s="317"/>
      <c r="H6" s="318" t="s">
        <v>177</v>
      </c>
      <c r="I6" s="319"/>
      <c r="J6" s="319"/>
      <c r="K6" s="398"/>
    </row>
    <row r="7" spans="1:16" ht="16.5" customHeight="1">
      <c r="A7" s="173" t="s">
        <v>75</v>
      </c>
      <c r="B7" s="314"/>
      <c r="C7" s="315"/>
      <c r="D7" s="173" t="s">
        <v>178</v>
      </c>
      <c r="E7" s="174"/>
      <c r="F7" s="316"/>
      <c r="G7" s="317"/>
      <c r="H7" s="397"/>
      <c r="I7" s="324"/>
      <c r="J7" s="324"/>
      <c r="K7" s="325"/>
    </row>
    <row r="8" spans="1:16" ht="16.5" customHeight="1">
      <c r="A8" s="179" t="s">
        <v>78</v>
      </c>
      <c r="B8" s="314"/>
      <c r="C8" s="315"/>
      <c r="D8" s="284" t="s">
        <v>80</v>
      </c>
      <c r="E8" s="285"/>
      <c r="F8" s="322"/>
      <c r="G8" s="323"/>
      <c r="H8" s="284"/>
      <c r="I8" s="285"/>
      <c r="J8" s="285"/>
      <c r="K8" s="286"/>
      <c r="P8" s="111" t="s">
        <v>179</v>
      </c>
    </row>
    <row r="9" spans="1:16" ht="16.5" customHeight="1">
      <c r="A9" s="364" t="s">
        <v>180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6" ht="16.5" customHeight="1">
      <c r="A10" s="180" t="s">
        <v>84</v>
      </c>
      <c r="B10" s="181" t="s">
        <v>85</v>
      </c>
      <c r="C10" s="85" t="s">
        <v>86</v>
      </c>
      <c r="D10" s="182"/>
      <c r="E10" s="183" t="s">
        <v>89</v>
      </c>
      <c r="F10" s="181" t="s">
        <v>85</v>
      </c>
      <c r="G10" s="85" t="s">
        <v>86</v>
      </c>
      <c r="H10" s="181"/>
      <c r="I10" s="183" t="s">
        <v>87</v>
      </c>
      <c r="J10" s="181" t="s">
        <v>85</v>
      </c>
      <c r="K10" s="192" t="s">
        <v>86</v>
      </c>
    </row>
    <row r="11" spans="1:16" ht="16.5" customHeight="1">
      <c r="A11" s="175" t="s">
        <v>90</v>
      </c>
      <c r="B11" s="184" t="s">
        <v>85</v>
      </c>
      <c r="C11" s="89" t="s">
        <v>86</v>
      </c>
      <c r="D11" s="185"/>
      <c r="E11" s="186" t="s">
        <v>92</v>
      </c>
      <c r="F11" s="184" t="s">
        <v>85</v>
      </c>
      <c r="G11" s="89" t="s">
        <v>86</v>
      </c>
      <c r="H11" s="184"/>
      <c r="I11" s="186" t="s">
        <v>97</v>
      </c>
      <c r="J11" s="184" t="s">
        <v>85</v>
      </c>
      <c r="K11" s="90" t="s">
        <v>86</v>
      </c>
    </row>
    <row r="12" spans="1:16" ht="16.5" customHeight="1">
      <c r="A12" s="284" t="s">
        <v>116</v>
      </c>
      <c r="B12" s="285"/>
      <c r="C12" s="285"/>
      <c r="D12" s="285"/>
      <c r="E12" s="285"/>
      <c r="F12" s="285"/>
      <c r="G12" s="285"/>
      <c r="H12" s="285"/>
      <c r="I12" s="285"/>
      <c r="J12" s="285"/>
      <c r="K12" s="286"/>
    </row>
    <row r="13" spans="1:16" ht="16.5" customHeight="1">
      <c r="A13" s="384" t="s">
        <v>181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</row>
    <row r="14" spans="1:16" ht="16.5" customHeight="1">
      <c r="A14" s="394" t="s">
        <v>182</v>
      </c>
      <c r="B14" s="395"/>
      <c r="C14" s="395"/>
      <c r="D14" s="395"/>
      <c r="E14" s="395"/>
      <c r="F14" s="395"/>
      <c r="G14" s="395"/>
      <c r="H14" s="396"/>
      <c r="I14" s="382"/>
      <c r="J14" s="382"/>
      <c r="K14" s="383"/>
    </row>
    <row r="15" spans="1:16" ht="16.5" customHeight="1">
      <c r="A15" s="387"/>
      <c r="B15" s="388"/>
      <c r="C15" s="388"/>
      <c r="D15" s="389"/>
      <c r="E15" s="390"/>
      <c r="F15" s="388"/>
      <c r="G15" s="388"/>
      <c r="H15" s="389"/>
      <c r="I15" s="391"/>
      <c r="J15" s="392"/>
      <c r="K15" s="393"/>
    </row>
    <row r="16" spans="1:16" ht="16.5" customHeight="1">
      <c r="A16" s="377"/>
      <c r="B16" s="378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1:11" ht="16.5" customHeight="1">
      <c r="A17" s="384" t="s">
        <v>183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</row>
    <row r="18" spans="1:11" ht="16.5" customHeight="1">
      <c r="A18" s="385" t="s">
        <v>184</v>
      </c>
      <c r="B18" s="386"/>
      <c r="C18" s="386"/>
      <c r="D18" s="386"/>
      <c r="E18" s="386"/>
      <c r="F18" s="386"/>
      <c r="G18" s="386"/>
      <c r="H18" s="386"/>
      <c r="I18" s="382"/>
      <c r="J18" s="382"/>
      <c r="K18" s="383"/>
    </row>
    <row r="19" spans="1:11" ht="16.5" customHeight="1">
      <c r="A19" s="387"/>
      <c r="B19" s="388"/>
      <c r="C19" s="388"/>
      <c r="D19" s="389"/>
      <c r="E19" s="390"/>
      <c r="F19" s="388"/>
      <c r="G19" s="388"/>
      <c r="H19" s="389"/>
      <c r="I19" s="391"/>
      <c r="J19" s="392"/>
      <c r="K19" s="393"/>
    </row>
    <row r="20" spans="1:11" ht="16.5" customHeight="1">
      <c r="A20" s="377"/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 ht="16.5" customHeight="1">
      <c r="A21" s="380" t="s">
        <v>113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</row>
    <row r="22" spans="1:11" ht="16.5" customHeight="1">
      <c r="A22" s="381" t="s">
        <v>114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ht="16.5" customHeight="1">
      <c r="A23" s="293" t="s">
        <v>115</v>
      </c>
      <c r="B23" s="294"/>
      <c r="C23" s="89" t="s">
        <v>65</v>
      </c>
      <c r="D23" s="89" t="s">
        <v>66</v>
      </c>
      <c r="E23" s="375"/>
      <c r="F23" s="375"/>
      <c r="G23" s="375"/>
      <c r="H23" s="375"/>
      <c r="I23" s="375"/>
      <c r="J23" s="375"/>
      <c r="K23" s="376"/>
    </row>
    <row r="24" spans="1:11" ht="16.5" customHeight="1">
      <c r="A24" s="318" t="s">
        <v>185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5"/>
    </row>
    <row r="25" spans="1:11" ht="16.5" customHeight="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370"/>
    </row>
    <row r="26" spans="1:11" ht="16.5" customHeight="1">
      <c r="A26" s="364" t="s">
        <v>123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6.5" customHeight="1">
      <c r="A27" s="171" t="s">
        <v>124</v>
      </c>
      <c r="B27" s="85" t="s">
        <v>95</v>
      </c>
      <c r="C27" s="85" t="s">
        <v>96</v>
      </c>
      <c r="D27" s="85" t="s">
        <v>88</v>
      </c>
      <c r="E27" s="172" t="s">
        <v>125</v>
      </c>
      <c r="F27" s="85" t="s">
        <v>95</v>
      </c>
      <c r="G27" s="85" t="s">
        <v>96</v>
      </c>
      <c r="H27" s="85" t="s">
        <v>88</v>
      </c>
      <c r="I27" s="172" t="s">
        <v>126</v>
      </c>
      <c r="J27" s="85" t="s">
        <v>95</v>
      </c>
      <c r="K27" s="192" t="s">
        <v>96</v>
      </c>
    </row>
    <row r="28" spans="1:11" ht="16.5" customHeight="1">
      <c r="A28" s="187" t="s">
        <v>87</v>
      </c>
      <c r="B28" s="89" t="s">
        <v>95</v>
      </c>
      <c r="C28" s="89" t="s">
        <v>96</v>
      </c>
      <c r="D28" s="89" t="s">
        <v>88</v>
      </c>
      <c r="E28" s="188" t="s">
        <v>94</v>
      </c>
      <c r="F28" s="89" t="s">
        <v>95</v>
      </c>
      <c r="G28" s="89" t="s">
        <v>96</v>
      </c>
      <c r="H28" s="89" t="s">
        <v>88</v>
      </c>
      <c r="I28" s="188" t="s">
        <v>105</v>
      </c>
      <c r="J28" s="89" t="s">
        <v>95</v>
      </c>
      <c r="K28" s="90" t="s">
        <v>96</v>
      </c>
    </row>
    <row r="29" spans="1:11" ht="16.5" customHeight="1">
      <c r="A29" s="318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71"/>
    </row>
    <row r="30" spans="1:11" ht="16.5" customHeight="1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11" ht="16.5" customHeight="1">
      <c r="A31" s="364" t="s">
        <v>186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21" customHeight="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spans="1:11" ht="21" customHeight="1">
      <c r="A33" s="275"/>
      <c r="B33" s="276"/>
      <c r="C33" s="276"/>
      <c r="D33" s="276"/>
      <c r="E33" s="276"/>
      <c r="F33" s="276"/>
      <c r="G33" s="276"/>
      <c r="H33" s="276"/>
      <c r="I33" s="276"/>
      <c r="J33" s="276"/>
      <c r="K33" s="277"/>
    </row>
    <row r="34" spans="1:11" ht="21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21" customHeight="1">
      <c r="A35" s="275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21" customHeight="1">
      <c r="A36" s="275"/>
      <c r="B36" s="276"/>
      <c r="C36" s="276"/>
      <c r="D36" s="276"/>
      <c r="E36" s="276"/>
      <c r="F36" s="276"/>
      <c r="G36" s="276"/>
      <c r="H36" s="276"/>
      <c r="I36" s="276"/>
      <c r="J36" s="276"/>
      <c r="K36" s="277"/>
    </row>
    <row r="37" spans="1:11" ht="21" customHeight="1">
      <c r="A37" s="275"/>
      <c r="B37" s="276"/>
      <c r="C37" s="276"/>
      <c r="D37" s="276"/>
      <c r="E37" s="276"/>
      <c r="F37" s="276"/>
      <c r="G37" s="276"/>
      <c r="H37" s="276"/>
      <c r="I37" s="276"/>
      <c r="J37" s="276"/>
      <c r="K37" s="277"/>
    </row>
    <row r="38" spans="1:11" ht="21" customHeight="1">
      <c r="A38" s="275"/>
      <c r="B38" s="276"/>
      <c r="C38" s="276"/>
      <c r="D38" s="276"/>
      <c r="E38" s="276"/>
      <c r="F38" s="276"/>
      <c r="G38" s="276"/>
      <c r="H38" s="276"/>
      <c r="I38" s="276"/>
      <c r="J38" s="276"/>
      <c r="K38" s="277"/>
    </row>
    <row r="39" spans="1:11" ht="21" customHeight="1">
      <c r="A39" s="275"/>
      <c r="B39" s="276"/>
      <c r="C39" s="276"/>
      <c r="D39" s="276"/>
      <c r="E39" s="276"/>
      <c r="F39" s="276"/>
      <c r="G39" s="276"/>
      <c r="H39" s="276"/>
      <c r="I39" s="276"/>
      <c r="J39" s="276"/>
      <c r="K39" s="277"/>
    </row>
    <row r="40" spans="1:11" ht="21" customHeight="1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7"/>
    </row>
    <row r="41" spans="1:11" ht="21" customHeight="1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21" customHeight="1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7"/>
    </row>
    <row r="43" spans="1:11" ht="17.25" customHeight="1">
      <c r="A43" s="278" t="s">
        <v>122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spans="1:11" ht="16.5" customHeight="1">
      <c r="A44" s="364" t="s">
        <v>187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65" t="s">
        <v>116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7"/>
    </row>
    <row r="46" spans="1:11" ht="18" customHeight="1">
      <c r="A46" s="365" t="s">
        <v>188</v>
      </c>
      <c r="B46" s="366"/>
      <c r="C46" s="366"/>
      <c r="D46" s="366"/>
      <c r="E46" s="366"/>
      <c r="F46" s="366"/>
      <c r="G46" s="366"/>
      <c r="H46" s="366"/>
      <c r="I46" s="366"/>
      <c r="J46" s="366"/>
      <c r="K46" s="367"/>
    </row>
    <row r="47" spans="1:11" ht="18" customHeight="1">
      <c r="A47" s="368"/>
      <c r="B47" s="369"/>
      <c r="C47" s="369"/>
      <c r="D47" s="369"/>
      <c r="E47" s="369"/>
      <c r="F47" s="369"/>
      <c r="G47" s="369"/>
      <c r="H47" s="369"/>
      <c r="I47" s="369"/>
      <c r="J47" s="369"/>
      <c r="K47" s="370"/>
    </row>
    <row r="48" spans="1:11" ht="21" customHeight="1">
      <c r="A48" s="189" t="s">
        <v>128</v>
      </c>
      <c r="B48" s="361" t="s">
        <v>129</v>
      </c>
      <c r="C48" s="361"/>
      <c r="D48" s="190" t="s">
        <v>130</v>
      </c>
      <c r="E48" s="190"/>
      <c r="F48" s="190" t="s">
        <v>132</v>
      </c>
      <c r="G48" s="191"/>
      <c r="H48" s="362" t="s">
        <v>133</v>
      </c>
      <c r="I48" s="362"/>
      <c r="J48" s="361" t="s">
        <v>134</v>
      </c>
      <c r="K48" s="363"/>
    </row>
    <row r="49" spans="1:11" ht="16.5" customHeight="1">
      <c r="A49" s="281" t="s">
        <v>135</v>
      </c>
      <c r="B49" s="282"/>
      <c r="C49" s="282"/>
      <c r="D49" s="282"/>
      <c r="E49" s="282"/>
      <c r="F49" s="282"/>
      <c r="G49" s="282"/>
      <c r="H49" s="282"/>
      <c r="I49" s="282"/>
      <c r="J49" s="282"/>
      <c r="K49" s="283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89" t="s">
        <v>128</v>
      </c>
      <c r="B52" s="361" t="s">
        <v>129</v>
      </c>
      <c r="C52" s="361"/>
      <c r="D52" s="190" t="s">
        <v>130</v>
      </c>
      <c r="E52" s="190"/>
      <c r="F52" s="190" t="s">
        <v>132</v>
      </c>
      <c r="G52" s="191"/>
      <c r="H52" s="362" t="s">
        <v>133</v>
      </c>
      <c r="I52" s="362"/>
      <c r="J52" s="361" t="s">
        <v>134</v>
      </c>
      <c r="K52" s="3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4" customWidth="1"/>
    <col min="2" max="2" width="8.5" style="44" customWidth="1"/>
    <col min="3" max="3" width="8.5" style="45" customWidth="1"/>
    <col min="4" max="7" width="8.5" style="44" customWidth="1"/>
    <col min="8" max="8" width="2.75" style="44" customWidth="1"/>
    <col min="9" max="14" width="8.875" style="44" customWidth="1"/>
    <col min="15" max="18" width="8.875" style="119" customWidth="1"/>
    <col min="19" max="250" width="9" style="44"/>
    <col min="251" max="16384" width="9" style="2"/>
  </cols>
  <sheetData>
    <row r="1" spans="1:253" s="44" customFormat="1" ht="29.1" customHeight="1">
      <c r="A1" s="337" t="s">
        <v>138</v>
      </c>
      <c r="B1" s="339"/>
      <c r="C1" s="338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143"/>
      <c r="P1" s="143"/>
      <c r="Q1" s="143"/>
      <c r="R1" s="143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4" customFormat="1" ht="20.100000000000001" customHeight="1">
      <c r="A2" s="47" t="s">
        <v>61</v>
      </c>
      <c r="B2" s="402"/>
      <c r="C2" s="403"/>
      <c r="D2" s="48" t="s">
        <v>67</v>
      </c>
      <c r="E2" s="343"/>
      <c r="F2" s="343"/>
      <c r="G2" s="404"/>
      <c r="H2" s="120"/>
      <c r="I2" s="144" t="s">
        <v>57</v>
      </c>
      <c r="J2" s="344" t="s">
        <v>56</v>
      </c>
      <c r="K2" s="344"/>
      <c r="L2" s="344"/>
      <c r="M2" s="344"/>
      <c r="N2" s="344"/>
      <c r="O2" s="145"/>
      <c r="P2" s="145"/>
      <c r="Q2" s="145"/>
      <c r="R2" s="16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4" customFormat="1">
      <c r="A3" s="349" t="s">
        <v>139</v>
      </c>
      <c r="B3" s="346" t="s">
        <v>140</v>
      </c>
      <c r="C3" s="347"/>
      <c r="D3" s="346"/>
      <c r="E3" s="346"/>
      <c r="F3" s="346"/>
      <c r="G3" s="405"/>
      <c r="H3" s="121"/>
      <c r="I3" s="406" t="s">
        <v>189</v>
      </c>
      <c r="J3" s="346"/>
      <c r="K3" s="346"/>
      <c r="L3" s="346"/>
      <c r="M3" s="346"/>
      <c r="N3" s="346"/>
      <c r="O3" s="37"/>
      <c r="P3" s="37"/>
      <c r="Q3" s="37"/>
      <c r="R3" s="16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4" customFormat="1" ht="15">
      <c r="A4" s="349"/>
      <c r="B4" s="122" t="s">
        <v>190</v>
      </c>
      <c r="C4" s="123" t="s">
        <v>191</v>
      </c>
      <c r="D4" s="122" t="s">
        <v>192</v>
      </c>
      <c r="E4" s="122" t="s">
        <v>193</v>
      </c>
      <c r="F4" s="122" t="s">
        <v>194</v>
      </c>
      <c r="G4" s="124"/>
      <c r="H4" s="121"/>
      <c r="I4" s="146" t="s">
        <v>190</v>
      </c>
      <c r="J4" s="147" t="s">
        <v>190</v>
      </c>
      <c r="K4" s="147" t="s">
        <v>191</v>
      </c>
      <c r="L4" s="147" t="s">
        <v>191</v>
      </c>
      <c r="M4" s="147" t="s">
        <v>192</v>
      </c>
      <c r="N4" s="147" t="s">
        <v>192</v>
      </c>
      <c r="O4" s="147" t="s">
        <v>193</v>
      </c>
      <c r="P4" s="37" t="s">
        <v>193</v>
      </c>
      <c r="Q4" s="162" t="s">
        <v>194</v>
      </c>
      <c r="R4" s="163" t="s">
        <v>194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4" customFormat="1" ht="20.100000000000001" customHeight="1">
      <c r="A5" s="349"/>
      <c r="B5" s="125" t="s">
        <v>195</v>
      </c>
      <c r="C5" s="125" t="s">
        <v>196</v>
      </c>
      <c r="D5" s="125" t="s">
        <v>197</v>
      </c>
      <c r="E5" s="125" t="s">
        <v>198</v>
      </c>
      <c r="F5" s="125" t="s">
        <v>199</v>
      </c>
      <c r="G5" s="125"/>
      <c r="H5" s="121"/>
      <c r="I5" s="148"/>
      <c r="J5" s="149"/>
      <c r="K5" s="149"/>
      <c r="L5" s="149"/>
      <c r="M5" s="149"/>
      <c r="N5" s="149"/>
      <c r="O5" s="149"/>
      <c r="P5" s="150"/>
      <c r="Q5" s="150"/>
      <c r="R5" s="16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4" customFormat="1" ht="20.100000000000001" customHeight="1">
      <c r="A6" s="126"/>
      <c r="B6" s="127"/>
      <c r="C6" s="127"/>
      <c r="D6" s="127"/>
      <c r="E6" s="127"/>
      <c r="F6" s="127"/>
      <c r="G6" s="128"/>
      <c r="H6" s="121"/>
      <c r="I6" s="151"/>
      <c r="J6" s="152"/>
      <c r="K6" s="153"/>
      <c r="L6" s="152"/>
      <c r="M6" s="152"/>
      <c r="N6" s="152"/>
      <c r="O6" s="152"/>
      <c r="P6" s="154"/>
      <c r="Q6" s="165"/>
      <c r="R6" s="16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4" customFormat="1" ht="20.100000000000001" customHeight="1">
      <c r="A7" s="126"/>
      <c r="B7" s="127"/>
      <c r="C7" s="127"/>
      <c r="D7" s="127"/>
      <c r="E7" s="127"/>
      <c r="F7" s="127"/>
      <c r="G7" s="128"/>
      <c r="H7" s="121"/>
      <c r="I7" s="148"/>
      <c r="J7" s="149"/>
      <c r="K7" s="149"/>
      <c r="L7" s="149"/>
      <c r="M7" s="149"/>
      <c r="N7" s="149"/>
      <c r="O7" s="149"/>
      <c r="P7" s="150"/>
      <c r="Q7" s="167"/>
      <c r="R7" s="16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4" customFormat="1" ht="20.100000000000001" customHeight="1">
      <c r="A8" s="126"/>
      <c r="B8" s="127"/>
      <c r="C8" s="127"/>
      <c r="D8" s="127"/>
      <c r="E8" s="127"/>
      <c r="F8" s="127"/>
      <c r="G8" s="128"/>
      <c r="H8" s="121"/>
      <c r="I8" s="148"/>
      <c r="J8" s="149"/>
      <c r="K8" s="149"/>
      <c r="L8" s="149"/>
      <c r="M8" s="149"/>
      <c r="N8" s="149"/>
      <c r="O8" s="149"/>
      <c r="P8" s="150"/>
      <c r="Q8" s="167"/>
      <c r="R8" s="16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4" customFormat="1" ht="20.100000000000001" customHeight="1">
      <c r="A9" s="126"/>
      <c r="B9" s="127"/>
      <c r="C9" s="127"/>
      <c r="D9" s="127"/>
      <c r="E9" s="127"/>
      <c r="F9" s="127"/>
      <c r="G9" s="128"/>
      <c r="H9" s="121"/>
      <c r="I9" s="148"/>
      <c r="J9" s="149"/>
      <c r="K9" s="149"/>
      <c r="L9" s="149"/>
      <c r="M9" s="149"/>
      <c r="N9" s="149"/>
      <c r="O9" s="149"/>
      <c r="P9" s="150"/>
      <c r="Q9" s="167"/>
      <c r="R9" s="16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4" customFormat="1" ht="20.100000000000001" customHeight="1">
      <c r="A10" s="126"/>
      <c r="B10" s="127"/>
      <c r="C10" s="127"/>
      <c r="D10" s="127"/>
      <c r="E10" s="127"/>
      <c r="F10" s="127"/>
      <c r="G10" s="128"/>
      <c r="H10" s="121"/>
      <c r="I10" s="148"/>
      <c r="J10" s="149"/>
      <c r="K10" s="149"/>
      <c r="L10" s="149"/>
      <c r="M10" s="149"/>
      <c r="N10" s="149"/>
      <c r="O10" s="149"/>
      <c r="P10" s="150"/>
      <c r="Q10" s="167"/>
      <c r="R10" s="16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4" customFormat="1" ht="20.100000000000001" customHeight="1">
      <c r="A11" s="126"/>
      <c r="B11" s="127"/>
      <c r="C11" s="127"/>
      <c r="D11" s="127"/>
      <c r="E11" s="127"/>
      <c r="F11" s="127"/>
      <c r="G11" s="128"/>
      <c r="H11" s="121"/>
      <c r="I11" s="148"/>
      <c r="J11" s="149"/>
      <c r="K11" s="149"/>
      <c r="L11" s="149"/>
      <c r="M11" s="149"/>
      <c r="N11" s="149"/>
      <c r="O11" s="149"/>
      <c r="P11" s="150"/>
      <c r="Q11" s="167"/>
      <c r="R11" s="16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4" customFormat="1" ht="20.100000000000001" customHeight="1">
      <c r="A12" s="126"/>
      <c r="B12" s="129"/>
      <c r="C12" s="129"/>
      <c r="D12" s="129"/>
      <c r="E12" s="129"/>
      <c r="F12" s="129"/>
      <c r="G12" s="128"/>
      <c r="H12" s="121"/>
      <c r="I12" s="148"/>
      <c r="J12" s="149"/>
      <c r="K12" s="149"/>
      <c r="L12" s="149"/>
      <c r="M12" s="149"/>
      <c r="N12" s="149"/>
      <c r="O12" s="149"/>
      <c r="P12" s="150"/>
      <c r="Q12" s="167"/>
      <c r="R12" s="16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4" customFormat="1" ht="20.100000000000001" customHeight="1">
      <c r="A13" s="126"/>
      <c r="B13" s="129"/>
      <c r="C13" s="129"/>
      <c r="D13" s="129"/>
      <c r="E13" s="129"/>
      <c r="F13" s="129"/>
      <c r="G13" s="128"/>
      <c r="H13" s="121"/>
      <c r="I13" s="148"/>
      <c r="J13" s="149"/>
      <c r="K13" s="149"/>
      <c r="L13" s="149"/>
      <c r="M13" s="149"/>
      <c r="N13" s="149"/>
      <c r="O13" s="149"/>
      <c r="P13" s="150"/>
      <c r="Q13" s="167"/>
      <c r="R13" s="16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4" customFormat="1" ht="20.100000000000001" customHeight="1">
      <c r="A14" s="126"/>
      <c r="B14" s="127"/>
      <c r="C14" s="127"/>
      <c r="D14" s="127"/>
      <c r="E14" s="127"/>
      <c r="F14" s="127"/>
      <c r="G14" s="128"/>
      <c r="H14" s="121"/>
      <c r="I14" s="148"/>
      <c r="J14" s="149"/>
      <c r="K14" s="149"/>
      <c r="L14" s="149"/>
      <c r="M14" s="149"/>
      <c r="N14" s="149"/>
      <c r="O14" s="149"/>
      <c r="P14" s="150"/>
      <c r="Q14" s="167"/>
      <c r="R14" s="16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4" customFormat="1" ht="20.100000000000001" customHeight="1">
      <c r="A15" s="126"/>
      <c r="B15" s="127"/>
      <c r="C15" s="127"/>
      <c r="D15" s="127"/>
      <c r="E15" s="127"/>
      <c r="F15" s="127"/>
      <c r="G15" s="130"/>
      <c r="H15" s="121"/>
      <c r="I15" s="148"/>
      <c r="J15" s="149"/>
      <c r="K15" s="149"/>
      <c r="L15" s="149"/>
      <c r="M15" s="149"/>
      <c r="N15" s="149"/>
      <c r="O15" s="149"/>
      <c r="P15" s="150"/>
      <c r="Q15" s="167"/>
      <c r="R15" s="16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4" customFormat="1" ht="20.100000000000001" customHeight="1">
      <c r="A16" s="126"/>
      <c r="B16" s="129"/>
      <c r="C16" s="129"/>
      <c r="D16" s="129"/>
      <c r="E16" s="129"/>
      <c r="F16" s="129"/>
      <c r="G16" s="128"/>
      <c r="H16" s="121"/>
      <c r="I16" s="148"/>
      <c r="J16" s="149"/>
      <c r="K16" s="149"/>
      <c r="L16" s="149"/>
      <c r="M16" s="149"/>
      <c r="N16" s="149"/>
      <c r="O16" s="149"/>
      <c r="P16" s="150"/>
      <c r="Q16" s="167"/>
      <c r="R16" s="16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4" customFormat="1" ht="20.100000000000001" customHeight="1">
      <c r="A17" s="131"/>
      <c r="B17" s="132"/>
      <c r="C17" s="63"/>
      <c r="D17" s="63"/>
      <c r="E17" s="133"/>
      <c r="F17" s="63"/>
      <c r="G17" s="134"/>
      <c r="H17" s="121"/>
      <c r="I17" s="148"/>
      <c r="J17" s="149"/>
      <c r="K17" s="149"/>
      <c r="L17" s="149"/>
      <c r="M17" s="149"/>
      <c r="N17" s="149"/>
      <c r="O17" s="149"/>
      <c r="P17" s="150"/>
      <c r="Q17" s="167"/>
      <c r="R17" s="16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4" customFormat="1" ht="20.100000000000001" customHeight="1">
      <c r="A18" s="131"/>
      <c r="B18" s="135"/>
      <c r="C18" s="136"/>
      <c r="D18" s="136"/>
      <c r="E18" s="133"/>
      <c r="F18" s="137"/>
      <c r="G18" s="134"/>
      <c r="H18" s="121"/>
      <c r="I18" s="148"/>
      <c r="J18" s="149"/>
      <c r="K18" s="149"/>
      <c r="L18" s="149"/>
      <c r="M18" s="149"/>
      <c r="N18" s="149"/>
      <c r="O18" s="149"/>
      <c r="P18" s="150"/>
      <c r="Q18" s="167"/>
      <c r="R18" s="16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4" customFormat="1" ht="20.100000000000001" customHeight="1">
      <c r="A19" s="126"/>
      <c r="B19" s="65"/>
      <c r="C19" s="65"/>
      <c r="D19" s="138"/>
      <c r="E19" s="65"/>
      <c r="F19" s="65"/>
      <c r="G19" s="128"/>
      <c r="H19" s="121"/>
      <c r="I19" s="148"/>
      <c r="J19" s="149"/>
      <c r="K19" s="149"/>
      <c r="L19" s="149"/>
      <c r="M19" s="149"/>
      <c r="N19" s="149"/>
      <c r="O19" s="149"/>
      <c r="P19" s="150"/>
      <c r="Q19" s="150"/>
      <c r="R19" s="16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4" customFormat="1" ht="20.100000000000001" customHeight="1">
      <c r="A20" s="139"/>
      <c r="B20" s="67"/>
      <c r="C20" s="67"/>
      <c r="D20" s="68"/>
      <c r="E20" s="67"/>
      <c r="F20" s="67"/>
      <c r="G20" s="140"/>
      <c r="H20" s="141"/>
      <c r="I20" s="155"/>
      <c r="J20" s="156"/>
      <c r="K20" s="157"/>
      <c r="L20" s="156"/>
      <c r="M20" s="156"/>
      <c r="N20" s="157"/>
      <c r="O20" s="157"/>
      <c r="P20" s="158"/>
      <c r="Q20" s="158"/>
      <c r="R20" s="16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4" customFormat="1" ht="16.5">
      <c r="A21" s="69"/>
      <c r="B21" s="69"/>
      <c r="C21" s="69"/>
      <c r="D21" s="70"/>
      <c r="E21" s="69"/>
      <c r="F21" s="69"/>
      <c r="G21" s="142"/>
      <c r="O21" s="143"/>
      <c r="P21" s="143"/>
      <c r="Q21" s="143"/>
      <c r="R21" s="143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4" customFormat="1">
      <c r="A22" s="71" t="s">
        <v>168</v>
      </c>
      <c r="B22" s="71"/>
      <c r="C22" s="72"/>
      <c r="O22" s="143"/>
      <c r="P22" s="143"/>
      <c r="Q22" s="143"/>
      <c r="R22" s="143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4" customFormat="1">
      <c r="C23" s="45"/>
      <c r="I23" s="81" t="s">
        <v>169</v>
      </c>
      <c r="J23" s="82"/>
      <c r="K23" s="159"/>
      <c r="M23" s="81" t="s">
        <v>170</v>
      </c>
      <c r="N23" s="81"/>
      <c r="P23" s="81" t="s">
        <v>171</v>
      </c>
      <c r="R23" s="143" t="s">
        <v>134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P26" sqref="P26"/>
    </sheetView>
  </sheetViews>
  <sheetFormatPr defaultColWidth="10.125" defaultRowHeight="14.25"/>
  <cols>
    <col min="1" max="1" width="9.625" style="83" customWidth="1"/>
    <col min="2" max="2" width="11.125" style="83" customWidth="1"/>
    <col min="3" max="3" width="9.125" style="83" customWidth="1"/>
    <col min="4" max="4" width="9.5" style="83" customWidth="1"/>
    <col min="5" max="5" width="11.375" style="83" customWidth="1"/>
    <col min="6" max="6" width="10.375" style="83" customWidth="1"/>
    <col min="7" max="7" width="9.5" style="83" customWidth="1"/>
    <col min="8" max="8" width="9.125" style="83" customWidth="1"/>
    <col min="9" max="9" width="8.125" style="83" customWidth="1"/>
    <col min="10" max="10" width="10.5" style="83" customWidth="1"/>
    <col min="11" max="11" width="12.125" style="83" customWidth="1"/>
    <col min="12" max="16384" width="10.125" style="83"/>
  </cols>
  <sheetData>
    <row r="1" spans="1:13" ht="22.5">
      <c r="A1" s="401" t="s">
        <v>200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</row>
    <row r="2" spans="1:13" ht="18" customHeight="1">
      <c r="A2" s="84" t="s">
        <v>53</v>
      </c>
      <c r="B2" s="436" t="s">
        <v>54</v>
      </c>
      <c r="C2" s="436"/>
      <c r="D2" s="86" t="s">
        <v>61</v>
      </c>
      <c r="E2" s="87" t="s">
        <v>62</v>
      </c>
      <c r="F2" s="88" t="s">
        <v>201</v>
      </c>
      <c r="G2" s="324" t="s">
        <v>68</v>
      </c>
      <c r="H2" s="325"/>
      <c r="I2" s="106" t="s">
        <v>57</v>
      </c>
      <c r="J2" s="437" t="s">
        <v>56</v>
      </c>
      <c r="K2" s="438"/>
    </row>
    <row r="3" spans="1:13" ht="18" customHeight="1">
      <c r="A3" s="91" t="s">
        <v>75</v>
      </c>
      <c r="B3" s="324">
        <v>700</v>
      </c>
      <c r="C3" s="324"/>
      <c r="D3" s="92" t="s">
        <v>202</v>
      </c>
      <c r="E3" s="439">
        <v>45255</v>
      </c>
      <c r="F3" s="434"/>
      <c r="G3" s="434"/>
      <c r="H3" s="375" t="s">
        <v>203</v>
      </c>
      <c r="I3" s="375"/>
      <c r="J3" s="375"/>
      <c r="K3" s="376"/>
    </row>
    <row r="4" spans="1:13" ht="18" customHeight="1">
      <c r="A4" s="93" t="s">
        <v>71</v>
      </c>
      <c r="B4" s="89">
        <v>1</v>
      </c>
      <c r="C4" s="89">
        <v>6</v>
      </c>
      <c r="D4" s="94" t="s">
        <v>204</v>
      </c>
      <c r="E4" s="434" t="s">
        <v>205</v>
      </c>
      <c r="F4" s="434"/>
      <c r="G4" s="434"/>
      <c r="H4" s="294" t="s">
        <v>206</v>
      </c>
      <c r="I4" s="294"/>
      <c r="J4" s="103" t="s">
        <v>65</v>
      </c>
      <c r="K4" s="109" t="s">
        <v>66</v>
      </c>
    </row>
    <row r="5" spans="1:13" ht="18" customHeight="1">
      <c r="A5" s="93" t="s">
        <v>207</v>
      </c>
      <c r="B5" s="324">
        <v>1</v>
      </c>
      <c r="C5" s="324"/>
      <c r="D5" s="92" t="s">
        <v>208</v>
      </c>
      <c r="E5" s="92"/>
      <c r="G5" s="92"/>
      <c r="H5" s="294" t="s">
        <v>209</v>
      </c>
      <c r="I5" s="294"/>
      <c r="J5" s="103" t="s">
        <v>65</v>
      </c>
      <c r="K5" s="109" t="s">
        <v>66</v>
      </c>
    </row>
    <row r="6" spans="1:13" ht="18" customHeight="1">
      <c r="A6" s="95" t="s">
        <v>210</v>
      </c>
      <c r="B6" s="378">
        <v>80</v>
      </c>
      <c r="C6" s="378"/>
      <c r="D6" s="97" t="s">
        <v>211</v>
      </c>
      <c r="E6" s="98"/>
      <c r="F6" s="98"/>
      <c r="G6" s="97"/>
      <c r="H6" s="435" t="s">
        <v>212</v>
      </c>
      <c r="I6" s="435"/>
      <c r="J6" s="98" t="s">
        <v>65</v>
      </c>
      <c r="K6" s="110" t="s">
        <v>66</v>
      </c>
      <c r="M6" s="111"/>
    </row>
    <row r="7" spans="1:13" ht="18" customHeight="1">
      <c r="A7" s="99"/>
      <c r="B7" s="100"/>
      <c r="C7" s="100"/>
      <c r="D7" s="99"/>
      <c r="E7" s="100"/>
      <c r="F7" s="101"/>
      <c r="G7" s="99"/>
      <c r="H7" s="101"/>
      <c r="I7" s="100"/>
      <c r="J7" s="100"/>
      <c r="K7" s="100"/>
    </row>
    <row r="8" spans="1:13" ht="18" customHeight="1">
      <c r="A8" s="102" t="s">
        <v>213</v>
      </c>
      <c r="B8" s="88" t="s">
        <v>214</v>
      </c>
      <c r="C8" s="88" t="s">
        <v>215</v>
      </c>
      <c r="D8" s="88" t="s">
        <v>216</v>
      </c>
      <c r="E8" s="88" t="s">
        <v>217</v>
      </c>
      <c r="F8" s="88" t="s">
        <v>218</v>
      </c>
      <c r="G8" s="429" t="s">
        <v>219</v>
      </c>
      <c r="H8" s="421"/>
      <c r="I8" s="421"/>
      <c r="J8" s="421"/>
      <c r="K8" s="430"/>
    </row>
    <row r="9" spans="1:13" ht="18" customHeight="1">
      <c r="A9" s="293" t="s">
        <v>220</v>
      </c>
      <c r="B9" s="294"/>
      <c r="C9" s="103" t="s">
        <v>65</v>
      </c>
      <c r="D9" s="103" t="s">
        <v>66</v>
      </c>
      <c r="E9" s="92" t="s">
        <v>221</v>
      </c>
      <c r="F9" s="104" t="s">
        <v>222</v>
      </c>
      <c r="G9" s="431"/>
      <c r="H9" s="432"/>
      <c r="I9" s="432"/>
      <c r="J9" s="432"/>
      <c r="K9" s="433"/>
    </row>
    <row r="10" spans="1:13" ht="18" customHeight="1">
      <c r="A10" s="293" t="s">
        <v>223</v>
      </c>
      <c r="B10" s="294"/>
      <c r="C10" s="103" t="s">
        <v>65</v>
      </c>
      <c r="D10" s="103" t="s">
        <v>66</v>
      </c>
      <c r="E10" s="92" t="s">
        <v>224</v>
      </c>
      <c r="F10" s="104" t="s">
        <v>225</v>
      </c>
      <c r="G10" s="431" t="s">
        <v>226</v>
      </c>
      <c r="H10" s="432"/>
      <c r="I10" s="432"/>
      <c r="J10" s="432"/>
      <c r="K10" s="433"/>
    </row>
    <row r="11" spans="1:13" ht="18" customHeight="1">
      <c r="A11" s="365" t="s">
        <v>180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3" ht="18" customHeight="1">
      <c r="A12" s="91" t="s">
        <v>89</v>
      </c>
      <c r="B12" s="103" t="s">
        <v>85</v>
      </c>
      <c r="C12" s="103" t="s">
        <v>86</v>
      </c>
      <c r="D12" s="104"/>
      <c r="E12" s="92" t="s">
        <v>87</v>
      </c>
      <c r="F12" s="103" t="s">
        <v>85</v>
      </c>
      <c r="G12" s="103" t="s">
        <v>86</v>
      </c>
      <c r="H12" s="103"/>
      <c r="I12" s="92" t="s">
        <v>227</v>
      </c>
      <c r="J12" s="103" t="s">
        <v>85</v>
      </c>
      <c r="K12" s="109" t="s">
        <v>86</v>
      </c>
    </row>
    <row r="13" spans="1:13" ht="18" customHeight="1">
      <c r="A13" s="91" t="s">
        <v>92</v>
      </c>
      <c r="B13" s="103" t="s">
        <v>85</v>
      </c>
      <c r="C13" s="103" t="s">
        <v>86</v>
      </c>
      <c r="D13" s="104"/>
      <c r="E13" s="92" t="s">
        <v>97</v>
      </c>
      <c r="F13" s="103" t="s">
        <v>85</v>
      </c>
      <c r="G13" s="103" t="s">
        <v>86</v>
      </c>
      <c r="H13" s="103"/>
      <c r="I13" s="92" t="s">
        <v>228</v>
      </c>
      <c r="J13" s="103" t="s">
        <v>85</v>
      </c>
      <c r="K13" s="109" t="s">
        <v>86</v>
      </c>
    </row>
    <row r="14" spans="1:13" ht="18" customHeight="1">
      <c r="A14" s="95" t="s">
        <v>229</v>
      </c>
      <c r="B14" s="98" t="s">
        <v>85</v>
      </c>
      <c r="C14" s="98" t="s">
        <v>86</v>
      </c>
      <c r="D14" s="105"/>
      <c r="E14" s="97" t="s">
        <v>230</v>
      </c>
      <c r="F14" s="98" t="s">
        <v>85</v>
      </c>
      <c r="G14" s="98" t="s">
        <v>86</v>
      </c>
      <c r="H14" s="98"/>
      <c r="I14" s="97" t="s">
        <v>231</v>
      </c>
      <c r="J14" s="98" t="s">
        <v>85</v>
      </c>
      <c r="K14" s="110" t="s">
        <v>86</v>
      </c>
    </row>
    <row r="15" spans="1:13" ht="18" customHeight="1">
      <c r="A15" s="99"/>
      <c r="B15" s="101"/>
      <c r="C15" s="101"/>
      <c r="D15" s="100"/>
      <c r="E15" s="99"/>
      <c r="F15" s="101"/>
      <c r="G15" s="101"/>
      <c r="H15" s="101"/>
      <c r="I15" s="99"/>
      <c r="J15" s="101"/>
      <c r="K15" s="101"/>
    </row>
    <row r="16" spans="1:13" ht="18" customHeight="1">
      <c r="A16" s="381" t="s">
        <v>232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1" ht="18" customHeight="1">
      <c r="A17" s="293" t="s">
        <v>233</v>
      </c>
      <c r="B17" s="294"/>
      <c r="C17" s="294"/>
      <c r="D17" s="294"/>
      <c r="E17" s="294"/>
      <c r="F17" s="294"/>
      <c r="G17" s="294"/>
      <c r="H17" s="294"/>
      <c r="I17" s="294"/>
      <c r="J17" s="294"/>
      <c r="K17" s="371"/>
    </row>
    <row r="18" spans="1:11" ht="18" customHeight="1">
      <c r="A18" s="293" t="s">
        <v>234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71"/>
    </row>
    <row r="19" spans="1:11" ht="21.95" customHeight="1">
      <c r="A19" s="426"/>
      <c r="B19" s="427"/>
      <c r="C19" s="427"/>
      <c r="D19" s="427"/>
      <c r="E19" s="427"/>
      <c r="F19" s="427"/>
      <c r="G19" s="427"/>
      <c r="H19" s="427"/>
      <c r="I19" s="427"/>
      <c r="J19" s="427"/>
      <c r="K19" s="428"/>
    </row>
    <row r="20" spans="1:11" ht="21.95" customHeight="1">
      <c r="A20" s="387"/>
      <c r="B20" s="388"/>
      <c r="C20" s="388"/>
      <c r="D20" s="388"/>
      <c r="E20" s="388"/>
      <c r="F20" s="388"/>
      <c r="G20" s="388"/>
      <c r="H20" s="388"/>
      <c r="I20" s="388"/>
      <c r="J20" s="388"/>
      <c r="K20" s="422"/>
    </row>
    <row r="21" spans="1:11" ht="21.95" customHeight="1">
      <c r="A21" s="387"/>
      <c r="B21" s="388"/>
      <c r="C21" s="388"/>
      <c r="D21" s="388"/>
      <c r="E21" s="388"/>
      <c r="F21" s="388"/>
      <c r="G21" s="388"/>
      <c r="H21" s="388"/>
      <c r="I21" s="388"/>
      <c r="J21" s="388"/>
      <c r="K21" s="422"/>
    </row>
    <row r="22" spans="1:11" ht="21.95" customHeight="1">
      <c r="A22" s="387"/>
      <c r="B22" s="388"/>
      <c r="C22" s="388"/>
      <c r="D22" s="388"/>
      <c r="E22" s="388"/>
      <c r="F22" s="388"/>
      <c r="G22" s="388"/>
      <c r="H22" s="388"/>
      <c r="I22" s="388"/>
      <c r="J22" s="388"/>
      <c r="K22" s="422"/>
    </row>
    <row r="23" spans="1:11" ht="21.95" customHeight="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 ht="18" customHeight="1">
      <c r="A24" s="293" t="s">
        <v>115</v>
      </c>
      <c r="B24" s="294"/>
      <c r="C24" s="103" t="s">
        <v>65</v>
      </c>
      <c r="D24" s="103" t="s">
        <v>66</v>
      </c>
      <c r="E24" s="375"/>
      <c r="F24" s="375"/>
      <c r="G24" s="375"/>
      <c r="H24" s="375"/>
      <c r="I24" s="375"/>
      <c r="J24" s="375"/>
      <c r="K24" s="376"/>
    </row>
    <row r="25" spans="1:11" ht="18" customHeight="1">
      <c r="A25" s="107" t="s">
        <v>235</v>
      </c>
      <c r="B25" s="417"/>
      <c r="C25" s="417"/>
      <c r="D25" s="417"/>
      <c r="E25" s="417"/>
      <c r="F25" s="417"/>
      <c r="G25" s="417"/>
      <c r="H25" s="417"/>
      <c r="I25" s="417"/>
      <c r="J25" s="417"/>
      <c r="K25" s="418"/>
    </row>
    <row r="26" spans="1:11">
      <c r="A26" s="419"/>
      <c r="B26" s="419"/>
      <c r="C26" s="419"/>
      <c r="D26" s="419"/>
      <c r="E26" s="419"/>
      <c r="F26" s="419"/>
      <c r="G26" s="419"/>
      <c r="H26" s="419"/>
      <c r="I26" s="419"/>
      <c r="J26" s="419"/>
      <c r="K26" s="419"/>
    </row>
    <row r="27" spans="1:11" ht="20.100000000000001" customHeight="1">
      <c r="A27" s="420" t="s">
        <v>236</v>
      </c>
      <c r="B27" s="421"/>
      <c r="C27" s="421"/>
      <c r="D27" s="421"/>
      <c r="E27" s="421"/>
      <c r="F27" s="421"/>
      <c r="G27" s="421"/>
      <c r="H27" s="421"/>
      <c r="I27" s="421"/>
      <c r="J27" s="421"/>
      <c r="K27" s="113" t="s">
        <v>237</v>
      </c>
    </row>
    <row r="28" spans="1:11" ht="23.1" customHeight="1">
      <c r="A28" s="387" t="s">
        <v>238</v>
      </c>
      <c r="B28" s="388"/>
      <c r="C28" s="388"/>
      <c r="D28" s="388"/>
      <c r="E28" s="388"/>
      <c r="F28" s="388"/>
      <c r="G28" s="388"/>
      <c r="H28" s="388"/>
      <c r="I28" s="388"/>
      <c r="J28" s="389"/>
      <c r="K28" s="114">
        <v>2</v>
      </c>
    </row>
    <row r="29" spans="1:11" ht="23.1" customHeight="1">
      <c r="A29" s="387" t="s">
        <v>239</v>
      </c>
      <c r="B29" s="388"/>
      <c r="C29" s="388"/>
      <c r="D29" s="388"/>
      <c r="E29" s="388"/>
      <c r="F29" s="388"/>
      <c r="G29" s="388"/>
      <c r="H29" s="388"/>
      <c r="I29" s="388"/>
      <c r="J29" s="389"/>
      <c r="K29" s="112">
        <v>1</v>
      </c>
    </row>
    <row r="30" spans="1:11" ht="23.1" customHeight="1">
      <c r="A30" s="387"/>
      <c r="B30" s="388"/>
      <c r="C30" s="388"/>
      <c r="D30" s="388"/>
      <c r="E30" s="388"/>
      <c r="F30" s="388"/>
      <c r="G30" s="388"/>
      <c r="H30" s="388"/>
      <c r="I30" s="388"/>
      <c r="J30" s="389"/>
      <c r="K30" s="112"/>
    </row>
    <row r="31" spans="1:11" ht="23.1" customHeight="1">
      <c r="A31" s="387"/>
      <c r="B31" s="388"/>
      <c r="C31" s="388"/>
      <c r="D31" s="388"/>
      <c r="E31" s="388"/>
      <c r="F31" s="388"/>
      <c r="G31" s="388"/>
      <c r="H31" s="388"/>
      <c r="I31" s="388"/>
      <c r="J31" s="389"/>
      <c r="K31" s="112"/>
    </row>
    <row r="32" spans="1:11" ht="23.1" customHeight="1">
      <c r="A32" s="387"/>
      <c r="B32" s="388"/>
      <c r="C32" s="388"/>
      <c r="D32" s="388"/>
      <c r="E32" s="388"/>
      <c r="F32" s="388"/>
      <c r="G32" s="388"/>
      <c r="H32" s="388"/>
      <c r="I32" s="388"/>
      <c r="J32" s="389"/>
      <c r="K32" s="115"/>
    </row>
    <row r="33" spans="1:11" ht="23.1" customHeight="1">
      <c r="A33" s="387"/>
      <c r="B33" s="388"/>
      <c r="C33" s="388"/>
      <c r="D33" s="388"/>
      <c r="E33" s="388"/>
      <c r="F33" s="388"/>
      <c r="G33" s="388"/>
      <c r="H33" s="388"/>
      <c r="I33" s="388"/>
      <c r="J33" s="389"/>
      <c r="K33" s="116"/>
    </row>
    <row r="34" spans="1:11" ht="23.1" customHeight="1">
      <c r="A34" s="387"/>
      <c r="B34" s="388"/>
      <c r="C34" s="388"/>
      <c r="D34" s="388"/>
      <c r="E34" s="388"/>
      <c r="F34" s="388"/>
      <c r="G34" s="388"/>
      <c r="H34" s="388"/>
      <c r="I34" s="388"/>
      <c r="J34" s="389"/>
      <c r="K34" s="112"/>
    </row>
    <row r="35" spans="1:11" ht="23.1" customHeight="1">
      <c r="A35" s="387"/>
      <c r="B35" s="388"/>
      <c r="C35" s="388"/>
      <c r="D35" s="388"/>
      <c r="E35" s="388"/>
      <c r="F35" s="388"/>
      <c r="G35" s="388"/>
      <c r="H35" s="388"/>
      <c r="I35" s="388"/>
      <c r="J35" s="389"/>
      <c r="K35" s="117"/>
    </row>
    <row r="36" spans="1:11" ht="23.1" customHeight="1">
      <c r="A36" s="410" t="s">
        <v>240</v>
      </c>
      <c r="B36" s="411"/>
      <c r="C36" s="411"/>
      <c r="D36" s="411"/>
      <c r="E36" s="411"/>
      <c r="F36" s="411"/>
      <c r="G36" s="411"/>
      <c r="H36" s="411"/>
      <c r="I36" s="411"/>
      <c r="J36" s="412"/>
      <c r="K36" s="118">
        <f>SUM(K28:K35)</f>
        <v>3</v>
      </c>
    </row>
    <row r="37" spans="1:11" ht="18.75" customHeight="1">
      <c r="A37" s="413" t="s">
        <v>241</v>
      </c>
      <c r="B37" s="414"/>
      <c r="C37" s="414"/>
      <c r="D37" s="414"/>
      <c r="E37" s="414"/>
      <c r="F37" s="414"/>
      <c r="G37" s="414"/>
      <c r="H37" s="414"/>
      <c r="I37" s="414"/>
      <c r="J37" s="414"/>
      <c r="K37" s="415"/>
    </row>
    <row r="38" spans="1:11" ht="18.75" customHeight="1">
      <c r="A38" s="293" t="s">
        <v>242</v>
      </c>
      <c r="B38" s="294"/>
      <c r="C38" s="294"/>
      <c r="D38" s="375" t="s">
        <v>243</v>
      </c>
      <c r="E38" s="375"/>
      <c r="F38" s="391" t="s">
        <v>244</v>
      </c>
      <c r="G38" s="416"/>
      <c r="H38" s="294" t="s">
        <v>245</v>
      </c>
      <c r="I38" s="294"/>
      <c r="J38" s="294" t="s">
        <v>246</v>
      </c>
      <c r="K38" s="371"/>
    </row>
    <row r="39" spans="1:11" ht="18.75" customHeight="1">
      <c r="A39" s="93" t="s">
        <v>116</v>
      </c>
      <c r="B39" s="294" t="s">
        <v>247</v>
      </c>
      <c r="C39" s="294"/>
      <c r="D39" s="294"/>
      <c r="E39" s="294"/>
      <c r="F39" s="294"/>
      <c r="G39" s="294"/>
      <c r="H39" s="294"/>
      <c r="I39" s="294"/>
      <c r="J39" s="294"/>
      <c r="K39" s="371"/>
    </row>
    <row r="40" spans="1:11" ht="24" customHeight="1">
      <c r="A40" s="293"/>
      <c r="B40" s="294"/>
      <c r="C40" s="294"/>
      <c r="D40" s="294"/>
      <c r="E40" s="294"/>
      <c r="F40" s="294"/>
      <c r="G40" s="294"/>
      <c r="H40" s="294"/>
      <c r="I40" s="294"/>
      <c r="J40" s="294"/>
      <c r="K40" s="371"/>
    </row>
    <row r="41" spans="1:11" ht="24" customHeight="1">
      <c r="A41" s="293"/>
      <c r="B41" s="294"/>
      <c r="C41" s="294"/>
      <c r="D41" s="294"/>
      <c r="E41" s="294"/>
      <c r="F41" s="294"/>
      <c r="G41" s="294"/>
      <c r="H41" s="294"/>
      <c r="I41" s="294"/>
      <c r="J41" s="294"/>
      <c r="K41" s="371"/>
    </row>
    <row r="42" spans="1:11" ht="32.1" customHeight="1">
      <c r="A42" s="95" t="s">
        <v>128</v>
      </c>
      <c r="B42" s="407" t="s">
        <v>248</v>
      </c>
      <c r="C42" s="407"/>
      <c r="D42" s="97" t="s">
        <v>249</v>
      </c>
      <c r="E42" s="105" t="s">
        <v>131</v>
      </c>
      <c r="F42" s="97" t="s">
        <v>132</v>
      </c>
      <c r="G42" s="108">
        <v>45252</v>
      </c>
      <c r="H42" s="408" t="s">
        <v>133</v>
      </c>
      <c r="I42" s="408"/>
      <c r="J42" s="407" t="s">
        <v>134</v>
      </c>
      <c r="K42" s="409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9"/>
  <sheetViews>
    <sheetView tabSelected="1" workbookViewId="0">
      <selection activeCell="Q8" sqref="Q8"/>
    </sheetView>
  </sheetViews>
  <sheetFormatPr defaultColWidth="9" defaultRowHeight="14.25"/>
  <cols>
    <col min="1" max="1" width="13.625" style="44" customWidth="1"/>
    <col min="2" max="3" width="9.125" style="44" customWidth="1"/>
    <col min="4" max="4" width="9.125" style="45" customWidth="1"/>
    <col min="5" max="6" width="9.125" style="44" customWidth="1"/>
    <col min="7" max="7" width="8.5" style="44" customWidth="1"/>
    <col min="8" max="8" width="2.75" style="44" customWidth="1"/>
    <col min="9" max="11" width="10.625" style="44" customWidth="1"/>
    <col min="12" max="14" width="10.625" style="46" customWidth="1"/>
    <col min="15" max="252" width="9" style="44"/>
    <col min="253" max="16384" width="9" style="2"/>
  </cols>
  <sheetData>
    <row r="1" spans="1:255" s="44" customFormat="1" ht="29.1" customHeight="1">
      <c r="A1" s="337" t="s">
        <v>138</v>
      </c>
      <c r="B1" s="337"/>
      <c r="C1" s="338"/>
      <c r="D1" s="338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44" customFormat="1" ht="20.100000000000001" customHeight="1">
      <c r="A2" s="47" t="s">
        <v>61</v>
      </c>
      <c r="B2" s="340" t="s">
        <v>62</v>
      </c>
      <c r="C2" s="341"/>
      <c r="D2" s="342"/>
      <c r="E2" s="48" t="s">
        <v>67</v>
      </c>
      <c r="F2" s="343" t="s">
        <v>68</v>
      </c>
      <c r="G2" s="343"/>
      <c r="H2" s="351"/>
      <c r="I2" s="74" t="s">
        <v>57</v>
      </c>
      <c r="J2" s="344" t="s">
        <v>56</v>
      </c>
      <c r="K2" s="344"/>
      <c r="L2" s="344"/>
      <c r="M2" s="344"/>
      <c r="N2" s="34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44" customFormat="1">
      <c r="A3" s="349" t="s">
        <v>139</v>
      </c>
      <c r="B3" s="346" t="s">
        <v>140</v>
      </c>
      <c r="C3" s="347"/>
      <c r="D3" s="346"/>
      <c r="E3" s="346"/>
      <c r="F3" s="346"/>
      <c r="G3" s="346"/>
      <c r="H3" s="352"/>
      <c r="I3" s="346"/>
      <c r="J3" s="346"/>
      <c r="K3" s="346"/>
      <c r="L3" s="346"/>
      <c r="M3" s="346"/>
      <c r="N3" s="34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44" customFormat="1" ht="28.5">
      <c r="A4" s="349"/>
      <c r="B4" s="49" t="s">
        <v>141</v>
      </c>
      <c r="C4" s="49" t="s">
        <v>142</v>
      </c>
      <c r="D4" s="49" t="s">
        <v>143</v>
      </c>
      <c r="E4" s="49" t="s">
        <v>144</v>
      </c>
      <c r="F4" s="49" t="s">
        <v>145</v>
      </c>
      <c r="G4" s="49" t="s">
        <v>146</v>
      </c>
      <c r="H4" s="353"/>
      <c r="I4" s="49" t="s">
        <v>141</v>
      </c>
      <c r="J4" s="49" t="s">
        <v>142</v>
      </c>
      <c r="K4" s="49" t="s">
        <v>143</v>
      </c>
      <c r="L4" s="49" t="s">
        <v>144</v>
      </c>
      <c r="M4" s="49" t="s">
        <v>145</v>
      </c>
      <c r="N4" s="49" t="s">
        <v>146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44" customFormat="1" ht="17.25">
      <c r="A5" s="349"/>
      <c r="B5" s="50"/>
      <c r="C5" s="50"/>
      <c r="D5" s="51"/>
      <c r="E5" s="51"/>
      <c r="F5" s="51"/>
      <c r="G5" s="51"/>
      <c r="H5" s="353"/>
      <c r="I5" s="77" t="s">
        <v>370</v>
      </c>
      <c r="J5" s="77" t="s">
        <v>370</v>
      </c>
      <c r="K5" s="77" t="s">
        <v>370</v>
      </c>
      <c r="L5" s="77" t="s">
        <v>370</v>
      </c>
      <c r="M5" s="77" t="s">
        <v>370</v>
      </c>
      <c r="N5" s="77" t="s">
        <v>370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44" customFormat="1" ht="21" customHeight="1">
      <c r="A6" s="52" t="s">
        <v>149</v>
      </c>
      <c r="B6" s="53">
        <f t="shared" ref="B6:B8" si="0">C6-4</f>
        <v>44.5</v>
      </c>
      <c r="C6" s="54">
        <v>48.5</v>
      </c>
      <c r="D6" s="53">
        <f t="shared" ref="D6:G6" si="1">C6+4</f>
        <v>52.5</v>
      </c>
      <c r="E6" s="53">
        <f t="shared" si="1"/>
        <v>56.5</v>
      </c>
      <c r="F6" s="53">
        <f t="shared" si="1"/>
        <v>60.5</v>
      </c>
      <c r="G6" s="53">
        <f t="shared" si="1"/>
        <v>64.5</v>
      </c>
      <c r="H6" s="353"/>
      <c r="I6" s="77" t="s">
        <v>250</v>
      </c>
      <c r="J6" s="77" t="s">
        <v>251</v>
      </c>
      <c r="K6" s="77" t="s">
        <v>252</v>
      </c>
      <c r="L6" s="77" t="s">
        <v>253</v>
      </c>
      <c r="M6" s="77" t="s">
        <v>250</v>
      </c>
      <c r="N6" s="77" t="s">
        <v>252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44" customFormat="1" ht="21" customHeight="1">
      <c r="A7" s="56" t="s">
        <v>152</v>
      </c>
      <c r="B7" s="53">
        <f t="shared" si="0"/>
        <v>82</v>
      </c>
      <c r="C7" s="54">
        <v>86</v>
      </c>
      <c r="D7" s="53">
        <f t="shared" ref="D7:D8" si="2">C7+4</f>
        <v>90</v>
      </c>
      <c r="E7" s="53">
        <f t="shared" ref="E7:G7" si="3">D7+6</f>
        <v>96</v>
      </c>
      <c r="F7" s="53">
        <f t="shared" si="3"/>
        <v>102</v>
      </c>
      <c r="G7" s="53">
        <f t="shared" si="3"/>
        <v>108</v>
      </c>
      <c r="H7" s="353"/>
      <c r="I7" s="77" t="s">
        <v>254</v>
      </c>
      <c r="J7" s="77" t="s">
        <v>254</v>
      </c>
      <c r="K7" s="77" t="s">
        <v>255</v>
      </c>
      <c r="L7" s="77" t="s">
        <v>254</v>
      </c>
      <c r="M7" s="77" t="s">
        <v>256</v>
      </c>
      <c r="N7" s="77" t="s">
        <v>257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44" customFormat="1" ht="21" customHeight="1">
      <c r="A8" s="57" t="s">
        <v>153</v>
      </c>
      <c r="B8" s="53">
        <f t="shared" si="0"/>
        <v>72</v>
      </c>
      <c r="C8" s="54">
        <v>76</v>
      </c>
      <c r="D8" s="53">
        <f t="shared" si="2"/>
        <v>80</v>
      </c>
      <c r="E8" s="53">
        <f t="shared" ref="E8:G8" si="4">D8+6</f>
        <v>86</v>
      </c>
      <c r="F8" s="53">
        <f t="shared" si="4"/>
        <v>92</v>
      </c>
      <c r="G8" s="53">
        <f t="shared" si="4"/>
        <v>98</v>
      </c>
      <c r="H8" s="353"/>
      <c r="I8" s="77" t="s">
        <v>254</v>
      </c>
      <c r="J8" s="77" t="s">
        <v>258</v>
      </c>
      <c r="K8" s="77" t="s">
        <v>255</v>
      </c>
      <c r="L8" s="77" t="s">
        <v>258</v>
      </c>
      <c r="M8" s="77" t="s">
        <v>255</v>
      </c>
      <c r="N8" s="77" t="s">
        <v>259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44" customFormat="1" ht="21" customHeight="1">
      <c r="A9" s="52" t="s">
        <v>155</v>
      </c>
      <c r="B9" s="53">
        <f>C9-1.5</f>
        <v>37.5</v>
      </c>
      <c r="C9" s="58">
        <v>39</v>
      </c>
      <c r="D9" s="53">
        <f t="shared" ref="D9:G9" si="5">C9+2.2</f>
        <v>41.2</v>
      </c>
      <c r="E9" s="53">
        <f t="shared" si="5"/>
        <v>43.400000000000006</v>
      </c>
      <c r="F9" s="53">
        <f t="shared" si="5"/>
        <v>45.600000000000009</v>
      </c>
      <c r="G9" s="53">
        <f t="shared" si="5"/>
        <v>47.800000000000011</v>
      </c>
      <c r="H9" s="353"/>
      <c r="I9" s="77" t="s">
        <v>260</v>
      </c>
      <c r="J9" s="77" t="s">
        <v>251</v>
      </c>
      <c r="K9" s="77" t="s">
        <v>261</v>
      </c>
      <c r="L9" s="77" t="s">
        <v>262</v>
      </c>
      <c r="M9" s="77" t="s">
        <v>263</v>
      </c>
      <c r="N9" s="77" t="s">
        <v>264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44" customFormat="1" ht="21" customHeight="1">
      <c r="A10" s="52" t="s">
        <v>159</v>
      </c>
      <c r="B10" s="53">
        <f>C10-4.5</f>
        <v>58</v>
      </c>
      <c r="C10" s="58">
        <v>62.5</v>
      </c>
      <c r="D10" s="53">
        <f t="shared" ref="D10:G10" si="6">C10+4.5</f>
        <v>67</v>
      </c>
      <c r="E10" s="53">
        <f t="shared" si="6"/>
        <v>71.5</v>
      </c>
      <c r="F10" s="53">
        <f t="shared" si="6"/>
        <v>76</v>
      </c>
      <c r="G10" s="53">
        <f t="shared" si="6"/>
        <v>80.5</v>
      </c>
      <c r="H10" s="353"/>
      <c r="I10" s="77" t="s">
        <v>251</v>
      </c>
      <c r="J10" s="77" t="s">
        <v>265</v>
      </c>
      <c r="K10" s="77" t="s">
        <v>266</v>
      </c>
      <c r="L10" s="77" t="s">
        <v>267</v>
      </c>
      <c r="M10" s="77" t="s">
        <v>268</v>
      </c>
      <c r="N10" s="77" t="s">
        <v>261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44" customFormat="1" ht="21" customHeight="1">
      <c r="A11" s="56" t="s">
        <v>160</v>
      </c>
      <c r="B11" s="53">
        <f>C11-0.8</f>
        <v>17.7</v>
      </c>
      <c r="C11" s="54">
        <v>18.5</v>
      </c>
      <c r="D11" s="53">
        <f>C11+0.8</f>
        <v>19.3</v>
      </c>
      <c r="E11" s="53">
        <f t="shared" ref="E11:G11" si="7">D11+1.2</f>
        <v>20.5</v>
      </c>
      <c r="F11" s="53">
        <f t="shared" si="7"/>
        <v>21.7</v>
      </c>
      <c r="G11" s="53">
        <f t="shared" si="7"/>
        <v>22.9</v>
      </c>
      <c r="H11" s="353"/>
      <c r="I11" s="77" t="s">
        <v>258</v>
      </c>
      <c r="J11" s="77" t="s">
        <v>261</v>
      </c>
      <c r="K11" s="77" t="s">
        <v>269</v>
      </c>
      <c r="L11" s="77" t="s">
        <v>270</v>
      </c>
      <c r="M11" s="77" t="s">
        <v>271</v>
      </c>
      <c r="N11" s="77" t="s">
        <v>270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44" customFormat="1" ht="21" customHeight="1">
      <c r="A12" s="56" t="s">
        <v>162</v>
      </c>
      <c r="B12" s="53">
        <f>C12-0.65</f>
        <v>14.35</v>
      </c>
      <c r="C12" s="54">
        <v>15</v>
      </c>
      <c r="D12" s="53">
        <f>C12+0.65</f>
        <v>15.65</v>
      </c>
      <c r="E12" s="53">
        <f t="shared" ref="E12:G12" si="8">D12+0.9</f>
        <v>16.55</v>
      </c>
      <c r="F12" s="53">
        <f t="shared" si="8"/>
        <v>17.45</v>
      </c>
      <c r="G12" s="53">
        <f t="shared" si="8"/>
        <v>18.349999999999998</v>
      </c>
      <c r="H12" s="353"/>
      <c r="I12" s="77" t="s">
        <v>251</v>
      </c>
      <c r="J12" s="77" t="s">
        <v>251</v>
      </c>
      <c r="K12" s="77" t="s">
        <v>251</v>
      </c>
      <c r="L12" s="77" t="s">
        <v>251</v>
      </c>
      <c r="M12" s="77" t="s">
        <v>251</v>
      </c>
      <c r="N12" s="77" t="s">
        <v>251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44" customFormat="1" ht="21" customHeight="1">
      <c r="A13" s="57" t="s">
        <v>163</v>
      </c>
      <c r="B13" s="60">
        <f>C13-0.2</f>
        <v>8.3000000000000007</v>
      </c>
      <c r="C13" s="61">
        <v>8.5</v>
      </c>
      <c r="D13" s="60">
        <f>C13+0.2</f>
        <v>8.6999999999999993</v>
      </c>
      <c r="E13" s="60">
        <f t="shared" ref="E13:G13" si="9">D13+0.4</f>
        <v>9.1</v>
      </c>
      <c r="F13" s="60">
        <f t="shared" si="9"/>
        <v>9.5</v>
      </c>
      <c r="G13" s="60">
        <f t="shared" si="9"/>
        <v>9.9</v>
      </c>
      <c r="H13" s="353"/>
      <c r="I13" s="77" t="s">
        <v>251</v>
      </c>
      <c r="J13" s="77" t="s">
        <v>251</v>
      </c>
      <c r="K13" s="77" t="s">
        <v>262</v>
      </c>
      <c r="L13" s="77" t="s">
        <v>260</v>
      </c>
      <c r="M13" s="77" t="s">
        <v>260</v>
      </c>
      <c r="N13" s="77" t="s">
        <v>262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44" customFormat="1" ht="21" customHeight="1">
      <c r="A14" s="52" t="s">
        <v>164</v>
      </c>
      <c r="B14" s="60">
        <f>C14-0.8</f>
        <v>31.2</v>
      </c>
      <c r="C14" s="62">
        <v>32</v>
      </c>
      <c r="D14" s="60">
        <f t="shared" ref="D14:G14" si="10">C14+0.8</f>
        <v>32.799999999999997</v>
      </c>
      <c r="E14" s="60">
        <f t="shared" si="10"/>
        <v>33.599999999999994</v>
      </c>
      <c r="F14" s="60">
        <f t="shared" si="10"/>
        <v>34.399999999999991</v>
      </c>
      <c r="G14" s="60">
        <f t="shared" si="10"/>
        <v>35.199999999999989</v>
      </c>
      <c r="H14" s="353"/>
      <c r="I14" s="77" t="s">
        <v>251</v>
      </c>
      <c r="J14" s="77" t="s">
        <v>251</v>
      </c>
      <c r="K14" s="77" t="s">
        <v>251</v>
      </c>
      <c r="L14" s="77" t="s">
        <v>251</v>
      </c>
      <c r="M14" s="77" t="s">
        <v>251</v>
      </c>
      <c r="N14" s="77" t="s">
        <v>251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44" customFormat="1" ht="21" customHeight="1">
      <c r="A15" s="52" t="s">
        <v>165</v>
      </c>
      <c r="B15" s="60">
        <f>C15-0.75</f>
        <v>22.25</v>
      </c>
      <c r="C15" s="62">
        <v>23</v>
      </c>
      <c r="D15" s="60">
        <f t="shared" ref="D15:G15" si="11">C15+0.75</f>
        <v>23.75</v>
      </c>
      <c r="E15" s="60">
        <f t="shared" si="11"/>
        <v>24.5</v>
      </c>
      <c r="F15" s="60">
        <f t="shared" si="11"/>
        <v>25.25</v>
      </c>
      <c r="G15" s="60">
        <f t="shared" si="11"/>
        <v>26</v>
      </c>
      <c r="H15" s="353"/>
      <c r="I15" s="77" t="s">
        <v>251</v>
      </c>
      <c r="J15" s="77" t="s">
        <v>251</v>
      </c>
      <c r="K15" s="77" t="s">
        <v>251</v>
      </c>
      <c r="L15" s="77" t="s">
        <v>251</v>
      </c>
      <c r="M15" s="77" t="s">
        <v>251</v>
      </c>
      <c r="N15" s="77" t="s">
        <v>251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44" customFormat="1" ht="21" customHeight="1" thickBot="1">
      <c r="A16" s="66"/>
      <c r="B16" s="67"/>
      <c r="C16" s="67"/>
      <c r="D16" s="67"/>
      <c r="E16" s="68"/>
      <c r="F16" s="67"/>
      <c r="G16" s="67"/>
      <c r="H16" s="354"/>
      <c r="I16" s="78"/>
      <c r="J16" s="78"/>
      <c r="K16" s="79"/>
      <c r="L16" s="78"/>
      <c r="M16" s="78"/>
      <c r="N16" s="79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15" ht="16.5">
      <c r="A17" s="69"/>
      <c r="B17" s="69"/>
      <c r="C17" s="69"/>
      <c r="D17" s="69"/>
      <c r="E17" s="70"/>
      <c r="F17" s="69"/>
      <c r="G17" s="69"/>
      <c r="L17" s="44"/>
      <c r="M17" s="44"/>
      <c r="N17" s="44"/>
      <c r="O17" s="2"/>
    </row>
    <row r="18" spans="1:15">
      <c r="A18" s="71" t="s">
        <v>168</v>
      </c>
      <c r="B18" s="71"/>
      <c r="C18" s="72"/>
      <c r="D18" s="72"/>
      <c r="L18" s="44"/>
      <c r="M18" s="44"/>
      <c r="N18" s="44"/>
      <c r="O18" s="2"/>
    </row>
    <row r="19" spans="1:15">
      <c r="C19" s="45"/>
      <c r="I19" s="81" t="s">
        <v>169</v>
      </c>
      <c r="J19" s="82">
        <v>45252</v>
      </c>
      <c r="K19" s="81" t="s">
        <v>170</v>
      </c>
      <c r="L19" s="81" t="s">
        <v>131</v>
      </c>
      <c r="M19" s="81" t="s">
        <v>171</v>
      </c>
      <c r="N19" s="44" t="s">
        <v>134</v>
      </c>
      <c r="O19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65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7" customWidth="1"/>
    <col min="2" max="2" width="14.5" customWidth="1"/>
    <col min="3" max="3" width="12.875" style="40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0" t="s">
        <v>272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s="1" customFormat="1" ht="16.5">
      <c r="A2" s="447" t="s">
        <v>273</v>
      </c>
      <c r="B2" s="448" t="s">
        <v>274</v>
      </c>
      <c r="C2" s="448" t="s">
        <v>275</v>
      </c>
      <c r="D2" s="448" t="s">
        <v>276</v>
      </c>
      <c r="E2" s="448" t="s">
        <v>277</v>
      </c>
      <c r="F2" s="448" t="s">
        <v>278</v>
      </c>
      <c r="G2" s="448" t="s">
        <v>279</v>
      </c>
      <c r="H2" s="450" t="s">
        <v>280</v>
      </c>
      <c r="I2" s="3" t="s">
        <v>281</v>
      </c>
      <c r="J2" s="3" t="s">
        <v>282</v>
      </c>
      <c r="K2" s="3" t="s">
        <v>283</v>
      </c>
      <c r="L2" s="3" t="s">
        <v>284</v>
      </c>
      <c r="M2" s="3" t="s">
        <v>285</v>
      </c>
      <c r="N2" s="448" t="s">
        <v>286</v>
      </c>
      <c r="O2" s="448" t="s">
        <v>287</v>
      </c>
    </row>
    <row r="3" spans="1:15" s="1" customFormat="1" ht="16.5">
      <c r="A3" s="447"/>
      <c r="B3" s="449"/>
      <c r="C3" s="449"/>
      <c r="D3" s="449"/>
      <c r="E3" s="449"/>
      <c r="F3" s="449"/>
      <c r="G3" s="449"/>
      <c r="H3" s="451"/>
      <c r="I3" s="3" t="s">
        <v>237</v>
      </c>
      <c r="J3" s="3" t="s">
        <v>237</v>
      </c>
      <c r="K3" s="3" t="s">
        <v>237</v>
      </c>
      <c r="L3" s="3" t="s">
        <v>237</v>
      </c>
      <c r="M3" s="3" t="s">
        <v>237</v>
      </c>
      <c r="N3" s="449"/>
      <c r="O3" s="449"/>
    </row>
    <row r="4" spans="1:15" ht="20.100000000000001" customHeight="1">
      <c r="A4" s="5">
        <v>1</v>
      </c>
      <c r="B4" s="15" t="s">
        <v>288</v>
      </c>
      <c r="C4" s="33" t="s">
        <v>289</v>
      </c>
      <c r="D4" s="33" t="s">
        <v>290</v>
      </c>
      <c r="E4" s="34" t="s">
        <v>291</v>
      </c>
      <c r="F4" s="15" t="s">
        <v>292</v>
      </c>
      <c r="G4" s="5" t="s">
        <v>65</v>
      </c>
      <c r="H4" s="5" t="s">
        <v>65</v>
      </c>
      <c r="I4" s="41">
        <v>2</v>
      </c>
      <c r="J4" s="42">
        <v>1</v>
      </c>
      <c r="K4" s="42">
        <v>2</v>
      </c>
      <c r="L4" s="42">
        <v>0</v>
      </c>
      <c r="M4" s="5">
        <v>0</v>
      </c>
      <c r="N4" s="5">
        <f t="shared" ref="N4:N5" si="0">SUM(I4:M4)</f>
        <v>5</v>
      </c>
      <c r="O4" s="5"/>
    </row>
    <row r="5" spans="1:15" ht="20.100000000000001" customHeight="1">
      <c r="A5" s="5">
        <v>2</v>
      </c>
      <c r="B5" s="15" t="s">
        <v>293</v>
      </c>
      <c r="C5" s="33" t="s">
        <v>289</v>
      </c>
      <c r="D5" s="33" t="s">
        <v>294</v>
      </c>
      <c r="E5" s="34" t="s">
        <v>291</v>
      </c>
      <c r="F5" s="15" t="s">
        <v>292</v>
      </c>
      <c r="G5" s="31" t="s">
        <v>65</v>
      </c>
      <c r="H5" s="31" t="s">
        <v>65</v>
      </c>
      <c r="I5" s="43">
        <v>3</v>
      </c>
      <c r="J5" s="42">
        <v>2</v>
      </c>
      <c r="K5" s="42">
        <v>1</v>
      </c>
      <c r="L5" s="42">
        <v>0</v>
      </c>
      <c r="M5" s="5">
        <v>0</v>
      </c>
      <c r="N5" s="5">
        <f t="shared" si="0"/>
        <v>6</v>
      </c>
      <c r="O5" s="5"/>
    </row>
    <row r="6" spans="1:15" ht="20.100000000000001" customHeight="1">
      <c r="A6" s="5"/>
      <c r="B6" s="16"/>
      <c r="C6" s="18"/>
      <c r="D6" s="17"/>
      <c r="E6" s="18"/>
      <c r="F6" s="18"/>
      <c r="G6" s="5"/>
      <c r="H6" s="5"/>
      <c r="I6" s="43"/>
      <c r="J6" s="42"/>
      <c r="K6" s="42"/>
      <c r="L6" s="42"/>
      <c r="M6" s="5"/>
      <c r="N6" s="5"/>
      <c r="O6" s="5"/>
    </row>
    <row r="7" spans="1:15" ht="20.100000000000001" customHeight="1">
      <c r="A7" s="5"/>
      <c r="B7" s="16"/>
      <c r="C7" s="18"/>
      <c r="D7" s="17"/>
      <c r="E7" s="18"/>
      <c r="F7" s="18"/>
      <c r="G7" s="31"/>
      <c r="H7" s="31"/>
      <c r="I7" s="43"/>
      <c r="J7" s="42"/>
      <c r="K7" s="42"/>
      <c r="L7" s="42"/>
      <c r="M7" s="5"/>
      <c r="N7" s="5"/>
      <c r="O7" s="5"/>
    </row>
    <row r="8" spans="1:15" ht="20.100000000000001" customHeight="1">
      <c r="A8" s="5"/>
      <c r="B8" s="20"/>
      <c r="C8" s="20"/>
      <c r="D8" s="20"/>
      <c r="E8" s="21"/>
      <c r="F8" s="20"/>
      <c r="G8" s="5"/>
      <c r="H8" s="6"/>
      <c r="I8" s="41"/>
      <c r="J8" s="42"/>
      <c r="K8" s="42"/>
      <c r="L8" s="42"/>
      <c r="M8" s="5"/>
      <c r="N8" s="5"/>
      <c r="O8" s="6"/>
    </row>
    <row r="9" spans="1:15" ht="20.100000000000001" customHeight="1">
      <c r="A9" s="5"/>
      <c r="B9" s="20"/>
      <c r="C9" s="20"/>
      <c r="D9" s="20"/>
      <c r="E9" s="21"/>
      <c r="F9" s="20"/>
      <c r="G9" s="5"/>
      <c r="H9" s="6"/>
      <c r="I9" s="41"/>
      <c r="J9" s="42"/>
      <c r="K9" s="42"/>
      <c r="L9" s="42"/>
      <c r="M9" s="5"/>
      <c r="N9" s="5"/>
      <c r="O9" s="6"/>
    </row>
    <row r="10" spans="1:15" ht="20.100000000000001" customHeight="1">
      <c r="A10" s="5"/>
      <c r="B10" s="20"/>
      <c r="C10" s="20"/>
      <c r="D10" s="20"/>
      <c r="E10" s="21"/>
      <c r="F10" s="20"/>
      <c r="G10" s="5"/>
      <c r="H10" s="6"/>
      <c r="I10" s="41"/>
      <c r="J10" s="42"/>
      <c r="K10" s="42"/>
      <c r="L10" s="42"/>
      <c r="M10" s="5"/>
      <c r="N10" s="5"/>
      <c r="O10" s="6"/>
    </row>
    <row r="11" spans="1:15" ht="20.100000000000001" customHeight="1">
      <c r="A11" s="5"/>
      <c r="B11" s="20"/>
      <c r="C11" s="20"/>
      <c r="D11" s="20"/>
      <c r="E11" s="21"/>
      <c r="F11" s="20"/>
      <c r="G11" s="5"/>
      <c r="H11" s="6"/>
      <c r="I11" s="41"/>
      <c r="J11" s="42"/>
      <c r="K11" s="42"/>
      <c r="L11" s="42"/>
      <c r="M11" s="5"/>
      <c r="N11" s="5"/>
      <c r="O11" s="6"/>
    </row>
    <row r="12" spans="1:15" s="2" customFormat="1" ht="18.75">
      <c r="A12" s="9" t="s">
        <v>295</v>
      </c>
      <c r="B12" s="10"/>
      <c r="C12" s="20"/>
      <c r="D12" s="11"/>
      <c r="E12" s="12"/>
      <c r="F12" s="20"/>
      <c r="G12" s="5"/>
      <c r="H12" s="28"/>
      <c r="I12" s="22"/>
      <c r="J12" s="441" t="s">
        <v>296</v>
      </c>
      <c r="K12" s="442"/>
      <c r="L12" s="442"/>
      <c r="M12" s="443"/>
      <c r="N12" s="10"/>
      <c r="O12" s="13"/>
    </row>
    <row r="13" spans="1:15" ht="60.95" customHeight="1">
      <c r="A13" s="444" t="s">
        <v>297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5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