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QATTAM85010毛衫\11-23尾期600件\"/>
    </mc:Choice>
  </mc:AlternateContent>
  <xr:revisionPtr revIDLastSave="0" documentId="13_ncr:1_{ECAFC9F6-60E2-4D28-A684-F4D647345BCC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洗水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2" i="16" l="1"/>
  <c r="E12" i="16"/>
  <c r="F12" i="16"/>
  <c r="G12" i="16"/>
  <c r="B12" i="16"/>
  <c r="D11" i="16"/>
  <c r="E11" i="16"/>
  <c r="F11" i="16"/>
  <c r="G11" i="16"/>
  <c r="B11" i="16"/>
  <c r="D10" i="16"/>
  <c r="E10" i="16"/>
  <c r="F10" i="16"/>
  <c r="G10" i="16"/>
  <c r="B10" i="16"/>
  <c r="D9" i="16"/>
  <c r="E9" i="16"/>
  <c r="F9" i="16"/>
  <c r="G9" i="16"/>
  <c r="B9" i="16"/>
  <c r="D8" i="16"/>
  <c r="E8" i="16"/>
  <c r="F8" i="16"/>
  <c r="G8" i="16"/>
  <c r="B8" i="16"/>
  <c r="D7" i="16"/>
  <c r="E7" i="16"/>
  <c r="F7" i="16"/>
  <c r="G7" i="16"/>
  <c r="D6" i="16"/>
  <c r="E6" i="16"/>
  <c r="F6" i="16"/>
  <c r="G6" i="16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D6" i="17"/>
  <c r="E6" i="17"/>
  <c r="F6" i="17"/>
  <c r="G6" i="17"/>
  <c r="K36" i="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D6" i="15"/>
  <c r="E6" i="15"/>
  <c r="F6" i="15"/>
  <c r="G6" i="15"/>
</calcChain>
</file>

<file path=xl/sharedStrings.xml><?xml version="1.0" encoding="utf-8"?>
<sst xmlns="http://schemas.openxmlformats.org/spreadsheetml/2006/main" count="836" uniqueCount="372">
  <si>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</si>
  <si>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</si>
  <si>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</si>
  <si>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</si>
  <si>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</si>
  <si>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</si>
  <si>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</si>
  <si>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</si>
  <si>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</si>
  <si>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</si>
  <si>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</si>
  <si>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</si>
  <si>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</si>
  <si>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</si>
  <si>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</si>
  <si>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</si>
  <si>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</si>
  <si>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</si>
  <si>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</si>
  <si>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</si>
  <si>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</si>
  <si>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</si>
  <si>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</si>
  <si>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</si>
  <si>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</si>
  <si>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</si>
  <si>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</si>
  <si>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</si>
  <si>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</si>
  <si>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</si>
  <si>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</si>
  <si>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</si>
  <si>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</si>
  <si>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</si>
  <si>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</si>
  <si>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</si>
  <si>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</si>
  <si>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</si>
  <si>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</si>
  <si>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</si>
  <si>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</si>
  <si>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</si>
  <si>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</si>
  <si>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</si>
  <si>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</si>
  <si>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</si>
  <si>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</si>
  <si>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</si>
  <si>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</si>
  <si>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</si>
  <si>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</si>
  <si>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</si>
  <si>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</si>
  <si>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</si>
  <si>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</si>
  <si>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</si>
  <si>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</si>
  <si>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</si>
  <si>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</si>
  <si>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</si>
  <si>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</si>
  <si>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</si>
  <si>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QATTAM85010</t>
  </si>
  <si>
    <t>合同交期</t>
  </si>
  <si>
    <t>产前确认样</t>
  </si>
  <si>
    <t>有</t>
  </si>
  <si>
    <t>无</t>
  </si>
  <si>
    <t>品名</t>
  </si>
  <si>
    <t>儿童针织衫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</si>
  <si>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</si>
  <si>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</si>
  <si>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</si>
  <si>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</si>
  <si>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</si>
  <si>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</si>
  <si>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</si>
  <si>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</si>
  <si>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</si>
  <si>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</si>
  <si>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</si>
  <si>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</si>
  <si>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</si>
  <si>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</si>
  <si>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</si>
  <si>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</si>
  <si>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</si>
  <si>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</si>
  <si>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</si>
  <si>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</si>
  <si>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</si>
  <si>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</si>
  <si>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</si>
  <si>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</si>
  <si>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</si>
  <si>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</si>
  <si>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</si>
  <si>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</si>
  <si>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</si>
  <si>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</si>
  <si>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</si>
  <si>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</si>
  <si>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</si>
  <si>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</si>
  <si>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</si>
  <si>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</si>
  <si>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</si>
  <si>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</si>
  <si>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</si>
  <si>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</si>
  <si>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</si>
  <si>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</si>
  <si>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传奇红</t>
  </si>
  <si>
    <t>水手蓝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</si>
  <si>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</si>
  <si>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</si>
  <si>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</si>
  <si>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</si>
  <si>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</si>
  <si>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</si>
  <si>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</si>
  <si>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</si>
  <si>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</si>
  <si>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</si>
  <si>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</si>
  <si>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</si>
  <si>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</si>
  <si>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</si>
  <si>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</si>
  <si>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张中慧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</si>
  <si>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</si>
  <si>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</si>
  <si>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</si>
  <si>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</si>
  <si>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</si>
  <si>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</si>
  <si>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</si>
  <si>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</si>
  <si>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</si>
  <si>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</si>
  <si>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</si>
  <si>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</si>
  <si>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</si>
  <si>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</si>
  <si>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</si>
  <si>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</si>
  <si>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</si>
  <si>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后中长</t>
  </si>
  <si>
    <t>±1</t>
  </si>
  <si>
    <t>/</t>
  </si>
  <si>
    <t>胸围（胸阔）</t>
  </si>
  <si>
    <t>摆围（下脚阔）</t>
  </si>
  <si>
    <t>肩宽</t>
  </si>
  <si>
    <t>±0.5</t>
  </si>
  <si>
    <t>肩点袖长</t>
  </si>
  <si>
    <t>袖肥/2（袖阔）</t>
  </si>
  <si>
    <t>±0.3</t>
  </si>
  <si>
    <t>袖口围/2</t>
  </si>
  <si>
    <t>领贴高</t>
  </si>
  <si>
    <t>袖咀高</t>
  </si>
  <si>
    <t>衫脚高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</si>
  <si>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</si>
  <si>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</si>
  <si>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</si>
  <si>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</si>
  <si>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</si>
  <si>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</si>
  <si>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</si>
  <si>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</si>
  <si>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</si>
  <si>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</si>
  <si>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</si>
  <si>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</si>
  <si>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</si>
  <si>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</si>
  <si>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</si>
  <si>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</si>
  <si>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</si>
  <si>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</si>
  <si>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</si>
  <si>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</si>
  <si>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</si>
  <si>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</si>
  <si>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</si>
  <si>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</si>
  <si>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</si>
  <si>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</si>
  <si>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</si>
  <si>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</si>
  <si>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</si>
  <si>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</si>
  <si>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</si>
  <si>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</si>
  <si>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</si>
  <si>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</si>
  <si>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</si>
  <si>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</si>
  <si>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</si>
  <si>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</si>
  <si>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</si>
  <si>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</si>
  <si>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</si>
  <si>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</si>
  <si>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</si>
  <si>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</si>
  <si>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</si>
  <si>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</si>
  <si>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</si>
  <si>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</si>
  <si>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</si>
  <si>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</si>
  <si>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</si>
  <si>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</si>
  <si>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</si>
  <si>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</si>
  <si>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</si>
  <si>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</si>
  <si>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</si>
  <si>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</si>
  <si>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</si>
  <si>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</si>
  <si>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</si>
  <si>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</si>
  <si>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</si>
  <si>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</si>
  <si>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</si>
  <si>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</si>
  <si>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</si>
  <si>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</si>
  <si>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</si>
  <si>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</si>
  <si>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/  +1</t>
  </si>
  <si>
    <t>+1  +1.7</t>
  </si>
  <si>
    <t>+0.5  +2</t>
  </si>
  <si>
    <t>+2  +1</t>
  </si>
  <si>
    <t>-1  -0.5</t>
  </si>
  <si>
    <t>-0.5  -1</t>
  </si>
  <si>
    <t>+1  +1</t>
  </si>
  <si>
    <t>+1.5  +1</t>
  </si>
  <si>
    <t>+1  /</t>
  </si>
  <si>
    <t>+1  -1</t>
  </si>
  <si>
    <t>-2  /</t>
  </si>
  <si>
    <t>+0.8  /</t>
  </si>
  <si>
    <t>+2  -1</t>
  </si>
  <si>
    <t>/  -2</t>
  </si>
  <si>
    <t>-0.5  -0.3</t>
  </si>
  <si>
    <t>-0.2  -0.5</t>
  </si>
  <si>
    <t>-0.3  /</t>
  </si>
  <si>
    <t>/  -0.5</t>
  </si>
  <si>
    <t>/  -0.3</t>
  </si>
  <si>
    <t>/  /</t>
  </si>
  <si>
    <t>+0.2  /</t>
  </si>
  <si>
    <t>+0.7  +0.5</t>
  </si>
  <si>
    <t>/  +1.2</t>
  </si>
  <si>
    <t>-0.2 -0.2</t>
  </si>
  <si>
    <t>-0.3  -0.5</t>
  </si>
  <si>
    <t>-0.3  -0.2</t>
  </si>
  <si>
    <t>+0.3  +0.2</t>
  </si>
  <si>
    <t>+0.5  -0.2</t>
  </si>
  <si>
    <t>/ 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</si>
  <si>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</si>
  <si>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</si>
  <si>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</si>
  <si>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</si>
  <si>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</si>
  <si>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</si>
  <si>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</si>
  <si>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</si>
  <si>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</si>
  <si>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</si>
  <si>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</si>
  <si>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</si>
  <si>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</si>
  <si>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</si>
  <si>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</si>
  <si>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</si>
  <si>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制表时间：2023/11/10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</si>
  <si>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</si>
  <si>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</si>
  <si>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</si>
  <si>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</si>
  <si>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</si>
  <si>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</si>
  <si>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</si>
  <si>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</si>
  <si>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</si>
  <si>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</si>
  <si>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制表时间：2023/11/12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</si>
  <si>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</si>
  <si>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</si>
  <si>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</si>
  <si>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</si>
  <si>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</si>
  <si>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</si>
  <si>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</si>
  <si>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</si>
  <si>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</si>
  <si>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</si>
  <si>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</si>
  <si>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</si>
  <si>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</si>
  <si>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</si>
  <si>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</si>
  <si>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</si>
  <si>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</si>
  <si>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</si>
  <si>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</si>
  <si>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</si>
  <si>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</si>
  <si>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</si>
  <si>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</si>
  <si>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</si>
  <si>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</si>
  <si>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</si>
  <si>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</si>
  <si>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</si>
  <si>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</si>
  <si>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</si>
  <si>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</si>
  <si>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</si>
  <si>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</si>
  <si>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</si>
  <si>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华泓联业</t>
  </si>
  <si>
    <t>231015-012</t>
  </si>
  <si>
    <t>五明治</t>
  </si>
  <si>
    <t>黑色</t>
  </si>
  <si>
    <t>QAUUAM85301</t>
  </si>
  <si>
    <t>袖子</t>
  </si>
  <si>
    <t>绣花</t>
  </si>
  <si>
    <t>无脱落开裂</t>
  </si>
  <si>
    <t>YES</t>
  </si>
  <si>
    <t>231020-059F</t>
  </si>
  <si>
    <t>红色</t>
  </si>
  <si>
    <t>前幅+后幅</t>
  </si>
  <si>
    <t>印花</t>
  </si>
  <si>
    <t>制表时间：2023/11/17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</si>
  <si>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</si>
  <si>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</si>
  <si>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</si>
  <si>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</si>
  <si>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</si>
  <si>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</si>
  <si>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</si>
  <si>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</si>
  <si>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传奇红洗后</t>
    <phoneticPr fontId="64" type="noConversion"/>
  </si>
  <si>
    <t>+0</t>
    <phoneticPr fontId="64" type="noConversion"/>
  </si>
  <si>
    <t>-4</t>
    <phoneticPr fontId="64" type="noConversion"/>
  </si>
  <si>
    <t>-6</t>
    <phoneticPr fontId="64" type="noConversion"/>
  </si>
  <si>
    <t>-1</t>
    <phoneticPr fontId="64" type="noConversion"/>
  </si>
  <si>
    <t>-0.2</t>
    <phoneticPr fontId="64" type="noConversion"/>
  </si>
  <si>
    <t>-0.5</t>
    <phoneticPr fontId="64" type="noConversion"/>
  </si>
  <si>
    <t>传奇红</t>
    <phoneticPr fontId="64" type="noConversion"/>
  </si>
  <si>
    <t>+1</t>
    <phoneticPr fontId="64" type="noConversion"/>
  </si>
  <si>
    <t>+2</t>
    <phoneticPr fontId="64" type="noConversion"/>
  </si>
  <si>
    <t>-1.2</t>
    <phoneticPr fontId="64" type="noConversion"/>
  </si>
  <si>
    <t>+1.5</t>
    <phoneticPr fontId="64" type="noConversion"/>
  </si>
  <si>
    <t>-0.4</t>
    <phoneticPr fontId="64" type="noConversion"/>
  </si>
  <si>
    <t>QATTAM85010</t>
    <phoneticPr fontId="64" type="noConversion"/>
  </si>
  <si>
    <t>+0.2</t>
    <phoneticPr fontId="64" type="noConversion"/>
  </si>
  <si>
    <t>-2</t>
    <phoneticPr fontId="64" type="noConversion"/>
  </si>
  <si>
    <t>+0.7</t>
    <phoneticPr fontId="64" type="noConversion"/>
  </si>
  <si>
    <t>-0.9</t>
    <phoneticPr fontId="64" type="noConversion"/>
  </si>
  <si>
    <t>170/88</t>
    <phoneticPr fontId="64" type="noConversion"/>
  </si>
  <si>
    <t>+1.7</t>
    <phoneticPr fontId="64" type="noConversion"/>
  </si>
  <si>
    <t>+0.5</t>
    <phoneticPr fontId="64" type="noConversion"/>
  </si>
  <si>
    <t>-0.7</t>
    <phoneticPr fontId="64" type="noConversion"/>
  </si>
  <si>
    <t>+0.4</t>
    <phoneticPr fontId="64" type="noConversion"/>
  </si>
  <si>
    <t>-2.5</t>
    <phoneticPr fontId="64" type="noConversion"/>
  </si>
  <si>
    <t>传奇红洗前/后</t>
    <phoneticPr fontId="64" type="noConversion"/>
  </si>
  <si>
    <t>水手蓝洗前/后</t>
    <phoneticPr fontId="64" type="noConversion"/>
  </si>
  <si>
    <t>儿童针织衫</t>
    <phoneticPr fontId="64" type="noConversion"/>
  </si>
  <si>
    <t>优溢</t>
    <phoneticPr fontId="64" type="noConversion"/>
  </si>
  <si>
    <t>传奇红，水手蓝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</si>
</sst>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2"/>
      <name val="仿宋_GB231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sz val="12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7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31" fillId="0" borderId="2" xfId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/>
    </xf>
    <xf numFmtId="178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shrinkToFit="1"/>
    </xf>
    <xf numFmtId="0" fontId="32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49" fontId="37" fillId="0" borderId="21" xfId="6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49" fontId="37" fillId="0" borderId="22" xfId="6" applyNumberFormat="1" applyFont="1" applyBorder="1" applyAlignment="1">
      <alignment horizontal="center" vertical="center"/>
    </xf>
    <xf numFmtId="49" fontId="18" fillId="0" borderId="24" xfId="5" applyNumberFormat="1" applyFont="1" applyBorder="1" applyAlignment="1">
      <alignment horizontal="center"/>
    </xf>
    <xf numFmtId="49" fontId="37" fillId="0" borderId="24" xfId="6" applyNumberFormat="1" applyFont="1" applyBorder="1" applyAlignment="1">
      <alignment horizontal="center" vertical="center"/>
    </xf>
    <xf numFmtId="49" fontId="37" fillId="0" borderId="25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22" fillId="0" borderId="28" xfId="4" applyFont="1" applyBorder="1" applyAlignment="1">
      <alignment horizontal="left" vertical="center"/>
    </xf>
    <xf numFmtId="0" fontId="39" fillId="0" borderId="28" xfId="4" applyFont="1" applyBorder="1" applyAlignment="1">
      <alignment horizontal="center" vertical="center"/>
    </xf>
    <xf numFmtId="0" fontId="26" fillId="0" borderId="28" xfId="4" applyFont="1" applyBorder="1">
      <alignment vertical="center"/>
    </xf>
    <xf numFmtId="0" fontId="39" fillId="0" borderId="28" xfId="4" applyFont="1" applyBorder="1">
      <alignment vertical="center"/>
    </xf>
    <xf numFmtId="0" fontId="22" fillId="0" borderId="2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39" fillId="0" borderId="30" xfId="4" applyFont="1" applyBorder="1">
      <alignment vertical="center"/>
    </xf>
    <xf numFmtId="0" fontId="39" fillId="0" borderId="21" xfId="4" applyFont="1" applyBorder="1">
      <alignment vertical="center"/>
    </xf>
    <xf numFmtId="0" fontId="39" fillId="0" borderId="30" xfId="4" applyFont="1" applyBorder="1" applyAlignment="1">
      <alignment horizontal="left" vertical="center"/>
    </xf>
    <xf numFmtId="0" fontId="39" fillId="0" borderId="21" xfId="4" applyFont="1" applyBorder="1" applyAlignment="1">
      <alignment horizontal="left" vertical="center"/>
    </xf>
    <xf numFmtId="0" fontId="39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39" fillId="0" borderId="32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39" fillId="0" borderId="27" xfId="4" applyFont="1" applyBorder="1">
      <alignment vertical="center"/>
    </xf>
    <xf numFmtId="0" fontId="26" fillId="0" borderId="21" xfId="4" applyFont="1" applyBorder="1" applyAlignment="1">
      <alignment horizontal="left" vertical="center"/>
    </xf>
    <xf numFmtId="0" fontId="26" fillId="0" borderId="21" xfId="4" applyFont="1" applyBorder="1">
      <alignment vertical="center"/>
    </xf>
    <xf numFmtId="0" fontId="26" fillId="0" borderId="32" xfId="4" applyFont="1" applyBorder="1">
      <alignment vertical="center"/>
    </xf>
    <xf numFmtId="0" fontId="39" fillId="0" borderId="28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58" fontId="26" fillId="0" borderId="32" xfId="4" applyNumberFormat="1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6" fillId="0" borderId="44" xfId="4" applyFont="1" applyBorder="1" applyAlignment="1">
      <alignment horizontal="center" vertical="center"/>
    </xf>
    <xf numFmtId="0" fontId="39" fillId="0" borderId="43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 wrapText="1"/>
    </xf>
    <xf numFmtId="0" fontId="19" fillId="0" borderId="44" xfId="4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18" fillId="0" borderId="47" xfId="5" applyFont="1" applyBorder="1"/>
    <xf numFmtId="0" fontId="18" fillId="0" borderId="8" xfId="5" applyFont="1" applyBorder="1"/>
    <xf numFmtId="0" fontId="42" fillId="0" borderId="13" xfId="10" applyFont="1" applyBorder="1" applyAlignment="1">
      <alignment horizontal="center"/>
    </xf>
    <xf numFmtId="178" fontId="22" fillId="0" borderId="2" xfId="10" applyNumberFormat="1" applyFont="1" applyBorder="1" applyAlignment="1">
      <alignment horizontal="center"/>
    </xf>
    <xf numFmtId="178" fontId="34" fillId="0" borderId="5" xfId="0" applyNumberFormat="1" applyFont="1" applyBorder="1" applyAlignment="1">
      <alignment horizontal="center" vertical="center"/>
    </xf>
    <xf numFmtId="178" fontId="43" fillId="0" borderId="2" xfId="10" applyNumberFormat="1" applyFont="1" applyBorder="1" applyAlignment="1">
      <alignment horizontal="center"/>
    </xf>
    <xf numFmtId="178" fontId="34" fillId="0" borderId="48" xfId="0" applyNumberFormat="1" applyFont="1" applyBorder="1" applyAlignment="1">
      <alignment horizontal="center" vertical="center"/>
    </xf>
    <xf numFmtId="0" fontId="26" fillId="0" borderId="49" xfId="0" applyFont="1" applyBorder="1" applyAlignment="1">
      <alignment horizontal="center" shrinkToFit="1"/>
    </xf>
    <xf numFmtId="0" fontId="34" fillId="0" borderId="50" xfId="0" applyFont="1" applyBorder="1" applyAlignment="1">
      <alignment horizontal="center" shrinkToFit="1"/>
    </xf>
    <xf numFmtId="0" fontId="44" fillId="0" borderId="51" xfId="0" applyFont="1" applyBorder="1" applyAlignment="1">
      <alignment horizontal="center" vertical="center"/>
    </xf>
    <xf numFmtId="0" fontId="18" fillId="0" borderId="5" xfId="5" applyFont="1" applyBorder="1"/>
    <xf numFmtId="0" fontId="22" fillId="0" borderId="50" xfId="0" applyFont="1" applyBorder="1" applyAlignment="1">
      <alignment horizontal="center" shrinkToFit="1"/>
    </xf>
    <xf numFmtId="0" fontId="34" fillId="0" borderId="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18" fillId="0" borderId="52" xfId="5" applyFont="1" applyBorder="1"/>
    <xf numFmtId="179" fontId="32" fillId="0" borderId="0" xfId="0" applyNumberFormat="1" applyFont="1" applyAlignment="1">
      <alignment horizontal="center" vertical="center"/>
    </xf>
    <xf numFmtId="0" fontId="21" fillId="0" borderId="11" xfId="4" applyFont="1" applyBorder="1" applyAlignment="1">
      <alignment horizontal="left" vertical="center"/>
    </xf>
    <xf numFmtId="49" fontId="37" fillId="0" borderId="40" xfId="6" applyNumberFormat="1" applyFont="1" applyBorder="1" applyAlignment="1">
      <alignment horizontal="center" vertical="center"/>
    </xf>
    <xf numFmtId="49" fontId="37" fillId="0" borderId="53" xfId="6" applyNumberFormat="1" applyFont="1" applyBorder="1" applyAlignment="1">
      <alignment horizontal="center" vertical="center"/>
    </xf>
    <xf numFmtId="49" fontId="37" fillId="0" borderId="54" xfId="6" applyNumberFormat="1" applyFont="1" applyBorder="1" applyAlignment="1">
      <alignment horizontal="center" vertical="center"/>
    </xf>
    <xf numFmtId="49" fontId="18" fillId="0" borderId="55" xfId="5" applyNumberFormat="1" applyFont="1" applyBorder="1" applyAlignment="1">
      <alignment horizontal="center"/>
    </xf>
    <xf numFmtId="58" fontId="37" fillId="0" borderId="0" xfId="5" applyNumberFormat="1" applyFont="1" applyAlignment="1">
      <alignment horizontal="left"/>
    </xf>
    <xf numFmtId="0" fontId="27" fillId="0" borderId="56" xfId="4" applyFont="1" applyBorder="1" applyAlignment="1">
      <alignment horizontal="left" vertical="center"/>
    </xf>
    <xf numFmtId="0" fontId="40" fillId="0" borderId="57" xfId="4" applyFont="1" applyBorder="1" applyAlignment="1">
      <alignment horizontal="left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30" xfId="4" applyFont="1" applyBorder="1" applyAlignment="1">
      <alignment horizontal="left" vertical="center"/>
    </xf>
    <xf numFmtId="0" fontId="40" fillId="0" borderId="21" xfId="4" applyFont="1" applyBorder="1" applyAlignment="1">
      <alignment horizontal="left" vertical="center"/>
    </xf>
    <xf numFmtId="0" fontId="40" fillId="0" borderId="30" xfId="4" applyFont="1" applyBorder="1">
      <alignment vertical="center"/>
    </xf>
    <xf numFmtId="49" fontId="22" fillId="0" borderId="21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left" vertical="center"/>
    </xf>
    <xf numFmtId="0" fontId="48" fillId="0" borderId="31" xfId="4" applyFont="1" applyBorder="1">
      <alignment vertical="center"/>
    </xf>
    <xf numFmtId="0" fontId="40" fillId="0" borderId="27" xfId="4" applyFont="1" applyBorder="1">
      <alignment vertical="center"/>
    </xf>
    <xf numFmtId="0" fontId="19" fillId="0" borderId="28" xfId="4" applyBorder="1" applyAlignment="1">
      <alignment horizontal="left" vertical="center"/>
    </xf>
    <xf numFmtId="0" fontId="19" fillId="0" borderId="28" xfId="4" applyBorder="1">
      <alignment vertical="center"/>
    </xf>
    <xf numFmtId="0" fontId="40" fillId="0" borderId="28" xfId="4" applyFont="1" applyBorder="1">
      <alignment vertical="center"/>
    </xf>
    <xf numFmtId="0" fontId="19" fillId="0" borderId="21" xfId="4" applyBorder="1" applyAlignment="1">
      <alignment horizontal="left" vertical="center"/>
    </xf>
    <xf numFmtId="0" fontId="19" fillId="0" borderId="21" xfId="4" applyBorder="1">
      <alignment vertical="center"/>
    </xf>
    <xf numFmtId="0" fontId="40" fillId="0" borderId="21" xfId="4" applyFont="1" applyBorder="1">
      <alignment vertical="center"/>
    </xf>
    <xf numFmtId="0" fontId="40" fillId="0" borderId="30" xfId="4" applyFont="1" applyBorder="1" applyAlignment="1">
      <alignment horizontal="center" vertical="center"/>
    </xf>
    <xf numFmtId="0" fontId="40" fillId="0" borderId="21" xfId="4" applyFont="1" applyBorder="1" applyAlignment="1">
      <alignment horizontal="center" vertical="center"/>
    </xf>
    <xf numFmtId="0" fontId="27" fillId="0" borderId="63" xfId="4" applyFont="1" applyBorder="1">
      <alignment vertical="center"/>
    </xf>
    <xf numFmtId="0" fontId="27" fillId="0" borderId="64" xfId="4" applyFont="1" applyBorder="1">
      <alignment vertical="center"/>
    </xf>
    <xf numFmtId="58" fontId="19" fillId="0" borderId="64" xfId="4" applyNumberForma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180" fontId="29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18" fillId="0" borderId="21" xfId="5" applyFont="1" applyBorder="1"/>
    <xf numFmtId="0" fontId="40" fillId="0" borderId="66" xfId="4" applyFont="1" applyBorder="1">
      <alignment vertical="center"/>
    </xf>
    <xf numFmtId="0" fontId="19" fillId="0" borderId="54" xfId="4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19" fillId="0" borderId="54" xfId="4" applyBorder="1">
      <alignment vertical="center"/>
    </xf>
    <xf numFmtId="0" fontId="40" fillId="0" borderId="54" xfId="4" applyFont="1" applyBorder="1">
      <alignment vertical="center"/>
    </xf>
    <xf numFmtId="0" fontId="40" fillId="0" borderId="66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40" fillId="0" borderId="54" xfId="4" applyFont="1" applyBorder="1" applyAlignment="1">
      <alignment horizontal="center" vertical="center"/>
    </xf>
    <xf numFmtId="0" fontId="19" fillId="0" borderId="54" xfId="4" applyBorder="1" applyAlignment="1">
      <alignment horizontal="center" vertical="center"/>
    </xf>
    <xf numFmtId="0" fontId="22" fillId="0" borderId="21" xfId="4" applyFont="1" applyBorder="1" applyAlignment="1">
      <alignment horizontal="center" vertical="center"/>
    </xf>
    <xf numFmtId="0" fontId="19" fillId="0" borderId="21" xfId="4" applyBorder="1" applyAlignment="1">
      <alignment horizontal="center" vertical="center"/>
    </xf>
    <xf numFmtId="0" fontId="50" fillId="0" borderId="75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1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2" fillId="0" borderId="54" xfId="4" applyNumberFormat="1" applyFont="1" applyBorder="1" applyAlignment="1">
      <alignment horizontal="center" vertical="center"/>
    </xf>
    <xf numFmtId="9" fontId="22" fillId="0" borderId="21" xfId="4" applyNumberFormat="1" applyFont="1" applyBorder="1" applyAlignment="1">
      <alignment horizontal="center" vertical="center"/>
    </xf>
    <xf numFmtId="0" fontId="27" fillId="0" borderId="56" xfId="4" applyFont="1" applyBorder="1">
      <alignment vertical="center"/>
    </xf>
    <xf numFmtId="0" fontId="27" fillId="0" borderId="57" xfId="4" applyFont="1" applyBorder="1">
      <alignment vertical="center"/>
    </xf>
    <xf numFmtId="0" fontId="22" fillId="0" borderId="78" xfId="4" applyFont="1" applyBorder="1">
      <alignment vertical="center"/>
    </xf>
    <xf numFmtId="0" fontId="27" fillId="0" borderId="78" xfId="4" applyFont="1" applyBorder="1">
      <alignment vertical="center"/>
    </xf>
    <xf numFmtId="58" fontId="19" fillId="0" borderId="57" xfId="4" applyNumberFormat="1" applyBorder="1">
      <alignment vertical="center"/>
    </xf>
    <xf numFmtId="0" fontId="22" fillId="0" borderId="70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40" fillId="0" borderId="2" xfId="4" applyFont="1" applyBorder="1" applyAlignment="1">
      <alignment horizontal="center" vertical="center"/>
    </xf>
    <xf numFmtId="0" fontId="47" fillId="0" borderId="44" xfId="4" applyFont="1" applyBorder="1" applyAlignment="1">
      <alignment horizontal="left" vertical="center"/>
    </xf>
    <xf numFmtId="0" fontId="54" fillId="0" borderId="85" xfId="0" applyFont="1" applyBorder="1"/>
    <xf numFmtId="0" fontId="54" fillId="0" borderId="2" xfId="0" applyFont="1" applyBorder="1"/>
    <xf numFmtId="0" fontId="54" fillId="4" borderId="2" xfId="0" applyFont="1" applyFill="1" applyBorder="1"/>
    <xf numFmtId="0" fontId="0" fillId="0" borderId="85" xfId="0" applyBorder="1"/>
    <xf numFmtId="0" fontId="0" fillId="4" borderId="2" xfId="0" applyFill="1" applyBorder="1"/>
    <xf numFmtId="0" fontId="0" fillId="0" borderId="86" xfId="0" applyBorder="1"/>
    <xf numFmtId="0" fontId="0" fillId="0" borderId="87" xfId="0" applyBorder="1"/>
    <xf numFmtId="0" fontId="0" fillId="4" borderId="87" xfId="0" applyFill="1" applyBorder="1"/>
    <xf numFmtId="0" fontId="0" fillId="5" borderId="0" xfId="0" applyFill="1"/>
    <xf numFmtId="0" fontId="54" fillId="0" borderId="90" xfId="0" applyFont="1" applyBorder="1"/>
    <xf numFmtId="0" fontId="0" fillId="0" borderId="90" xfId="0" applyBorder="1"/>
    <xf numFmtId="0" fontId="0" fillId="0" borderId="9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4" fillId="6" borderId="2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49" fontId="37" fillId="8" borderId="21" xfId="6" applyNumberFormat="1" applyFont="1" applyFill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49" fontId="37" fillId="0" borderId="2" xfId="6" applyNumberFormat="1" applyFont="1" applyBorder="1" applyAlignment="1">
      <alignment horizontal="center" vertical="center"/>
    </xf>
    <xf numFmtId="49" fontId="46" fillId="0" borderId="2" xfId="6" applyNumberFormat="1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 wrapText="1"/>
    </xf>
    <xf numFmtId="0" fontId="53" fillId="0" borderId="84" xfId="0" applyFont="1" applyBorder="1" applyAlignment="1">
      <alignment horizontal="center" vertical="center" wrapText="1"/>
    </xf>
    <xf numFmtId="0" fontId="53" fillId="0" borderId="88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0" fontId="54" fillId="0" borderId="89" xfId="0" applyFont="1" applyBorder="1" applyAlignment="1">
      <alignment horizontal="center" vertical="center"/>
    </xf>
    <xf numFmtId="0" fontId="49" fillId="0" borderId="26" xfId="4" applyFont="1" applyBorder="1" applyAlignment="1">
      <alignment horizontal="center" vertical="top"/>
    </xf>
    <xf numFmtId="0" fontId="22" fillId="0" borderId="57" xfId="4" applyFont="1" applyBorder="1" applyAlignment="1">
      <alignment horizontal="center" vertical="center"/>
    </xf>
    <xf numFmtId="0" fontId="27" fillId="0" borderId="57" xfId="4" applyFont="1" applyBorder="1" applyAlignment="1">
      <alignment horizontal="center" vertical="center"/>
    </xf>
    <xf numFmtId="0" fontId="19" fillId="0" borderId="57" xfId="4" applyBorder="1" applyAlignment="1">
      <alignment horizontal="center" vertical="center"/>
    </xf>
    <xf numFmtId="0" fontId="19" fillId="0" borderId="67" xfId="4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2" fillId="0" borderId="21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40" fillId="0" borderId="30" xfId="4" applyFont="1" applyBorder="1" applyAlignment="1">
      <alignment horizontal="left" vertical="center"/>
    </xf>
    <xf numFmtId="0" fontId="40" fillId="0" borderId="21" xfId="4" applyFont="1" applyBorder="1" applyAlignment="1">
      <alignment horizontal="left" vertical="center"/>
    </xf>
    <xf numFmtId="14" fontId="22" fillId="0" borderId="21" xfId="4" applyNumberFormat="1" applyFont="1" applyBorder="1" applyAlignment="1">
      <alignment horizontal="center" vertical="center"/>
    </xf>
    <xf numFmtId="14" fontId="22" fillId="0" borderId="29" xfId="4" applyNumberFormat="1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22" fillId="0" borderId="59" xfId="4" applyFont="1" applyBorder="1" applyAlignment="1">
      <alignment horizontal="center" vertical="center"/>
    </xf>
    <xf numFmtId="0" fontId="22" fillId="0" borderId="71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40" fillId="0" borderId="31" xfId="4" applyFont="1" applyBorder="1" applyAlignment="1">
      <alignment horizontal="left" vertical="center"/>
    </xf>
    <xf numFmtId="0" fontId="40" fillId="0" borderId="32" xfId="4" applyFont="1" applyBorder="1" applyAlignment="1">
      <alignment horizontal="left" vertical="center"/>
    </xf>
    <xf numFmtId="14" fontId="22" fillId="0" borderId="32" xfId="4" applyNumberFormat="1" applyFont="1" applyBorder="1" applyAlignment="1">
      <alignment horizontal="center" vertical="center"/>
    </xf>
    <xf numFmtId="14" fontId="22" fillId="0" borderId="42" xfId="4" applyNumberFormat="1" applyFont="1" applyBorder="1" applyAlignment="1">
      <alignment horizontal="center" vertical="center"/>
    </xf>
    <xf numFmtId="0" fontId="40" fillId="0" borderId="72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40" fillId="0" borderId="80" xfId="4" applyFont="1" applyBorder="1" applyAlignment="1">
      <alignment horizontal="left" vertical="center"/>
    </xf>
    <xf numFmtId="0" fontId="27" fillId="0" borderId="65" xfId="4" applyFont="1" applyBorder="1" applyAlignment="1">
      <alignment horizontal="left" vertical="center"/>
    </xf>
    <xf numFmtId="0" fontId="27" fillId="0" borderId="64" xfId="4" applyFont="1" applyBorder="1" applyAlignment="1">
      <alignment horizontal="left" vertical="center"/>
    </xf>
    <xf numFmtId="0" fontId="27" fillId="0" borderId="69" xfId="4" applyFont="1" applyBorder="1" applyAlignment="1">
      <alignment horizontal="left" vertical="center"/>
    </xf>
    <xf numFmtId="0" fontId="40" fillId="0" borderId="42" xfId="4" applyFont="1" applyBorder="1" applyAlignment="1">
      <alignment horizontal="left" vertical="center"/>
    </xf>
    <xf numFmtId="0" fontId="40" fillId="0" borderId="61" xfId="4" applyFont="1" applyBorder="1" applyAlignment="1">
      <alignment horizontal="left" vertical="center" wrapText="1"/>
    </xf>
    <xf numFmtId="0" fontId="40" fillId="0" borderId="62" xfId="4" applyFont="1" applyBorder="1" applyAlignment="1">
      <alignment horizontal="left" vertical="center" wrapText="1"/>
    </xf>
    <xf numFmtId="0" fontId="40" fillId="0" borderId="45" xfId="4" applyFont="1" applyBorder="1" applyAlignment="1">
      <alignment horizontal="left" vertical="center" wrapText="1"/>
    </xf>
    <xf numFmtId="0" fontId="40" fillId="0" borderId="73" xfId="4" applyFont="1" applyBorder="1" applyAlignment="1">
      <alignment horizontal="left" vertical="center"/>
    </xf>
    <xf numFmtId="0" fontId="40" fillId="0" borderId="74" xfId="4" applyFont="1" applyBorder="1" applyAlignment="1">
      <alignment horizontal="left" vertical="center"/>
    </xf>
    <xf numFmtId="0" fontId="40" fillId="0" borderId="70" xfId="4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61" xfId="4" applyNumberFormat="1" applyFont="1" applyBorder="1" applyAlignment="1">
      <alignment horizontal="left" vertical="center"/>
    </xf>
    <xf numFmtId="9" fontId="22" fillId="0" borderId="62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0" fontId="39" fillId="0" borderId="66" xfId="4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39" fillId="0" borderId="70" xfId="4" applyFont="1" applyBorder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0" fontId="39" fillId="0" borderId="21" xfId="4" applyFont="1" applyBorder="1" applyAlignment="1">
      <alignment horizontal="left" vertical="center"/>
    </xf>
    <xf numFmtId="0" fontId="39" fillId="0" borderId="71" xfId="4" applyFont="1" applyBorder="1" applyAlignment="1">
      <alignment horizontal="left" vertical="center"/>
    </xf>
    <xf numFmtId="0" fontId="39" fillId="0" borderId="62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2" fillId="0" borderId="76" xfId="4" applyFont="1" applyBorder="1" applyAlignment="1">
      <alignment horizontal="left" vertical="center"/>
    </xf>
    <xf numFmtId="0" fontId="22" fillId="0" borderId="77" xfId="4" applyFont="1" applyBorder="1" applyAlignment="1">
      <alignment horizontal="left" vertical="center"/>
    </xf>
    <xf numFmtId="0" fontId="22" fillId="0" borderId="81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40" fillId="0" borderId="61" xfId="4" applyFont="1" applyBorder="1" applyAlignment="1">
      <alignment horizontal="left" vertical="center"/>
    </xf>
    <xf numFmtId="0" fontId="40" fillId="0" borderId="62" xfId="4" applyFont="1" applyBorder="1" applyAlignment="1">
      <alignment horizontal="left" vertical="center"/>
    </xf>
    <xf numFmtId="0" fontId="40" fillId="0" borderId="45" xfId="4" applyFont="1" applyBorder="1" applyAlignment="1">
      <alignment horizontal="left" vertical="center"/>
    </xf>
    <xf numFmtId="0" fontId="52" fillId="0" borderId="64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82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80" xfId="4" applyFont="1" applyBorder="1" applyAlignment="1">
      <alignment horizontal="center" vertical="center"/>
    </xf>
    <xf numFmtId="0" fontId="22" fillId="0" borderId="7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80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3" xfId="5" applyFont="1" applyBorder="1" applyAlignment="1">
      <alignment horizontal="center"/>
    </xf>
    <xf numFmtId="0" fontId="38" fillId="0" borderId="26" xfId="4" applyFont="1" applyBorder="1" applyAlignment="1">
      <alignment horizontal="center" vertical="top"/>
    </xf>
    <xf numFmtId="14" fontId="47" fillId="0" borderId="21" xfId="4" applyNumberFormat="1" applyFont="1" applyBorder="1" applyAlignment="1">
      <alignment horizontal="center" vertical="center"/>
    </xf>
    <xf numFmtId="14" fontId="47" fillId="0" borderId="29" xfId="4" applyNumberFormat="1" applyFont="1" applyBorder="1" applyAlignment="1">
      <alignment horizontal="center" vertical="center"/>
    </xf>
    <xf numFmtId="0" fontId="40" fillId="0" borderId="29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26" fillId="0" borderId="39" xfId="4" applyFont="1" applyBorder="1" applyAlignment="1">
      <alignment horizontal="left" vertical="center" wrapText="1"/>
    </xf>
    <xf numFmtId="0" fontId="26" fillId="0" borderId="34" xfId="4" applyFont="1" applyBorder="1" applyAlignment="1">
      <alignment horizontal="left" vertical="center" wrapText="1"/>
    </xf>
    <xf numFmtId="0" fontId="26" fillId="0" borderId="60" xfId="4" applyFont="1" applyBorder="1" applyAlignment="1">
      <alignment horizontal="left" vertical="center" wrapText="1"/>
    </xf>
    <xf numFmtId="0" fontId="39" fillId="0" borderId="28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 wrapText="1"/>
    </xf>
    <xf numFmtId="0" fontId="26" fillId="0" borderId="28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39" fillId="0" borderId="21" xfId="4" applyFont="1" applyBorder="1" applyAlignment="1">
      <alignment horizontal="center" vertical="center"/>
    </xf>
    <xf numFmtId="0" fontId="39" fillId="0" borderId="29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0" fontId="40" fillId="0" borderId="32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39" fillId="0" borderId="29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40" fillId="0" borderId="37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22" fillId="0" borderId="64" xfId="4" applyFont="1" applyBorder="1" applyAlignment="1">
      <alignment horizontal="center" vertical="center"/>
    </xf>
    <xf numFmtId="0" fontId="27" fillId="0" borderId="64" xfId="4" applyFont="1" applyBorder="1" applyAlignment="1">
      <alignment horizontal="center" vertical="center"/>
    </xf>
    <xf numFmtId="0" fontId="22" fillId="0" borderId="68" xfId="4" applyFont="1" applyBorder="1" applyAlignment="1">
      <alignment horizontal="center" vertical="center"/>
    </xf>
    <xf numFmtId="0" fontId="27" fillId="0" borderId="66" xfId="4" applyFont="1" applyBorder="1" applyAlignment="1">
      <alignment horizontal="center" vertical="center"/>
    </xf>
    <xf numFmtId="0" fontId="27" fillId="0" borderId="54" xfId="4" applyFont="1" applyBorder="1" applyAlignment="1">
      <alignment horizontal="center" vertical="center"/>
    </xf>
    <xf numFmtId="0" fontId="27" fillId="0" borderId="70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66" fillId="0" borderId="12" xfId="4" applyFont="1" applyBorder="1" applyAlignment="1">
      <alignment horizontal="center" vertical="center"/>
    </xf>
    <xf numFmtId="0" fontId="41" fillId="0" borderId="12" xfId="4" applyFont="1" applyBorder="1" applyAlignment="1">
      <alignment horizontal="center" vertical="center"/>
    </xf>
    <xf numFmtId="0" fontId="67" fillId="0" borderId="1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68" fillId="0" borderId="12" xfId="4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22" fillId="0" borderId="28" xfId="4" applyFont="1" applyBorder="1" applyAlignment="1">
      <alignment horizontal="left" vertical="center"/>
    </xf>
    <xf numFmtId="0" fontId="26" fillId="0" borderId="28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58" fontId="26" fillId="0" borderId="21" xfId="4" applyNumberFormat="1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39" fillId="0" borderId="32" xfId="4" applyFont="1" applyBorder="1" applyAlignment="1">
      <alignment horizontal="left" vertical="center"/>
    </xf>
    <xf numFmtId="0" fontId="39" fillId="0" borderId="33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26" fillId="0" borderId="35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26" fillId="0" borderId="3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 wrapText="1"/>
    </xf>
    <xf numFmtId="0" fontId="26" fillId="0" borderId="21" xfId="4" applyFont="1" applyBorder="1" applyAlignment="1">
      <alignment horizontal="left" vertical="center" wrapText="1"/>
    </xf>
    <xf numFmtId="0" fontId="26" fillId="0" borderId="29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2" xfId="4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26" fillId="0" borderId="37" xfId="4" applyFont="1" applyBorder="1" applyAlignment="1">
      <alignment horizontal="right" vertical="center"/>
    </xf>
    <xf numFmtId="0" fontId="26" fillId="0" borderId="36" xfId="4" applyFont="1" applyBorder="1" applyAlignment="1">
      <alignment horizontal="right" vertical="center"/>
    </xf>
    <xf numFmtId="0" fontId="26" fillId="0" borderId="40" xfId="4" applyFont="1" applyBorder="1" applyAlignment="1">
      <alignment horizontal="right" vertical="center"/>
    </xf>
    <xf numFmtId="0" fontId="40" fillId="0" borderId="27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3</xdr:row>
      <xdr:rowOff>30480</xdr:rowOff>
    </xdr:from>
    <xdr:to>
      <xdr:col>9</xdr:col>
      <xdr:colOff>739775</xdr:colOff>
      <xdr:row>5</xdr:row>
      <xdr:rowOff>123190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2505" y="802005"/>
          <a:ext cx="58737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3</xdr:row>
      <xdr:rowOff>15240</xdr:rowOff>
    </xdr:from>
    <xdr:to>
      <xdr:col>9</xdr:col>
      <xdr:colOff>85725</xdr:colOff>
      <xdr:row>5</xdr:row>
      <xdr:rowOff>135890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1005" y="786765"/>
          <a:ext cx="50482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542925</xdr:colOff>
      <xdr:row>2</xdr:row>
      <xdr:rowOff>30480</xdr:rowOff>
    </xdr:from>
    <xdr:to>
      <xdr:col>7</xdr:col>
      <xdr:colOff>1029970</xdr:colOff>
      <xdr:row>4</xdr:row>
      <xdr:rowOff>72390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9430" y="611505"/>
          <a:ext cx="487045" cy="422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6" customWidth="1"/>
    <col min="3" max="3" width="10.125" customWidth="1"/>
  </cols>
  <sheetData>
    <row r="1" spans="1:2" ht="21" customHeight="1">
      <c r="A1" s="217"/>
      <c r="B1" s="218" t="s">
        <v>0</v>
      </c>
    </row>
    <row r="2" spans="1:2">
      <c r="A2" s="6">
        <v>1</v>
      </c>
      <c r="B2" s="219" t="s">
        <v>1</v>
      </c>
    </row>
    <row r="3" spans="1:2">
      <c r="A3" s="6">
        <v>2</v>
      </c>
      <c r="B3" s="219" t="s">
        <v>2</v>
      </c>
    </row>
    <row r="4" spans="1:2">
      <c r="A4" s="6">
        <v>3</v>
      </c>
      <c r="B4" s="219" t="s">
        <v>3</v>
      </c>
    </row>
    <row r="5" spans="1:2">
      <c r="A5" s="6">
        <v>4</v>
      </c>
      <c r="B5" s="219" t="s">
        <v>4</v>
      </c>
    </row>
    <row r="6" spans="1:2">
      <c r="A6" s="6">
        <v>5</v>
      </c>
      <c r="B6" s="219" t="s">
        <v>5</v>
      </c>
    </row>
    <row r="7" spans="1:2">
      <c r="A7" s="6">
        <v>6</v>
      </c>
      <c r="B7" s="219" t="s">
        <v>6</v>
      </c>
    </row>
    <row r="8" spans="1:2" s="215" customFormat="1" ht="15" customHeight="1">
      <c r="A8" s="220">
        <v>7</v>
      </c>
      <c r="B8" s="221" t="s">
        <v>7</v>
      </c>
    </row>
    <row r="9" spans="1:2" ht="18.95" customHeight="1">
      <c r="A9" s="217"/>
      <c r="B9" s="222" t="s">
        <v>8</v>
      </c>
    </row>
    <row r="10" spans="1:2" ht="15.95" customHeight="1">
      <c r="A10" s="6">
        <v>1</v>
      </c>
      <c r="B10" s="223" t="s">
        <v>9</v>
      </c>
    </row>
    <row r="11" spans="1:2">
      <c r="A11" s="6">
        <v>2</v>
      </c>
      <c r="B11" s="219" t="s">
        <v>10</v>
      </c>
    </row>
    <row r="12" spans="1:2">
      <c r="A12" s="6">
        <v>3</v>
      </c>
      <c r="B12" s="221" t="s">
        <v>11</v>
      </c>
    </row>
    <row r="13" spans="1:2">
      <c r="A13" s="6">
        <v>4</v>
      </c>
      <c r="B13" s="219" t="s">
        <v>12</v>
      </c>
    </row>
    <row r="14" spans="1:2">
      <c r="A14" s="6">
        <v>5</v>
      </c>
      <c r="B14" s="219" t="s">
        <v>13</v>
      </c>
    </row>
    <row r="15" spans="1:2">
      <c r="A15" s="6">
        <v>6</v>
      </c>
      <c r="B15" s="219" t="s">
        <v>14</v>
      </c>
    </row>
    <row r="16" spans="1:2">
      <c r="A16" s="6">
        <v>7</v>
      </c>
      <c r="B16" s="219" t="s">
        <v>15</v>
      </c>
    </row>
    <row r="17" spans="1:2">
      <c r="A17" s="6">
        <v>8</v>
      </c>
      <c r="B17" s="219" t="s">
        <v>16</v>
      </c>
    </row>
    <row r="18" spans="1:2">
      <c r="A18" s="6">
        <v>9</v>
      </c>
      <c r="B18" s="219" t="s">
        <v>17</v>
      </c>
    </row>
    <row r="19" spans="1:2">
      <c r="A19" s="6"/>
      <c r="B19" s="219"/>
    </row>
    <row r="20" spans="1:2" ht="20.25">
      <c r="A20" s="217"/>
      <c r="B20" s="218" t="s">
        <v>18</v>
      </c>
    </row>
    <row r="21" spans="1:2">
      <c r="A21" s="6">
        <v>1</v>
      </c>
      <c r="B21" s="219" t="s">
        <v>19</v>
      </c>
    </row>
    <row r="22" spans="1:2">
      <c r="A22" s="6">
        <v>2</v>
      </c>
      <c r="B22" s="219" t="s">
        <v>20</v>
      </c>
    </row>
    <row r="23" spans="1:2">
      <c r="A23" s="6">
        <v>3</v>
      </c>
      <c r="B23" s="219" t="s">
        <v>21</v>
      </c>
    </row>
    <row r="24" spans="1:2">
      <c r="A24" s="6">
        <v>4</v>
      </c>
      <c r="B24" s="219" t="s">
        <v>22</v>
      </c>
    </row>
    <row r="25" spans="1:2">
      <c r="A25" s="6">
        <v>5</v>
      </c>
      <c r="B25" s="219" t="s">
        <v>23</v>
      </c>
    </row>
    <row r="26" spans="1:2">
      <c r="A26" s="6">
        <v>6</v>
      </c>
      <c r="B26" s="219" t="s">
        <v>24</v>
      </c>
    </row>
    <row r="27" spans="1:2">
      <c r="A27" s="6">
        <v>7</v>
      </c>
      <c r="B27" s="219" t="s">
        <v>25</v>
      </c>
    </row>
    <row r="28" spans="1:2">
      <c r="A28" s="6"/>
      <c r="B28" s="219"/>
    </row>
    <row r="29" spans="1:2" ht="20.25">
      <c r="A29" s="217"/>
      <c r="B29" s="218" t="s">
        <v>26</v>
      </c>
    </row>
    <row r="30" spans="1:2">
      <c r="A30" s="6">
        <v>1</v>
      </c>
      <c r="B30" s="219" t="s">
        <v>27</v>
      </c>
    </row>
    <row r="31" spans="1:2">
      <c r="A31" s="6">
        <v>2</v>
      </c>
      <c r="B31" s="219" t="s">
        <v>28</v>
      </c>
    </row>
    <row r="32" spans="1:2">
      <c r="A32" s="6">
        <v>3</v>
      </c>
      <c r="B32" s="219" t="s">
        <v>29</v>
      </c>
    </row>
    <row r="33" spans="1:2" ht="28.5">
      <c r="A33" s="6">
        <v>4</v>
      </c>
      <c r="B33" s="219" t="s">
        <v>30</v>
      </c>
    </row>
    <row r="34" spans="1:2">
      <c r="A34" s="6">
        <v>5</v>
      </c>
      <c r="B34" s="219" t="s">
        <v>31</v>
      </c>
    </row>
    <row r="35" spans="1:2">
      <c r="A35" s="6">
        <v>6</v>
      </c>
      <c r="B35" s="219" t="s">
        <v>32</v>
      </c>
    </row>
    <row r="36" spans="1:2">
      <c r="A36" s="6">
        <v>7</v>
      </c>
      <c r="B36" s="219" t="s">
        <v>33</v>
      </c>
    </row>
    <row r="37" spans="1:2">
      <c r="A37" s="6"/>
      <c r="B37" s="219"/>
    </row>
    <row r="39" spans="1:2">
      <c r="A39" s="224" t="s">
        <v>34</v>
      </c>
      <c r="B39" s="225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4" sqref="G14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8" t="s">
        <v>278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</row>
    <row r="2" spans="1:13" s="1" customFormat="1" ht="16.5">
      <c r="A2" s="425" t="s">
        <v>260</v>
      </c>
      <c r="B2" s="426" t="s">
        <v>265</v>
      </c>
      <c r="C2" s="426" t="s">
        <v>261</v>
      </c>
      <c r="D2" s="426" t="s">
        <v>262</v>
      </c>
      <c r="E2" s="426" t="s">
        <v>263</v>
      </c>
      <c r="F2" s="426" t="s">
        <v>264</v>
      </c>
      <c r="G2" s="425" t="s">
        <v>279</v>
      </c>
      <c r="H2" s="425"/>
      <c r="I2" s="425" t="s">
        <v>280</v>
      </c>
      <c r="J2" s="425"/>
      <c r="K2" s="435" t="s">
        <v>281</v>
      </c>
      <c r="L2" s="437" t="s">
        <v>282</v>
      </c>
      <c r="M2" s="439" t="s">
        <v>283</v>
      </c>
    </row>
    <row r="3" spans="1:13" s="1" customFormat="1" ht="16.5">
      <c r="A3" s="425"/>
      <c r="B3" s="427"/>
      <c r="C3" s="427"/>
      <c r="D3" s="427"/>
      <c r="E3" s="427"/>
      <c r="F3" s="427"/>
      <c r="G3" s="3" t="s">
        <v>284</v>
      </c>
      <c r="H3" s="3" t="s">
        <v>285</v>
      </c>
      <c r="I3" s="3" t="s">
        <v>284</v>
      </c>
      <c r="J3" s="3" t="s">
        <v>285</v>
      </c>
      <c r="K3" s="436"/>
      <c r="L3" s="438"/>
      <c r="M3" s="440"/>
    </row>
    <row r="4" spans="1:13" ht="21.95" customHeight="1">
      <c r="A4" s="32"/>
      <c r="B4" s="15"/>
      <c r="C4" s="15"/>
      <c r="D4" s="33"/>
      <c r="E4" s="33"/>
      <c r="F4" s="34"/>
      <c r="G4" s="35"/>
      <c r="H4" s="35"/>
      <c r="I4" s="35"/>
      <c r="J4" s="35"/>
      <c r="K4" s="38"/>
      <c r="L4" s="5"/>
      <c r="M4" s="5"/>
    </row>
    <row r="5" spans="1:13" ht="21.95" customHeight="1">
      <c r="A5" s="32"/>
      <c r="B5" s="15"/>
      <c r="C5" s="15"/>
      <c r="D5" s="33"/>
      <c r="E5" s="33"/>
      <c r="F5" s="34"/>
      <c r="G5" s="35"/>
      <c r="H5" s="35"/>
      <c r="I5" s="35"/>
      <c r="J5" s="35"/>
      <c r="K5" s="38"/>
      <c r="L5" s="5"/>
      <c r="M5" s="5"/>
    </row>
    <row r="6" spans="1:13" ht="21.95" customHeight="1">
      <c r="A6" s="32"/>
      <c r="B6" s="18"/>
      <c r="C6" s="16"/>
      <c r="D6" s="18"/>
      <c r="E6" s="17"/>
      <c r="F6" s="18"/>
      <c r="G6" s="36"/>
      <c r="H6" s="36"/>
      <c r="I6" s="36"/>
      <c r="J6" s="36"/>
      <c r="K6" s="38"/>
      <c r="L6" s="5"/>
      <c r="M6" s="5"/>
    </row>
    <row r="7" spans="1:13" ht="21.95" customHeight="1">
      <c r="A7" s="32"/>
      <c r="B7" s="18"/>
      <c r="C7" s="16"/>
      <c r="D7" s="18"/>
      <c r="E7" s="17"/>
      <c r="F7" s="18"/>
      <c r="G7" s="36"/>
      <c r="H7" s="36"/>
      <c r="I7" s="36"/>
      <c r="J7" s="36"/>
      <c r="K7" s="38"/>
      <c r="L7" s="5"/>
      <c r="M7" s="5"/>
    </row>
    <row r="8" spans="1:13" ht="21.95" customHeight="1">
      <c r="A8" s="32"/>
      <c r="B8" s="37"/>
      <c r="C8" s="20"/>
      <c r="D8" s="20"/>
      <c r="E8" s="20"/>
      <c r="F8" s="21"/>
      <c r="G8" s="38"/>
      <c r="H8" s="39"/>
      <c r="I8" s="39"/>
      <c r="J8" s="39"/>
      <c r="K8" s="38"/>
      <c r="L8" s="6"/>
      <c r="M8" s="6"/>
    </row>
    <row r="9" spans="1:13" ht="21.95" customHeight="1">
      <c r="A9" s="32"/>
      <c r="B9" s="37"/>
      <c r="C9" s="20"/>
      <c r="D9" s="20"/>
      <c r="E9" s="20"/>
      <c r="F9" s="21"/>
      <c r="G9" s="38"/>
      <c r="H9" s="39"/>
      <c r="I9" s="39"/>
      <c r="J9" s="39"/>
      <c r="K9" s="38"/>
      <c r="L9" s="6"/>
      <c r="M9" s="6"/>
    </row>
    <row r="10" spans="1:13" ht="21.95" customHeight="1">
      <c r="A10" s="32"/>
      <c r="B10" s="37"/>
      <c r="C10" s="20"/>
      <c r="D10" s="20"/>
      <c r="E10" s="20"/>
      <c r="F10" s="21"/>
      <c r="G10" s="38"/>
      <c r="H10" s="39"/>
      <c r="I10" s="39"/>
      <c r="J10" s="39"/>
      <c r="K10" s="38"/>
      <c r="L10" s="6"/>
      <c r="M10" s="6"/>
    </row>
    <row r="11" spans="1:13" ht="21.95" customHeight="1">
      <c r="A11" s="32"/>
      <c r="B11" s="37"/>
      <c r="C11" s="20"/>
      <c r="D11" s="20"/>
      <c r="E11" s="20"/>
      <c r="F11" s="21"/>
      <c r="G11" s="38"/>
      <c r="H11" s="39"/>
      <c r="I11" s="39"/>
      <c r="J11" s="39"/>
      <c r="K11" s="38"/>
      <c r="L11" s="6"/>
      <c r="M11" s="6"/>
    </row>
    <row r="12" spans="1:13" s="2" customFormat="1" ht="18.75">
      <c r="A12" s="9" t="s">
        <v>286</v>
      </c>
      <c r="B12" s="10"/>
      <c r="C12" s="10"/>
      <c r="D12" s="20"/>
      <c r="E12" s="11"/>
      <c r="F12" s="21"/>
      <c r="G12" s="22"/>
      <c r="H12" s="419" t="s">
        <v>276</v>
      </c>
      <c r="I12" s="420"/>
      <c r="J12" s="420"/>
      <c r="K12" s="421"/>
      <c r="L12" s="430"/>
      <c r="M12" s="431"/>
    </row>
    <row r="13" spans="1:13" ht="84" customHeight="1">
      <c r="A13" s="432" t="s">
        <v>287</v>
      </c>
      <c r="B13" s="433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4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4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A18" sqref="A18:W1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8" t="s">
        <v>288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</row>
    <row r="2" spans="1:23" s="1" customFormat="1" ht="15.95" customHeight="1">
      <c r="A2" s="426" t="s">
        <v>289</v>
      </c>
      <c r="B2" s="426" t="s">
        <v>265</v>
      </c>
      <c r="C2" s="426" t="s">
        <v>261</v>
      </c>
      <c r="D2" s="426" t="s">
        <v>262</v>
      </c>
      <c r="E2" s="426" t="s">
        <v>263</v>
      </c>
      <c r="F2" s="426" t="s">
        <v>264</v>
      </c>
      <c r="G2" s="441" t="s">
        <v>290</v>
      </c>
      <c r="H2" s="442"/>
      <c r="I2" s="443"/>
      <c r="J2" s="441" t="s">
        <v>291</v>
      </c>
      <c r="K2" s="442"/>
      <c r="L2" s="443"/>
      <c r="M2" s="441" t="s">
        <v>292</v>
      </c>
      <c r="N2" s="442"/>
      <c r="O2" s="443"/>
      <c r="P2" s="441" t="s">
        <v>293</v>
      </c>
      <c r="Q2" s="442"/>
      <c r="R2" s="443"/>
      <c r="S2" s="442" t="s">
        <v>294</v>
      </c>
      <c r="T2" s="442"/>
      <c r="U2" s="443"/>
      <c r="V2" s="445" t="s">
        <v>295</v>
      </c>
      <c r="W2" s="445" t="s">
        <v>274</v>
      </c>
    </row>
    <row r="3" spans="1:23" s="1" customFormat="1" ht="16.5">
      <c r="A3" s="427"/>
      <c r="B3" s="444"/>
      <c r="C3" s="444"/>
      <c r="D3" s="444"/>
      <c r="E3" s="444"/>
      <c r="F3" s="444"/>
      <c r="G3" s="3" t="s">
        <v>296</v>
      </c>
      <c r="H3" s="3" t="s">
        <v>67</v>
      </c>
      <c r="I3" s="3" t="s">
        <v>265</v>
      </c>
      <c r="J3" s="3" t="s">
        <v>296</v>
      </c>
      <c r="K3" s="3" t="s">
        <v>67</v>
      </c>
      <c r="L3" s="3" t="s">
        <v>265</v>
      </c>
      <c r="M3" s="3" t="s">
        <v>296</v>
      </c>
      <c r="N3" s="3" t="s">
        <v>67</v>
      </c>
      <c r="O3" s="3" t="s">
        <v>265</v>
      </c>
      <c r="P3" s="3" t="s">
        <v>296</v>
      </c>
      <c r="Q3" s="3" t="s">
        <v>67</v>
      </c>
      <c r="R3" s="3" t="s">
        <v>265</v>
      </c>
      <c r="S3" s="3" t="s">
        <v>296</v>
      </c>
      <c r="T3" s="3" t="s">
        <v>67</v>
      </c>
      <c r="U3" s="3" t="s">
        <v>265</v>
      </c>
      <c r="V3" s="446"/>
      <c r="W3" s="446"/>
    </row>
    <row r="4" spans="1:23" ht="15">
      <c r="A4" s="454" t="s">
        <v>297</v>
      </c>
      <c r="B4" s="459"/>
      <c r="C4" s="15"/>
      <c r="D4" s="462"/>
      <c r="E4" s="17"/>
      <c r="F4" s="462"/>
      <c r="G4" s="19"/>
      <c r="H4" s="29"/>
      <c r="I4" s="29"/>
      <c r="J4" s="29"/>
      <c r="K4" s="19"/>
      <c r="L4" s="19"/>
      <c r="M4" s="5"/>
      <c r="N4" s="5"/>
      <c r="O4" s="5"/>
      <c r="P4" s="5"/>
      <c r="Q4" s="5"/>
      <c r="R4" s="5"/>
      <c r="S4" s="5"/>
      <c r="T4" s="5"/>
      <c r="U4" s="5"/>
      <c r="V4" s="5" t="s">
        <v>298</v>
      </c>
      <c r="W4" s="5"/>
    </row>
    <row r="5" spans="1:23" ht="16.5">
      <c r="A5" s="455"/>
      <c r="B5" s="460"/>
      <c r="C5" s="15"/>
      <c r="D5" s="464"/>
      <c r="E5" s="17"/>
      <c r="F5" s="464"/>
      <c r="G5" s="447" t="s">
        <v>299</v>
      </c>
      <c r="H5" s="448"/>
      <c r="I5" s="449"/>
      <c r="J5" s="447" t="s">
        <v>300</v>
      </c>
      <c r="K5" s="448"/>
      <c r="L5" s="449"/>
      <c r="M5" s="441" t="s">
        <v>301</v>
      </c>
      <c r="N5" s="442"/>
      <c r="O5" s="443"/>
      <c r="P5" s="441" t="s">
        <v>302</v>
      </c>
      <c r="Q5" s="442"/>
      <c r="R5" s="443"/>
      <c r="S5" s="442" t="s">
        <v>303</v>
      </c>
      <c r="T5" s="442"/>
      <c r="U5" s="443"/>
      <c r="V5" s="5"/>
      <c r="W5" s="5"/>
    </row>
    <row r="6" spans="1:23" ht="16.5">
      <c r="A6" s="455"/>
      <c r="B6" s="460"/>
      <c r="C6" s="16"/>
      <c r="D6" s="464"/>
      <c r="E6" s="17"/>
      <c r="F6" s="464"/>
      <c r="G6" s="30" t="s">
        <v>296</v>
      </c>
      <c r="H6" s="30" t="s">
        <v>67</v>
      </c>
      <c r="I6" s="30" t="s">
        <v>265</v>
      </c>
      <c r="J6" s="30" t="s">
        <v>296</v>
      </c>
      <c r="K6" s="30" t="s">
        <v>67</v>
      </c>
      <c r="L6" s="30" t="s">
        <v>265</v>
      </c>
      <c r="M6" s="3" t="s">
        <v>296</v>
      </c>
      <c r="N6" s="3" t="s">
        <v>67</v>
      </c>
      <c r="O6" s="3" t="s">
        <v>265</v>
      </c>
      <c r="P6" s="3" t="s">
        <v>296</v>
      </c>
      <c r="Q6" s="3" t="s">
        <v>67</v>
      </c>
      <c r="R6" s="3" t="s">
        <v>265</v>
      </c>
      <c r="S6" s="3" t="s">
        <v>296</v>
      </c>
      <c r="T6" s="3" t="s">
        <v>67</v>
      </c>
      <c r="U6" s="3" t="s">
        <v>265</v>
      </c>
      <c r="V6" s="5"/>
      <c r="W6" s="5"/>
    </row>
    <row r="7" spans="1:23" ht="15">
      <c r="A7" s="456"/>
      <c r="B7" s="461"/>
      <c r="C7" s="16"/>
      <c r="D7" s="465"/>
      <c r="E7" s="17"/>
      <c r="F7" s="465"/>
      <c r="G7" s="19"/>
      <c r="H7" s="29"/>
      <c r="I7" s="29"/>
      <c r="J7" s="29"/>
      <c r="K7" s="29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54"/>
      <c r="B8" s="459"/>
      <c r="C8" s="462"/>
      <c r="D8" s="462"/>
      <c r="E8" s="462"/>
      <c r="F8" s="454"/>
      <c r="G8" s="5"/>
      <c r="H8" s="29"/>
      <c r="I8" s="2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55"/>
      <c r="B9" s="460"/>
      <c r="C9" s="456"/>
      <c r="D9" s="464"/>
      <c r="E9" s="456"/>
      <c r="F9" s="456"/>
      <c r="G9" s="5"/>
      <c r="H9" s="29"/>
      <c r="I9" s="2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54"/>
      <c r="B10" s="459"/>
      <c r="C10" s="463"/>
      <c r="D10" s="462"/>
      <c r="E10" s="463"/>
      <c r="F10" s="454"/>
      <c r="G10" s="5"/>
      <c r="H10" s="29"/>
      <c r="I10" s="2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55"/>
      <c r="B11" s="460"/>
      <c r="C11" s="458"/>
      <c r="D11" s="464"/>
      <c r="E11" s="458"/>
      <c r="F11" s="45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57"/>
      <c r="B12" s="457"/>
      <c r="C12" s="457"/>
      <c r="D12" s="457"/>
      <c r="E12" s="457"/>
      <c r="F12" s="45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58"/>
      <c r="B13" s="458"/>
      <c r="C13" s="458"/>
      <c r="D13" s="458"/>
      <c r="E13" s="458"/>
      <c r="F13" s="45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57"/>
      <c r="B14" s="457"/>
      <c r="C14" s="457"/>
      <c r="D14" s="457"/>
      <c r="E14" s="457"/>
      <c r="F14" s="45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58"/>
      <c r="B15" s="458"/>
      <c r="C15" s="458"/>
      <c r="D15" s="458"/>
      <c r="E15" s="458"/>
      <c r="F15" s="45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19" t="s">
        <v>304</v>
      </c>
      <c r="B17" s="420"/>
      <c r="C17" s="420"/>
      <c r="D17" s="420"/>
      <c r="E17" s="421"/>
      <c r="F17" s="450"/>
      <c r="G17" s="451"/>
      <c r="H17" s="28"/>
      <c r="I17" s="28"/>
      <c r="J17" s="419" t="s">
        <v>276</v>
      </c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1"/>
      <c r="V17" s="10"/>
      <c r="W17" s="13"/>
    </row>
    <row r="18" spans="1:23" ht="80.099999999999994" customHeight="1">
      <c r="A18" s="452" t="s">
        <v>305</v>
      </c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8" t="s">
        <v>306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s="1" customFormat="1" ht="16.5">
      <c r="A2" s="24" t="s">
        <v>307</v>
      </c>
      <c r="B2" s="25" t="s">
        <v>261</v>
      </c>
      <c r="C2" s="25" t="s">
        <v>262</v>
      </c>
      <c r="D2" s="25" t="s">
        <v>263</v>
      </c>
      <c r="E2" s="25" t="s">
        <v>264</v>
      </c>
      <c r="F2" s="25" t="s">
        <v>265</v>
      </c>
      <c r="G2" s="24" t="s">
        <v>308</v>
      </c>
      <c r="H2" s="24" t="s">
        <v>309</v>
      </c>
      <c r="I2" s="24" t="s">
        <v>310</v>
      </c>
      <c r="J2" s="24" t="s">
        <v>309</v>
      </c>
      <c r="K2" s="24" t="s">
        <v>311</v>
      </c>
      <c r="L2" s="24" t="s">
        <v>309</v>
      </c>
      <c r="M2" s="25" t="s">
        <v>295</v>
      </c>
      <c r="N2" s="25" t="s">
        <v>274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6" t="s">
        <v>307</v>
      </c>
      <c r="B4" s="27" t="s">
        <v>312</v>
      </c>
      <c r="C4" s="27" t="s">
        <v>296</v>
      </c>
      <c r="D4" s="27" t="s">
        <v>263</v>
      </c>
      <c r="E4" s="25" t="s">
        <v>264</v>
      </c>
      <c r="F4" s="25" t="s">
        <v>265</v>
      </c>
      <c r="G4" s="24" t="s">
        <v>308</v>
      </c>
      <c r="H4" s="24" t="s">
        <v>309</v>
      </c>
      <c r="I4" s="24" t="s">
        <v>310</v>
      </c>
      <c r="J4" s="24" t="s">
        <v>309</v>
      </c>
      <c r="K4" s="24" t="s">
        <v>311</v>
      </c>
      <c r="L4" s="24" t="s">
        <v>309</v>
      </c>
      <c r="M4" s="25" t="s">
        <v>295</v>
      </c>
      <c r="N4" s="25" t="s">
        <v>274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9" t="s">
        <v>313</v>
      </c>
      <c r="B11" s="420"/>
      <c r="C11" s="420"/>
      <c r="D11" s="421"/>
      <c r="E11" s="450"/>
      <c r="F11" s="466"/>
      <c r="G11" s="451"/>
      <c r="H11" s="28"/>
      <c r="I11" s="419" t="s">
        <v>314</v>
      </c>
      <c r="J11" s="420"/>
      <c r="K11" s="420"/>
      <c r="L11" s="10"/>
      <c r="M11" s="10"/>
      <c r="N11" s="13"/>
    </row>
    <row r="12" spans="1:14" ht="16.5">
      <c r="A12" s="467" t="s">
        <v>315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18" t="s">
        <v>316</v>
      </c>
      <c r="B1" s="418"/>
      <c r="C1" s="418"/>
      <c r="D1" s="418"/>
      <c r="E1" s="418"/>
      <c r="F1" s="418"/>
      <c r="G1" s="418"/>
      <c r="H1" s="418"/>
      <c r="I1" s="418"/>
      <c r="J1" s="418"/>
    </row>
    <row r="2" spans="1:12" s="1" customFormat="1" ht="16.5">
      <c r="A2" s="3" t="s">
        <v>289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295</v>
      </c>
      <c r="L2" s="4" t="s">
        <v>274</v>
      </c>
    </row>
    <row r="3" spans="1:12" ht="30">
      <c r="A3" s="14" t="s">
        <v>297</v>
      </c>
      <c r="B3" s="15" t="s">
        <v>321</v>
      </c>
      <c r="C3" s="15" t="s">
        <v>322</v>
      </c>
      <c r="D3" s="16" t="s">
        <v>323</v>
      </c>
      <c r="E3" s="17" t="s">
        <v>324</v>
      </c>
      <c r="F3" s="18" t="s">
        <v>325</v>
      </c>
      <c r="G3" s="5" t="s">
        <v>326</v>
      </c>
      <c r="H3" s="19" t="s">
        <v>327</v>
      </c>
      <c r="I3" s="19"/>
      <c r="J3" s="5"/>
      <c r="K3" s="23" t="s">
        <v>328</v>
      </c>
      <c r="L3" s="5" t="s">
        <v>329</v>
      </c>
    </row>
    <row r="4" spans="1:12" ht="30">
      <c r="A4" s="14" t="s">
        <v>297</v>
      </c>
      <c r="B4" s="15" t="s">
        <v>321</v>
      </c>
      <c r="C4" s="15" t="s">
        <v>330</v>
      </c>
      <c r="D4" s="16" t="s">
        <v>323</v>
      </c>
      <c r="E4" s="17" t="s">
        <v>331</v>
      </c>
      <c r="F4" s="18" t="s">
        <v>325</v>
      </c>
      <c r="G4" s="5" t="s">
        <v>332</v>
      </c>
      <c r="H4" s="19" t="s">
        <v>327</v>
      </c>
      <c r="I4" s="19" t="s">
        <v>333</v>
      </c>
      <c r="J4" s="5"/>
      <c r="K4" s="23" t="s">
        <v>328</v>
      </c>
      <c r="L4" s="5" t="s">
        <v>329</v>
      </c>
    </row>
    <row r="5" spans="1:12">
      <c r="A5" s="14"/>
      <c r="B5" s="20"/>
      <c r="C5" s="20"/>
      <c r="D5" s="20"/>
      <c r="E5" s="20"/>
      <c r="F5" s="21"/>
      <c r="G5" s="5"/>
      <c r="H5" s="5"/>
      <c r="I5" s="6"/>
      <c r="J5" s="6"/>
      <c r="K5" s="23"/>
      <c r="L5" s="5"/>
    </row>
    <row r="6" spans="1:12">
      <c r="A6" s="14"/>
      <c r="B6" s="20"/>
      <c r="C6" s="20"/>
      <c r="D6" s="20"/>
      <c r="E6" s="20"/>
      <c r="F6" s="21"/>
      <c r="G6" s="5"/>
      <c r="H6" s="5"/>
      <c r="I6" s="6"/>
      <c r="J6" s="6"/>
      <c r="K6" s="23"/>
      <c r="L6" s="5"/>
    </row>
    <row r="7" spans="1:12">
      <c r="A7" s="6"/>
      <c r="B7" s="20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2" customFormat="1" ht="18.75">
      <c r="A9" s="419" t="s">
        <v>334</v>
      </c>
      <c r="B9" s="420"/>
      <c r="C9" s="420"/>
      <c r="D9" s="420"/>
      <c r="E9" s="421"/>
      <c r="F9" s="450"/>
      <c r="G9" s="451"/>
      <c r="H9" s="419" t="s">
        <v>335</v>
      </c>
      <c r="I9" s="420"/>
      <c r="J9" s="420"/>
      <c r="K9" s="10"/>
      <c r="L9" s="13"/>
    </row>
    <row r="10" spans="1:12" ht="16.5">
      <c r="A10" s="467" t="s">
        <v>336</v>
      </c>
      <c r="B10" s="467"/>
      <c r="C10" s="468"/>
      <c r="D10" s="468"/>
      <c r="E10" s="468"/>
      <c r="F10" s="468"/>
      <c r="G10" s="468"/>
      <c r="H10" s="468"/>
      <c r="I10" s="468"/>
      <c r="J10" s="468"/>
      <c r="K10" s="468"/>
      <c r="L10" s="468"/>
    </row>
  </sheetData>
  <mergeCells count="5">
    <mergeCell ref="A1:J1"/>
    <mergeCell ref="A9:E9"/>
    <mergeCell ref="F9:G9"/>
    <mergeCell ref="H9:J9"/>
    <mergeCell ref="A10:L10"/>
  </mergeCells>
  <phoneticPr fontId="64" type="noConversion"/>
  <dataValidations count="1">
    <dataValidation type="list" allowBlank="1" showInputMessage="1" showErrorMessage="1" sqref="L3 L4 L5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8" t="s">
        <v>337</v>
      </c>
      <c r="B1" s="418"/>
      <c r="C1" s="418"/>
      <c r="D1" s="418"/>
      <c r="E1" s="418"/>
      <c r="F1" s="418"/>
      <c r="G1" s="418"/>
      <c r="H1" s="418"/>
      <c r="I1" s="418"/>
    </row>
    <row r="2" spans="1:9" s="1" customFormat="1" ht="16.5">
      <c r="A2" s="425" t="s">
        <v>260</v>
      </c>
      <c r="B2" s="426" t="s">
        <v>265</v>
      </c>
      <c r="C2" s="426" t="s">
        <v>296</v>
      </c>
      <c r="D2" s="426" t="s">
        <v>263</v>
      </c>
      <c r="E2" s="426" t="s">
        <v>264</v>
      </c>
      <c r="F2" s="3" t="s">
        <v>338</v>
      </c>
      <c r="G2" s="3" t="s">
        <v>280</v>
      </c>
      <c r="H2" s="435" t="s">
        <v>281</v>
      </c>
      <c r="I2" s="439" t="s">
        <v>283</v>
      </c>
    </row>
    <row r="3" spans="1:9" s="1" customFormat="1" ht="16.5">
      <c r="A3" s="425"/>
      <c r="B3" s="427"/>
      <c r="C3" s="427"/>
      <c r="D3" s="427"/>
      <c r="E3" s="427"/>
      <c r="F3" s="3" t="s">
        <v>339</v>
      </c>
      <c r="G3" s="3" t="s">
        <v>284</v>
      </c>
      <c r="H3" s="436"/>
      <c r="I3" s="440"/>
    </row>
    <row r="4" spans="1:9">
      <c r="A4" s="5"/>
      <c r="B4" s="6"/>
      <c r="C4" s="7"/>
      <c r="D4" s="5"/>
      <c r="E4" s="5"/>
      <c r="F4" s="8"/>
      <c r="G4" s="8"/>
      <c r="H4" s="5"/>
      <c r="I4" s="5"/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9" t="s">
        <v>340</v>
      </c>
      <c r="B12" s="420"/>
      <c r="C12" s="420"/>
      <c r="D12" s="421"/>
      <c r="E12" s="12"/>
      <c r="F12" s="419" t="s">
        <v>341</v>
      </c>
      <c r="G12" s="420"/>
      <c r="H12" s="421"/>
      <c r="I12" s="13"/>
    </row>
    <row r="13" spans="1:9" ht="16.5">
      <c r="A13" s="467" t="s">
        <v>342</v>
      </c>
      <c r="B13" s="467"/>
      <c r="C13" s="468"/>
      <c r="D13" s="468"/>
      <c r="E13" s="468"/>
      <c r="F13" s="468"/>
      <c r="G13" s="468"/>
      <c r="H13" s="468"/>
      <c r="I13" s="4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1" t="s">
        <v>35</v>
      </c>
      <c r="C2" s="232"/>
      <c r="D2" s="232"/>
      <c r="E2" s="232"/>
      <c r="F2" s="232"/>
      <c r="G2" s="232"/>
      <c r="H2" s="232"/>
      <c r="I2" s="233"/>
    </row>
    <row r="3" spans="2:9" ht="27.95" customHeight="1">
      <c r="B3" s="203"/>
      <c r="C3" s="204"/>
      <c r="D3" s="234" t="s">
        <v>36</v>
      </c>
      <c r="E3" s="235"/>
      <c r="F3" s="236" t="s">
        <v>37</v>
      </c>
      <c r="G3" s="237"/>
      <c r="H3" s="234" t="s">
        <v>38</v>
      </c>
      <c r="I3" s="238"/>
    </row>
    <row r="4" spans="2:9" ht="27.95" customHeight="1">
      <c r="B4" s="203" t="s">
        <v>39</v>
      </c>
      <c r="C4" s="204" t="s">
        <v>40</v>
      </c>
      <c r="D4" s="204" t="s">
        <v>41</v>
      </c>
      <c r="E4" s="204" t="s">
        <v>42</v>
      </c>
      <c r="F4" s="205" t="s">
        <v>41</v>
      </c>
      <c r="G4" s="205" t="s">
        <v>42</v>
      </c>
      <c r="H4" s="204" t="s">
        <v>41</v>
      </c>
      <c r="I4" s="212" t="s">
        <v>42</v>
      </c>
    </row>
    <row r="5" spans="2:9" ht="27.95" customHeight="1">
      <c r="B5" s="206" t="s">
        <v>43</v>
      </c>
      <c r="C5" s="6">
        <v>13</v>
      </c>
      <c r="D5" s="6">
        <v>0</v>
      </c>
      <c r="E5" s="6">
        <v>1</v>
      </c>
      <c r="F5" s="207">
        <v>0</v>
      </c>
      <c r="G5" s="207">
        <v>1</v>
      </c>
      <c r="H5" s="6">
        <v>1</v>
      </c>
      <c r="I5" s="213">
        <v>2</v>
      </c>
    </row>
    <row r="6" spans="2:9" ht="27.95" customHeight="1">
      <c r="B6" s="206" t="s">
        <v>44</v>
      </c>
      <c r="C6" s="6">
        <v>20</v>
      </c>
      <c r="D6" s="6">
        <v>0</v>
      </c>
      <c r="E6" s="6">
        <v>1</v>
      </c>
      <c r="F6" s="207">
        <v>1</v>
      </c>
      <c r="G6" s="207">
        <v>2</v>
      </c>
      <c r="H6" s="6">
        <v>2</v>
      </c>
      <c r="I6" s="213">
        <v>3</v>
      </c>
    </row>
    <row r="7" spans="2:9" ht="27.95" customHeight="1">
      <c r="B7" s="206" t="s">
        <v>45</v>
      </c>
      <c r="C7" s="6">
        <v>32</v>
      </c>
      <c r="D7" s="6">
        <v>0</v>
      </c>
      <c r="E7" s="6">
        <v>1</v>
      </c>
      <c r="F7" s="207">
        <v>2</v>
      </c>
      <c r="G7" s="207">
        <v>3</v>
      </c>
      <c r="H7" s="6">
        <v>3</v>
      </c>
      <c r="I7" s="213">
        <v>4</v>
      </c>
    </row>
    <row r="8" spans="2:9" ht="27.95" customHeight="1">
      <c r="B8" s="206" t="s">
        <v>46</v>
      </c>
      <c r="C8" s="6">
        <v>50</v>
      </c>
      <c r="D8" s="6">
        <v>1</v>
      </c>
      <c r="E8" s="6">
        <v>2</v>
      </c>
      <c r="F8" s="207">
        <v>3</v>
      </c>
      <c r="G8" s="207">
        <v>4</v>
      </c>
      <c r="H8" s="6">
        <v>5</v>
      </c>
      <c r="I8" s="213">
        <v>6</v>
      </c>
    </row>
    <row r="9" spans="2:9" ht="27.95" customHeight="1">
      <c r="B9" s="206" t="s">
        <v>47</v>
      </c>
      <c r="C9" s="6">
        <v>80</v>
      </c>
      <c r="D9" s="6">
        <v>2</v>
      </c>
      <c r="E9" s="6">
        <v>3</v>
      </c>
      <c r="F9" s="207">
        <v>5</v>
      </c>
      <c r="G9" s="207">
        <v>6</v>
      </c>
      <c r="H9" s="6">
        <v>7</v>
      </c>
      <c r="I9" s="213">
        <v>8</v>
      </c>
    </row>
    <row r="10" spans="2:9" ht="27.95" customHeight="1">
      <c r="B10" s="206" t="s">
        <v>48</v>
      </c>
      <c r="C10" s="6">
        <v>125</v>
      </c>
      <c r="D10" s="6">
        <v>3</v>
      </c>
      <c r="E10" s="6">
        <v>4</v>
      </c>
      <c r="F10" s="207">
        <v>7</v>
      </c>
      <c r="G10" s="207">
        <v>8</v>
      </c>
      <c r="H10" s="6">
        <v>10</v>
      </c>
      <c r="I10" s="213">
        <v>11</v>
      </c>
    </row>
    <row r="11" spans="2:9" ht="27.95" customHeight="1">
      <c r="B11" s="206" t="s">
        <v>49</v>
      </c>
      <c r="C11" s="6">
        <v>200</v>
      </c>
      <c r="D11" s="6">
        <v>5</v>
      </c>
      <c r="E11" s="6">
        <v>6</v>
      </c>
      <c r="F11" s="207">
        <v>10</v>
      </c>
      <c r="G11" s="207">
        <v>11</v>
      </c>
      <c r="H11" s="6">
        <v>14</v>
      </c>
      <c r="I11" s="213">
        <v>15</v>
      </c>
    </row>
    <row r="12" spans="2:9" ht="27.95" customHeight="1">
      <c r="B12" s="208" t="s">
        <v>50</v>
      </c>
      <c r="C12" s="209">
        <v>315</v>
      </c>
      <c r="D12" s="209">
        <v>7</v>
      </c>
      <c r="E12" s="209">
        <v>8</v>
      </c>
      <c r="F12" s="210">
        <v>14</v>
      </c>
      <c r="G12" s="210">
        <v>15</v>
      </c>
      <c r="H12" s="209">
        <v>21</v>
      </c>
      <c r="I12" s="214">
        <v>22</v>
      </c>
    </row>
    <row r="14" spans="2:9">
      <c r="B14" s="211" t="s">
        <v>51</v>
      </c>
      <c r="C14" s="211"/>
      <c r="D14" s="211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topLeftCell="A13" zoomScaleNormal="100" workbookViewId="0">
      <selection activeCell="H16" sqref="H16"/>
    </sheetView>
  </sheetViews>
  <sheetFormatPr defaultColWidth="10.375" defaultRowHeight="16.5" customHeight="1"/>
  <cols>
    <col min="1" max="1" width="11.125" style="83" customWidth="1"/>
    <col min="2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4.25">
      <c r="A2" s="144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145" t="s">
        <v>57</v>
      </c>
      <c r="I2" s="242" t="s">
        <v>56</v>
      </c>
      <c r="J2" s="242"/>
      <c r="K2" s="243"/>
    </row>
    <row r="3" spans="1:11" ht="14.25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1" ht="14.25">
      <c r="A4" s="148" t="s">
        <v>61</v>
      </c>
      <c r="B4" s="250" t="s">
        <v>62</v>
      </c>
      <c r="C4" s="251"/>
      <c r="D4" s="252" t="s">
        <v>63</v>
      </c>
      <c r="E4" s="253"/>
      <c r="F4" s="254">
        <v>45255</v>
      </c>
      <c r="G4" s="255"/>
      <c r="H4" s="252" t="s">
        <v>64</v>
      </c>
      <c r="I4" s="253"/>
      <c r="J4" s="89" t="s">
        <v>65</v>
      </c>
      <c r="K4" s="90" t="s">
        <v>66</v>
      </c>
    </row>
    <row r="5" spans="1:11" ht="14.25">
      <c r="A5" s="150" t="s">
        <v>67</v>
      </c>
      <c r="B5" s="250" t="s">
        <v>68</v>
      </c>
      <c r="C5" s="251"/>
      <c r="D5" s="252" t="s">
        <v>69</v>
      </c>
      <c r="E5" s="253"/>
      <c r="F5" s="254">
        <v>45249</v>
      </c>
      <c r="G5" s="255"/>
      <c r="H5" s="252" t="s">
        <v>70</v>
      </c>
      <c r="I5" s="253"/>
      <c r="J5" s="89" t="s">
        <v>65</v>
      </c>
      <c r="K5" s="90" t="s">
        <v>66</v>
      </c>
    </row>
    <row r="6" spans="1:11" ht="14.25">
      <c r="A6" s="148" t="s">
        <v>71</v>
      </c>
      <c r="B6" s="151" t="s">
        <v>72</v>
      </c>
      <c r="C6" s="152">
        <v>6</v>
      </c>
      <c r="D6" s="150" t="s">
        <v>73</v>
      </c>
      <c r="E6" s="161"/>
      <c r="F6" s="254">
        <v>45252</v>
      </c>
      <c r="G6" s="255"/>
      <c r="H6" s="252" t="s">
        <v>74</v>
      </c>
      <c r="I6" s="253"/>
      <c r="J6" s="89" t="s">
        <v>65</v>
      </c>
      <c r="K6" s="90" t="s">
        <v>66</v>
      </c>
    </row>
    <row r="7" spans="1:11" ht="14.25">
      <c r="A7" s="148" t="s">
        <v>75</v>
      </c>
      <c r="B7" s="256">
        <v>600</v>
      </c>
      <c r="C7" s="257"/>
      <c r="D7" s="150" t="s">
        <v>76</v>
      </c>
      <c r="E7" s="160"/>
      <c r="F7" s="254">
        <v>45253</v>
      </c>
      <c r="G7" s="255"/>
      <c r="H7" s="252" t="s">
        <v>77</v>
      </c>
      <c r="I7" s="253"/>
      <c r="J7" s="89" t="s">
        <v>65</v>
      </c>
      <c r="K7" s="90" t="s">
        <v>66</v>
      </c>
    </row>
    <row r="8" spans="1:11" ht="14.25">
      <c r="A8" s="154" t="s">
        <v>78</v>
      </c>
      <c r="B8" s="258" t="s">
        <v>79</v>
      </c>
      <c r="C8" s="259"/>
      <c r="D8" s="260" t="s">
        <v>80</v>
      </c>
      <c r="E8" s="261"/>
      <c r="F8" s="262">
        <v>45254</v>
      </c>
      <c r="G8" s="263"/>
      <c r="H8" s="260" t="s">
        <v>81</v>
      </c>
      <c r="I8" s="261"/>
      <c r="J8" s="96" t="s">
        <v>65</v>
      </c>
      <c r="K8" s="169" t="s">
        <v>66</v>
      </c>
    </row>
    <row r="9" spans="1:11" ht="14.25">
      <c r="A9" s="264" t="s">
        <v>82</v>
      </c>
      <c r="B9" s="265"/>
      <c r="C9" s="265"/>
      <c r="D9" s="266"/>
      <c r="E9" s="266"/>
      <c r="F9" s="266"/>
      <c r="G9" s="266"/>
      <c r="H9" s="266"/>
      <c r="I9" s="266"/>
      <c r="J9" s="266"/>
      <c r="K9" s="267"/>
    </row>
    <row r="10" spans="1:11" ht="14.25">
      <c r="A10" s="268" t="s">
        <v>83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70"/>
    </row>
    <row r="11" spans="1:11" ht="14.25">
      <c r="A11" s="176" t="s">
        <v>84</v>
      </c>
      <c r="B11" s="177" t="s">
        <v>85</v>
      </c>
      <c r="C11" s="178" t="s">
        <v>86</v>
      </c>
      <c r="D11" s="179"/>
      <c r="E11" s="180" t="s">
        <v>87</v>
      </c>
      <c r="F11" s="177" t="s">
        <v>85</v>
      </c>
      <c r="G11" s="178" t="s">
        <v>86</v>
      </c>
      <c r="H11" s="178" t="s">
        <v>88</v>
      </c>
      <c r="I11" s="180" t="s">
        <v>89</v>
      </c>
      <c r="J11" s="177" t="s">
        <v>85</v>
      </c>
      <c r="K11" s="199" t="s">
        <v>86</v>
      </c>
    </row>
    <row r="12" spans="1:11" ht="14.25">
      <c r="A12" s="150" t="s">
        <v>90</v>
      </c>
      <c r="B12" s="159" t="s">
        <v>85</v>
      </c>
      <c r="C12" s="89" t="s">
        <v>86</v>
      </c>
      <c r="D12" s="160"/>
      <c r="E12" s="161" t="s">
        <v>91</v>
      </c>
      <c r="F12" s="159" t="s">
        <v>85</v>
      </c>
      <c r="G12" s="89" t="s">
        <v>86</v>
      </c>
      <c r="H12" s="89" t="s">
        <v>88</v>
      </c>
      <c r="I12" s="161" t="s">
        <v>92</v>
      </c>
      <c r="J12" s="159" t="s">
        <v>85</v>
      </c>
      <c r="K12" s="90" t="s">
        <v>86</v>
      </c>
    </row>
    <row r="13" spans="1:11" ht="14.25">
      <c r="A13" s="150" t="s">
        <v>93</v>
      </c>
      <c r="B13" s="159" t="s">
        <v>85</v>
      </c>
      <c r="C13" s="89" t="s">
        <v>86</v>
      </c>
      <c r="D13" s="160"/>
      <c r="E13" s="161" t="s">
        <v>94</v>
      </c>
      <c r="F13" s="89" t="s">
        <v>95</v>
      </c>
      <c r="G13" s="89" t="s">
        <v>96</v>
      </c>
      <c r="H13" s="89" t="s">
        <v>88</v>
      </c>
      <c r="I13" s="161" t="s">
        <v>97</v>
      </c>
      <c r="J13" s="159" t="s">
        <v>85</v>
      </c>
      <c r="K13" s="90" t="s">
        <v>86</v>
      </c>
    </row>
    <row r="14" spans="1:11" ht="14.25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71"/>
    </row>
    <row r="15" spans="1:11" ht="14.25">
      <c r="A15" s="268" t="s">
        <v>99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70"/>
    </row>
    <row r="16" spans="1:11" ht="14.25">
      <c r="A16" s="181" t="s">
        <v>100</v>
      </c>
      <c r="B16" s="178" t="s">
        <v>95</v>
      </c>
      <c r="C16" s="178" t="s">
        <v>96</v>
      </c>
      <c r="D16" s="182"/>
      <c r="E16" s="183" t="s">
        <v>101</v>
      </c>
      <c r="F16" s="178" t="s">
        <v>95</v>
      </c>
      <c r="G16" s="178" t="s">
        <v>96</v>
      </c>
      <c r="H16" s="184"/>
      <c r="I16" s="183" t="s">
        <v>102</v>
      </c>
      <c r="J16" s="178" t="s">
        <v>95</v>
      </c>
      <c r="K16" s="199" t="s">
        <v>96</v>
      </c>
    </row>
    <row r="17" spans="1:22" ht="16.5" customHeight="1">
      <c r="A17" s="162" t="s">
        <v>103</v>
      </c>
      <c r="B17" s="89" t="s">
        <v>95</v>
      </c>
      <c r="C17" s="89" t="s">
        <v>96</v>
      </c>
      <c r="D17" s="185"/>
      <c r="E17" s="163" t="s">
        <v>104</v>
      </c>
      <c r="F17" s="89" t="s">
        <v>95</v>
      </c>
      <c r="G17" s="89" t="s">
        <v>96</v>
      </c>
      <c r="H17" s="186"/>
      <c r="I17" s="163" t="s">
        <v>105</v>
      </c>
      <c r="J17" s="89" t="s">
        <v>95</v>
      </c>
      <c r="K17" s="90" t="s">
        <v>96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</row>
    <row r="18" spans="1:22" ht="18" customHeight="1">
      <c r="A18" s="272" t="s">
        <v>106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pans="1:22" ht="18" customHeight="1">
      <c r="A19" s="268" t="s">
        <v>107</v>
      </c>
      <c r="B19" s="269"/>
      <c r="C19" s="269"/>
      <c r="D19" s="269"/>
      <c r="E19" s="269"/>
      <c r="F19" s="269"/>
      <c r="G19" s="269"/>
      <c r="H19" s="269"/>
      <c r="I19" s="269"/>
      <c r="J19" s="269"/>
      <c r="K19" s="270"/>
    </row>
    <row r="20" spans="1:22" ht="16.5" customHeight="1">
      <c r="A20" s="275" t="s">
        <v>108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22" ht="21.75" customHeight="1">
      <c r="A21" s="187" t="s">
        <v>109</v>
      </c>
      <c r="B21" s="50"/>
      <c r="C21" s="188">
        <v>120</v>
      </c>
      <c r="D21" s="188">
        <v>130</v>
      </c>
      <c r="E21" s="188">
        <v>140</v>
      </c>
      <c r="F21" s="188">
        <v>150</v>
      </c>
      <c r="G21" s="188">
        <v>160</v>
      </c>
      <c r="H21" s="189">
        <v>170</v>
      </c>
      <c r="I21" s="50"/>
      <c r="J21" s="201"/>
      <c r="K21" s="168" t="s">
        <v>110</v>
      </c>
    </row>
    <row r="22" spans="1:22" ht="23.1" customHeight="1">
      <c r="A22" s="20" t="s">
        <v>111</v>
      </c>
      <c r="B22" s="190"/>
      <c r="C22" s="190" t="s">
        <v>95</v>
      </c>
      <c r="D22" s="190" t="s">
        <v>95</v>
      </c>
      <c r="E22" s="190" t="s">
        <v>95</v>
      </c>
      <c r="F22" s="190" t="s">
        <v>95</v>
      </c>
      <c r="G22" s="190" t="s">
        <v>95</v>
      </c>
      <c r="H22" s="190" t="s">
        <v>95</v>
      </c>
      <c r="I22" s="190"/>
      <c r="J22" s="190"/>
      <c r="K22" s="202"/>
    </row>
    <row r="23" spans="1:22" ht="23.1" customHeight="1">
      <c r="A23" s="20" t="s">
        <v>112</v>
      </c>
      <c r="B23" s="190"/>
      <c r="C23" s="190" t="s">
        <v>95</v>
      </c>
      <c r="D23" s="190" t="s">
        <v>95</v>
      </c>
      <c r="E23" s="190" t="s">
        <v>95</v>
      </c>
      <c r="F23" s="190" t="s">
        <v>95</v>
      </c>
      <c r="G23" s="190" t="s">
        <v>95</v>
      </c>
      <c r="H23" s="190" t="s">
        <v>95</v>
      </c>
      <c r="I23" s="190"/>
      <c r="J23" s="190"/>
      <c r="K23" s="202"/>
    </row>
    <row r="24" spans="1:22" ht="23.1" customHeight="1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09"/>
    </row>
    <row r="25" spans="1:22" ht="23.1" customHeight="1">
      <c r="A25" s="153"/>
      <c r="B25" s="193"/>
      <c r="C25" s="193"/>
      <c r="D25" s="193"/>
      <c r="E25" s="193"/>
      <c r="F25" s="193"/>
      <c r="G25" s="193"/>
      <c r="H25" s="193"/>
      <c r="I25" s="193"/>
      <c r="J25" s="193"/>
      <c r="K25" s="109"/>
    </row>
    <row r="26" spans="1:22" ht="23.1" customHeight="1">
      <c r="A26" s="153"/>
      <c r="B26" s="193"/>
      <c r="C26" s="193"/>
      <c r="D26" s="193"/>
      <c r="E26" s="193"/>
      <c r="F26" s="193"/>
      <c r="G26" s="193"/>
      <c r="H26" s="193"/>
      <c r="I26" s="193"/>
      <c r="J26" s="193"/>
      <c r="K26" s="109"/>
    </row>
    <row r="27" spans="1:22" ht="23.1" customHeight="1">
      <c r="A27" s="153"/>
      <c r="B27" s="193"/>
      <c r="C27" s="193"/>
      <c r="D27" s="193"/>
      <c r="E27" s="193"/>
      <c r="F27" s="193"/>
      <c r="G27" s="193"/>
      <c r="H27" s="193"/>
      <c r="I27" s="193"/>
      <c r="J27" s="193"/>
      <c r="K27" s="109"/>
    </row>
    <row r="28" spans="1:22" ht="18" customHeight="1">
      <c r="A28" s="278" t="s">
        <v>113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80"/>
    </row>
    <row r="29" spans="1:22" ht="18.75" customHeight="1">
      <c r="A29" s="281"/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22" ht="18.7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22" ht="18" customHeight="1">
      <c r="A31" s="278" t="s">
        <v>114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80"/>
    </row>
    <row r="32" spans="1:22" ht="14.25">
      <c r="A32" s="287" t="s">
        <v>115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4.25">
      <c r="A33" s="290" t="s">
        <v>116</v>
      </c>
      <c r="B33" s="291"/>
      <c r="C33" s="89" t="s">
        <v>65</v>
      </c>
      <c r="D33" s="89" t="s">
        <v>66</v>
      </c>
      <c r="E33" s="292" t="s">
        <v>117</v>
      </c>
      <c r="F33" s="293"/>
      <c r="G33" s="293"/>
      <c r="H33" s="293"/>
      <c r="I33" s="293"/>
      <c r="J33" s="293"/>
      <c r="K33" s="294"/>
    </row>
    <row r="34" spans="1:11" ht="14.25">
      <c r="A34" s="295" t="s">
        <v>118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</row>
    <row r="35" spans="1:11" ht="21" customHeight="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spans="1:11" ht="21" customHeight="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1" ht="21" customHeight="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01"/>
    </row>
    <row r="38" spans="1:11" ht="21" customHeight="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1"/>
    </row>
    <row r="39" spans="1:11" ht="21" customHeight="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1"/>
    </row>
    <row r="40" spans="1:11" ht="21" customHeight="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1"/>
    </row>
    <row r="41" spans="1:11" ht="21" customHeight="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1"/>
    </row>
    <row r="42" spans="1:11" ht="14.25">
      <c r="A42" s="302" t="s">
        <v>119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4"/>
    </row>
    <row r="43" spans="1:11" ht="14.25">
      <c r="A43" s="268" t="s">
        <v>120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4.25">
      <c r="A44" s="181" t="s">
        <v>121</v>
      </c>
      <c r="B44" s="178" t="s">
        <v>95</v>
      </c>
      <c r="C44" s="178" t="s">
        <v>96</v>
      </c>
      <c r="D44" s="178" t="s">
        <v>88</v>
      </c>
      <c r="E44" s="183" t="s">
        <v>122</v>
      </c>
      <c r="F44" s="178" t="s">
        <v>95</v>
      </c>
      <c r="G44" s="178" t="s">
        <v>96</v>
      </c>
      <c r="H44" s="178" t="s">
        <v>88</v>
      </c>
      <c r="I44" s="183" t="s">
        <v>123</v>
      </c>
      <c r="J44" s="178" t="s">
        <v>95</v>
      </c>
      <c r="K44" s="199" t="s">
        <v>96</v>
      </c>
    </row>
    <row r="45" spans="1:11" ht="14.25">
      <c r="A45" s="162" t="s">
        <v>87</v>
      </c>
      <c r="B45" s="89" t="s">
        <v>95</v>
      </c>
      <c r="C45" s="89" t="s">
        <v>96</v>
      </c>
      <c r="D45" s="89" t="s">
        <v>88</v>
      </c>
      <c r="E45" s="163" t="s">
        <v>94</v>
      </c>
      <c r="F45" s="89" t="s">
        <v>95</v>
      </c>
      <c r="G45" s="89" t="s">
        <v>96</v>
      </c>
      <c r="H45" s="89" t="s">
        <v>88</v>
      </c>
      <c r="I45" s="163" t="s">
        <v>105</v>
      </c>
      <c r="J45" s="89" t="s">
        <v>95</v>
      </c>
      <c r="K45" s="90" t="s">
        <v>96</v>
      </c>
    </row>
    <row r="46" spans="1:11" ht="14.25">
      <c r="A46" s="260" t="s">
        <v>98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71"/>
    </row>
    <row r="47" spans="1:11" ht="14.25">
      <c r="A47" s="295" t="s">
        <v>124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</row>
    <row r="48" spans="1:11" ht="14.25">
      <c r="A48" s="296"/>
      <c r="B48" s="297"/>
      <c r="C48" s="297"/>
      <c r="D48" s="297"/>
      <c r="E48" s="297"/>
      <c r="F48" s="297"/>
      <c r="G48" s="297"/>
      <c r="H48" s="297"/>
      <c r="I48" s="297"/>
      <c r="J48" s="297"/>
      <c r="K48" s="298"/>
    </row>
    <row r="49" spans="1:11" ht="14.25">
      <c r="A49" s="194" t="s">
        <v>125</v>
      </c>
      <c r="B49" s="305" t="s">
        <v>126</v>
      </c>
      <c r="C49" s="305"/>
      <c r="D49" s="195" t="s">
        <v>127</v>
      </c>
      <c r="E49" s="196" t="s">
        <v>128</v>
      </c>
      <c r="F49" s="197" t="s">
        <v>129</v>
      </c>
      <c r="G49" s="198">
        <v>45250</v>
      </c>
      <c r="H49" s="306" t="s">
        <v>130</v>
      </c>
      <c r="I49" s="307"/>
      <c r="J49" s="308" t="s">
        <v>131</v>
      </c>
      <c r="K49" s="309"/>
    </row>
    <row r="50" spans="1:11" ht="14.25">
      <c r="A50" s="295" t="s">
        <v>132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5"/>
    </row>
    <row r="51" spans="1:11" ht="14.25">
      <c r="A51" s="310" t="s">
        <v>133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14.25">
      <c r="A52" s="194" t="s">
        <v>125</v>
      </c>
      <c r="B52" s="305" t="s">
        <v>126</v>
      </c>
      <c r="C52" s="305"/>
      <c r="D52" s="195" t="s">
        <v>127</v>
      </c>
      <c r="E52" s="196" t="s">
        <v>128</v>
      </c>
      <c r="F52" s="197" t="s">
        <v>134</v>
      </c>
      <c r="G52" s="198">
        <v>45250</v>
      </c>
      <c r="H52" s="306" t="s">
        <v>130</v>
      </c>
      <c r="I52" s="307"/>
      <c r="J52" s="308" t="s">
        <v>131</v>
      </c>
      <c r="K52" s="309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A6" sqref="A6:A12"/>
    </sheetView>
  </sheetViews>
  <sheetFormatPr defaultColWidth="9" defaultRowHeight="14.25"/>
  <cols>
    <col min="1" max="1" width="15.625" style="44" customWidth="1"/>
    <col min="2" max="2" width="9" style="44" customWidth="1"/>
    <col min="3" max="4" width="8.5" style="45" customWidth="1"/>
    <col min="5" max="7" width="8.5" style="44" customWidth="1"/>
    <col min="8" max="8" width="6.5" style="44" customWidth="1"/>
    <col min="9" max="9" width="2.75" style="44" customWidth="1"/>
    <col min="10" max="10" width="9.125" style="44" customWidth="1"/>
    <col min="11" max="11" width="10.75" style="44" customWidth="1"/>
    <col min="12" max="15" width="9.75" style="44" customWidth="1"/>
    <col min="16" max="16" width="9.75" style="170" customWidth="1"/>
    <col min="17" max="254" width="9" style="44"/>
    <col min="255" max="16384" width="9" style="2"/>
  </cols>
  <sheetData>
    <row r="1" spans="1:257" s="44" customFormat="1" ht="29.1" customHeight="1">
      <c r="A1" s="313" t="s">
        <v>135</v>
      </c>
      <c r="B1" s="313"/>
      <c r="C1" s="314"/>
      <c r="D1" s="314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7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4" customFormat="1" ht="20.100000000000001" customHeight="1">
      <c r="A2" s="47" t="s">
        <v>61</v>
      </c>
      <c r="B2" s="316" t="s">
        <v>62</v>
      </c>
      <c r="C2" s="317"/>
      <c r="D2" s="318"/>
      <c r="E2" s="48" t="s">
        <v>67</v>
      </c>
      <c r="F2" s="319" t="s">
        <v>68</v>
      </c>
      <c r="G2" s="319"/>
      <c r="H2" s="319"/>
      <c r="I2" s="327"/>
      <c r="J2" s="71" t="s">
        <v>57</v>
      </c>
      <c r="K2" s="320" t="s">
        <v>56</v>
      </c>
      <c r="L2" s="320"/>
      <c r="M2" s="320"/>
      <c r="N2" s="320"/>
      <c r="O2" s="321"/>
      <c r="P2" s="7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4" customFormat="1">
      <c r="A3" s="325" t="s">
        <v>136</v>
      </c>
      <c r="B3" s="322" t="s">
        <v>137</v>
      </c>
      <c r="C3" s="323"/>
      <c r="D3" s="322"/>
      <c r="E3" s="322"/>
      <c r="F3" s="322"/>
      <c r="G3" s="322"/>
      <c r="H3" s="322"/>
      <c r="I3" s="328"/>
      <c r="J3" s="322"/>
      <c r="K3" s="322"/>
      <c r="L3" s="322"/>
      <c r="M3" s="322"/>
      <c r="N3" s="322"/>
      <c r="O3" s="324"/>
      <c r="P3" s="7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4" customFormat="1" ht="28.5">
      <c r="A4" s="325"/>
      <c r="B4" s="49" t="s">
        <v>138</v>
      </c>
      <c r="C4" s="49" t="s">
        <v>139</v>
      </c>
      <c r="D4" s="49" t="s">
        <v>140</v>
      </c>
      <c r="E4" s="49" t="s">
        <v>141</v>
      </c>
      <c r="F4" s="49" t="s">
        <v>142</v>
      </c>
      <c r="G4" s="49" t="s">
        <v>143</v>
      </c>
      <c r="H4" s="326" t="s">
        <v>144</v>
      </c>
      <c r="I4" s="328"/>
      <c r="J4" s="171"/>
      <c r="K4" s="227" t="s">
        <v>350</v>
      </c>
      <c r="L4" s="173" t="s">
        <v>145</v>
      </c>
      <c r="M4" s="173" t="s">
        <v>343</v>
      </c>
      <c r="N4" s="172"/>
      <c r="O4" s="172"/>
      <c r="P4" s="7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4" customFormat="1" ht="17.25">
      <c r="A5" s="325"/>
      <c r="B5" s="50"/>
      <c r="C5" s="50"/>
      <c r="D5" s="51"/>
      <c r="E5" s="51"/>
      <c r="F5" s="51"/>
      <c r="G5" s="51"/>
      <c r="H5" s="326"/>
      <c r="I5" s="329"/>
      <c r="J5" s="75"/>
      <c r="K5" s="174">
        <v>130</v>
      </c>
      <c r="L5" s="174">
        <v>160</v>
      </c>
      <c r="M5" s="174">
        <v>140</v>
      </c>
      <c r="N5" s="175"/>
      <c r="O5" s="174"/>
      <c r="P5" s="7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4" customFormat="1" ht="20.100000000000001" customHeight="1">
      <c r="A6" s="52" t="s">
        <v>146</v>
      </c>
      <c r="B6" s="53">
        <v>45</v>
      </c>
      <c r="C6" s="53">
        <v>48</v>
      </c>
      <c r="D6" s="53">
        <f t="shared" ref="D6:G6" si="0">C6+4</f>
        <v>52</v>
      </c>
      <c r="E6" s="53">
        <f t="shared" si="0"/>
        <v>56</v>
      </c>
      <c r="F6" s="53">
        <f t="shared" si="0"/>
        <v>60</v>
      </c>
      <c r="G6" s="53">
        <f t="shared" si="0"/>
        <v>64</v>
      </c>
      <c r="H6" s="54" t="s">
        <v>147</v>
      </c>
      <c r="I6" s="329"/>
      <c r="J6" s="75"/>
      <c r="K6" s="75" t="s">
        <v>351</v>
      </c>
      <c r="L6" s="75" t="s">
        <v>148</v>
      </c>
      <c r="M6" s="75" t="s">
        <v>344</v>
      </c>
      <c r="N6" s="75"/>
      <c r="O6" s="75"/>
      <c r="P6" s="7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4" customFormat="1" ht="20.100000000000001" customHeight="1">
      <c r="A7" s="52" t="s">
        <v>149</v>
      </c>
      <c r="B7" s="53">
        <v>74</v>
      </c>
      <c r="C7" s="53">
        <v>84</v>
      </c>
      <c r="D7" s="53">
        <f>C7+4</f>
        <v>88</v>
      </c>
      <c r="E7" s="53">
        <f t="shared" ref="E7:G7" si="1">D7+6</f>
        <v>94</v>
      </c>
      <c r="F7" s="53">
        <f t="shared" si="1"/>
        <v>100</v>
      </c>
      <c r="G7" s="53">
        <f t="shared" si="1"/>
        <v>106</v>
      </c>
      <c r="H7" s="54" t="s">
        <v>147</v>
      </c>
      <c r="I7" s="329"/>
      <c r="J7" s="75"/>
      <c r="K7" s="75" t="s">
        <v>344</v>
      </c>
      <c r="L7" s="75" t="s">
        <v>148</v>
      </c>
      <c r="M7" s="226" t="s">
        <v>345</v>
      </c>
      <c r="N7" s="75"/>
      <c r="O7" s="75"/>
      <c r="P7" s="7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4" customFormat="1" ht="20.100000000000001" customHeight="1">
      <c r="A8" s="52" t="s">
        <v>150</v>
      </c>
      <c r="B8" s="53">
        <f>C8-4</f>
        <v>64</v>
      </c>
      <c r="C8" s="53">
        <v>68</v>
      </c>
      <c r="D8" s="53">
        <f>C8+4</f>
        <v>72</v>
      </c>
      <c r="E8" s="53">
        <f t="shared" ref="E8:G8" si="2">D8+6</f>
        <v>78</v>
      </c>
      <c r="F8" s="53">
        <f t="shared" si="2"/>
        <v>84</v>
      </c>
      <c r="G8" s="53">
        <f t="shared" si="2"/>
        <v>90</v>
      </c>
      <c r="H8" s="54" t="s">
        <v>147</v>
      </c>
      <c r="I8" s="329"/>
      <c r="J8" s="75"/>
      <c r="K8" s="75" t="s">
        <v>352</v>
      </c>
      <c r="L8" s="75" t="s">
        <v>148</v>
      </c>
      <c r="M8" s="226" t="s">
        <v>346</v>
      </c>
      <c r="N8" s="75"/>
      <c r="O8" s="75"/>
      <c r="P8" s="7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4" customFormat="1" ht="20.100000000000001" customHeight="1">
      <c r="A9" s="52" t="s">
        <v>151</v>
      </c>
      <c r="B9" s="53">
        <f>C9-1.5</f>
        <v>44.5</v>
      </c>
      <c r="C9" s="53">
        <v>46</v>
      </c>
      <c r="D9" s="53">
        <f>C9+2.5</f>
        <v>48.5</v>
      </c>
      <c r="E9" s="53">
        <f>D9+3</f>
        <v>51.5</v>
      </c>
      <c r="F9" s="53">
        <f>E9+3</f>
        <v>54.5</v>
      </c>
      <c r="G9" s="53">
        <f>F9+2.2</f>
        <v>56.7</v>
      </c>
      <c r="H9" s="54" t="s">
        <v>152</v>
      </c>
      <c r="I9" s="329"/>
      <c r="J9" s="75"/>
      <c r="K9" s="75" t="s">
        <v>353</v>
      </c>
      <c r="L9" s="75" t="s">
        <v>148</v>
      </c>
      <c r="M9" s="75" t="s">
        <v>347</v>
      </c>
      <c r="N9" s="75"/>
      <c r="O9" s="75"/>
      <c r="P9" s="7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4" customFormat="1" ht="20.100000000000001" customHeight="1">
      <c r="A10" s="52" t="s">
        <v>153</v>
      </c>
      <c r="B10" s="53">
        <f>C10-4</f>
        <v>33</v>
      </c>
      <c r="C10" s="53">
        <v>37</v>
      </c>
      <c r="D10" s="53">
        <f t="shared" ref="D10:G10" si="3">C10+3</f>
        <v>40</v>
      </c>
      <c r="E10" s="53">
        <f t="shared" si="3"/>
        <v>43</v>
      </c>
      <c r="F10" s="53">
        <f t="shared" si="3"/>
        <v>46</v>
      </c>
      <c r="G10" s="53">
        <f t="shared" si="3"/>
        <v>49</v>
      </c>
      <c r="H10" s="54" t="s">
        <v>152</v>
      </c>
      <c r="I10" s="329"/>
      <c r="J10" s="75"/>
      <c r="K10" s="75" t="s">
        <v>354</v>
      </c>
      <c r="L10" s="75" t="s">
        <v>148</v>
      </c>
      <c r="M10" s="75" t="s">
        <v>344</v>
      </c>
      <c r="N10" s="75"/>
      <c r="O10" s="75"/>
      <c r="P10" s="7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4" customFormat="1" ht="20.100000000000001" customHeight="1">
      <c r="A11" s="52" t="s">
        <v>154</v>
      </c>
      <c r="B11" s="53">
        <f>C11-1.2</f>
        <v>14.8</v>
      </c>
      <c r="C11" s="53">
        <v>16</v>
      </c>
      <c r="D11" s="53">
        <f t="shared" ref="D11:G11" si="4">C11+1.2</f>
        <v>17.2</v>
      </c>
      <c r="E11" s="53">
        <f t="shared" si="4"/>
        <v>18.399999999999999</v>
      </c>
      <c r="F11" s="53">
        <f t="shared" si="4"/>
        <v>19.599999999999998</v>
      </c>
      <c r="G11" s="53">
        <f t="shared" si="4"/>
        <v>20.799999999999997</v>
      </c>
      <c r="H11" s="54" t="s">
        <v>155</v>
      </c>
      <c r="I11" s="329"/>
      <c r="J11" s="75"/>
      <c r="K11" s="75" t="s">
        <v>348</v>
      </c>
      <c r="L11" s="75"/>
      <c r="M11" s="75" t="s">
        <v>348</v>
      </c>
      <c r="N11" s="75"/>
      <c r="O11" s="75"/>
      <c r="P11" s="7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4" customFormat="1" ht="20.100000000000001" customHeight="1">
      <c r="A12" s="52" t="s">
        <v>156</v>
      </c>
      <c r="B12" s="55">
        <f>C12-0.2</f>
        <v>7.8</v>
      </c>
      <c r="C12" s="55">
        <v>8</v>
      </c>
      <c r="D12" s="55">
        <f>C12+0.2</f>
        <v>8.1999999999999993</v>
      </c>
      <c r="E12" s="55">
        <f t="shared" ref="E12:G12" si="5">D12+0.4</f>
        <v>8.6</v>
      </c>
      <c r="F12" s="55">
        <f t="shared" si="5"/>
        <v>9</v>
      </c>
      <c r="G12" s="55">
        <f t="shared" si="5"/>
        <v>9.4</v>
      </c>
      <c r="H12" s="54" t="s">
        <v>152</v>
      </c>
      <c r="I12" s="329"/>
      <c r="J12" s="75"/>
      <c r="K12" s="75" t="s">
        <v>355</v>
      </c>
      <c r="L12" s="75"/>
      <c r="M12" s="75" t="s">
        <v>349</v>
      </c>
      <c r="N12" s="75"/>
      <c r="O12" s="75"/>
      <c r="P12" s="7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4" customFormat="1" ht="20.100000000000001" customHeight="1">
      <c r="A13" s="52"/>
      <c r="B13" s="55"/>
      <c r="C13" s="55"/>
      <c r="D13" s="55"/>
      <c r="E13" s="55"/>
      <c r="F13" s="55"/>
      <c r="G13" s="55"/>
      <c r="H13" s="54"/>
      <c r="I13" s="329"/>
      <c r="J13" s="75"/>
      <c r="K13" s="75"/>
      <c r="L13" s="75"/>
      <c r="M13" s="75"/>
      <c r="N13" s="75"/>
      <c r="O13" s="75"/>
      <c r="P13" s="7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4" customFormat="1" ht="20.100000000000001" customHeight="1">
      <c r="A14" s="52"/>
      <c r="B14" s="55"/>
      <c r="C14" s="55"/>
      <c r="D14" s="55"/>
      <c r="E14" s="55"/>
      <c r="F14" s="55"/>
      <c r="G14" s="55"/>
      <c r="H14" s="56"/>
      <c r="I14" s="329"/>
      <c r="J14" s="75"/>
      <c r="K14" s="75"/>
      <c r="L14" s="75"/>
      <c r="M14" s="75"/>
      <c r="N14" s="75"/>
      <c r="O14" s="75"/>
      <c r="P14" s="7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4" customFormat="1" ht="20.100000000000001" customHeight="1">
      <c r="A15" s="52"/>
      <c r="B15" s="55"/>
      <c r="C15" s="55"/>
      <c r="D15" s="55"/>
      <c r="E15" s="55"/>
      <c r="F15" s="55"/>
      <c r="G15" s="55"/>
      <c r="H15" s="56"/>
      <c r="I15" s="329"/>
      <c r="J15" s="75"/>
      <c r="K15" s="75"/>
      <c r="L15" s="75"/>
      <c r="M15" s="75"/>
      <c r="N15" s="75"/>
      <c r="O15" s="75"/>
      <c r="P15" s="7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4" customFormat="1" ht="20.100000000000001" customHeight="1">
      <c r="A16" s="57"/>
      <c r="B16" s="58"/>
      <c r="C16" s="59"/>
      <c r="D16" s="58"/>
      <c r="E16" s="58"/>
      <c r="F16" s="58"/>
      <c r="G16" s="58"/>
      <c r="H16" s="56"/>
      <c r="I16" s="329"/>
      <c r="J16" s="75"/>
      <c r="K16" s="75"/>
      <c r="L16" s="75"/>
      <c r="M16" s="75"/>
      <c r="N16" s="75"/>
      <c r="O16" s="75"/>
      <c r="P16" s="7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4" customFormat="1" ht="20.100000000000001" customHeight="1">
      <c r="A17" s="60"/>
      <c r="B17" s="58"/>
      <c r="C17" s="58"/>
      <c r="D17" s="58"/>
      <c r="E17" s="58"/>
      <c r="F17" s="58"/>
      <c r="G17" s="58"/>
      <c r="H17" s="61"/>
      <c r="I17" s="329"/>
      <c r="J17" s="75"/>
      <c r="K17" s="75"/>
      <c r="L17" s="75"/>
      <c r="M17" s="75"/>
      <c r="N17" s="75"/>
      <c r="O17" s="75"/>
      <c r="P17" s="7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4" customFormat="1" ht="20.100000000000001" customHeight="1">
      <c r="A18" s="60"/>
      <c r="B18" s="58"/>
      <c r="C18" s="58"/>
      <c r="D18" s="58"/>
      <c r="E18" s="58"/>
      <c r="F18" s="58"/>
      <c r="G18" s="58"/>
      <c r="H18" s="61"/>
      <c r="I18" s="329"/>
      <c r="J18" s="75"/>
      <c r="K18" s="75"/>
      <c r="L18" s="75"/>
      <c r="M18" s="75"/>
      <c r="N18" s="75"/>
      <c r="O18" s="75"/>
      <c r="P18" s="7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4" customFormat="1" ht="20.100000000000001" customHeight="1">
      <c r="A19" s="57"/>
      <c r="B19" s="59"/>
      <c r="C19" s="59"/>
      <c r="D19" s="59"/>
      <c r="E19" s="59"/>
      <c r="F19" s="59"/>
      <c r="G19" s="59"/>
      <c r="H19" s="61"/>
      <c r="I19" s="329"/>
      <c r="J19" s="75"/>
      <c r="K19" s="75"/>
      <c r="L19" s="75"/>
      <c r="M19" s="75"/>
      <c r="N19" s="75"/>
      <c r="O19" s="75"/>
      <c r="P19" s="7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4" customFormat="1" ht="20.100000000000001" customHeight="1">
      <c r="A20" s="57"/>
      <c r="B20" s="59"/>
      <c r="C20" s="59"/>
      <c r="D20" s="59"/>
      <c r="E20" s="59"/>
      <c r="F20" s="59"/>
      <c r="G20" s="59"/>
      <c r="H20" s="62"/>
      <c r="I20" s="329"/>
      <c r="J20" s="75"/>
      <c r="K20" s="75"/>
      <c r="L20" s="75"/>
      <c r="M20" s="75"/>
      <c r="N20" s="75"/>
      <c r="O20" s="75"/>
      <c r="P20" s="7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4" customFormat="1" ht="20.100000000000001" customHeight="1">
      <c r="A21" s="63"/>
      <c r="B21" s="64"/>
      <c r="C21" s="64"/>
      <c r="D21" s="64"/>
      <c r="E21" s="65"/>
      <c r="F21" s="64"/>
      <c r="G21" s="64"/>
      <c r="H21" s="64"/>
      <c r="I21" s="330"/>
      <c r="J21" s="78"/>
      <c r="K21" s="78"/>
      <c r="L21" s="79"/>
      <c r="M21" s="78"/>
      <c r="N21" s="78"/>
      <c r="O21" s="79"/>
      <c r="P21" s="8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4" customFormat="1" ht="16.5">
      <c r="A22" s="66"/>
      <c r="B22" s="66"/>
      <c r="C22" s="66"/>
      <c r="D22" s="66"/>
      <c r="E22" s="67"/>
      <c r="F22" s="66"/>
      <c r="G22" s="66"/>
      <c r="H22" s="66"/>
      <c r="P22" s="7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44" customFormat="1">
      <c r="A23" s="68" t="s">
        <v>160</v>
      </c>
      <c r="B23" s="68"/>
      <c r="C23" s="69"/>
      <c r="D23" s="69"/>
      <c r="P23" s="7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44" customFormat="1">
      <c r="C24" s="45"/>
      <c r="D24" s="45"/>
      <c r="J24" s="81" t="s">
        <v>161</v>
      </c>
      <c r="K24" s="82">
        <v>45250</v>
      </c>
      <c r="L24" s="81" t="s">
        <v>162</v>
      </c>
      <c r="M24" s="81" t="s">
        <v>128</v>
      </c>
      <c r="N24" s="81" t="s">
        <v>163</v>
      </c>
      <c r="O24" s="44" t="s">
        <v>131</v>
      </c>
      <c r="P24" s="7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83" customWidth="1"/>
    <col min="2" max="16384" width="10" style="83"/>
  </cols>
  <sheetData>
    <row r="1" spans="1:16" ht="22.5" customHeight="1">
      <c r="A1" s="331" t="s">
        <v>164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6" ht="17.25" customHeight="1">
      <c r="A2" s="144" t="s">
        <v>53</v>
      </c>
      <c r="B2" s="240"/>
      <c r="C2" s="240"/>
      <c r="D2" s="241" t="s">
        <v>55</v>
      </c>
      <c r="E2" s="241"/>
      <c r="F2" s="240" t="s">
        <v>56</v>
      </c>
      <c r="G2" s="240"/>
      <c r="H2" s="145" t="s">
        <v>57</v>
      </c>
      <c r="I2" s="242" t="s">
        <v>56</v>
      </c>
      <c r="J2" s="242"/>
      <c r="K2" s="243"/>
    </row>
    <row r="3" spans="1:16" ht="16.5" customHeight="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spans="1:16" ht="16.5" customHeight="1">
      <c r="A4" s="148" t="s">
        <v>61</v>
      </c>
      <c r="B4" s="250"/>
      <c r="C4" s="251"/>
      <c r="D4" s="252" t="s">
        <v>63</v>
      </c>
      <c r="E4" s="253"/>
      <c r="F4" s="332"/>
      <c r="G4" s="333"/>
      <c r="H4" s="252" t="s">
        <v>165</v>
      </c>
      <c r="I4" s="253"/>
      <c r="J4" s="89" t="s">
        <v>65</v>
      </c>
      <c r="K4" s="90" t="s">
        <v>66</v>
      </c>
    </row>
    <row r="5" spans="1:16" ht="16.5" customHeight="1">
      <c r="A5" s="150" t="s">
        <v>67</v>
      </c>
      <c r="B5" s="250"/>
      <c r="C5" s="251"/>
      <c r="D5" s="252" t="s">
        <v>166</v>
      </c>
      <c r="E5" s="253"/>
      <c r="F5" s="254"/>
      <c r="G5" s="255"/>
      <c r="H5" s="252" t="s">
        <v>167</v>
      </c>
      <c r="I5" s="253"/>
      <c r="J5" s="89" t="s">
        <v>65</v>
      </c>
      <c r="K5" s="90" t="s">
        <v>66</v>
      </c>
    </row>
    <row r="6" spans="1:16" ht="16.5" customHeight="1">
      <c r="A6" s="148" t="s">
        <v>71</v>
      </c>
      <c r="B6" s="151"/>
      <c r="C6" s="152"/>
      <c r="D6" s="252" t="s">
        <v>168</v>
      </c>
      <c r="E6" s="253"/>
      <c r="F6" s="254"/>
      <c r="G6" s="255"/>
      <c r="H6" s="252" t="s">
        <v>169</v>
      </c>
      <c r="I6" s="253"/>
      <c r="J6" s="253"/>
      <c r="K6" s="334"/>
    </row>
    <row r="7" spans="1:16" ht="16.5" customHeight="1">
      <c r="A7" s="148" t="s">
        <v>75</v>
      </c>
      <c r="B7" s="256"/>
      <c r="C7" s="257"/>
      <c r="D7" s="148" t="s">
        <v>170</v>
      </c>
      <c r="E7" s="149"/>
      <c r="F7" s="254"/>
      <c r="G7" s="255"/>
      <c r="H7" s="335"/>
      <c r="I7" s="250"/>
      <c r="J7" s="250"/>
      <c r="K7" s="251"/>
    </row>
    <row r="8" spans="1:16" ht="16.5" customHeight="1">
      <c r="A8" s="154" t="s">
        <v>78</v>
      </c>
      <c r="B8" s="256"/>
      <c r="C8" s="257"/>
      <c r="D8" s="260" t="s">
        <v>80</v>
      </c>
      <c r="E8" s="261"/>
      <c r="F8" s="262"/>
      <c r="G8" s="263"/>
      <c r="H8" s="260"/>
      <c r="I8" s="261"/>
      <c r="J8" s="261"/>
      <c r="K8" s="271"/>
      <c r="P8" s="111" t="s">
        <v>171</v>
      </c>
    </row>
    <row r="9" spans="1:16" ht="16.5" customHeight="1">
      <c r="A9" s="336" t="s">
        <v>172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spans="1:16" ht="16.5" customHeight="1">
      <c r="A10" s="155" t="s">
        <v>84</v>
      </c>
      <c r="B10" s="156" t="s">
        <v>85</v>
      </c>
      <c r="C10" s="85" t="s">
        <v>86</v>
      </c>
      <c r="D10" s="157"/>
      <c r="E10" s="158" t="s">
        <v>89</v>
      </c>
      <c r="F10" s="156" t="s">
        <v>85</v>
      </c>
      <c r="G10" s="85" t="s">
        <v>86</v>
      </c>
      <c r="H10" s="156"/>
      <c r="I10" s="158" t="s">
        <v>87</v>
      </c>
      <c r="J10" s="156" t="s">
        <v>85</v>
      </c>
      <c r="K10" s="167" t="s">
        <v>86</v>
      </c>
    </row>
    <row r="11" spans="1:16" ht="16.5" customHeight="1">
      <c r="A11" s="150" t="s">
        <v>90</v>
      </c>
      <c r="B11" s="159" t="s">
        <v>85</v>
      </c>
      <c r="C11" s="89" t="s">
        <v>86</v>
      </c>
      <c r="D11" s="160"/>
      <c r="E11" s="161" t="s">
        <v>92</v>
      </c>
      <c r="F11" s="159" t="s">
        <v>85</v>
      </c>
      <c r="G11" s="89" t="s">
        <v>86</v>
      </c>
      <c r="H11" s="159"/>
      <c r="I11" s="161" t="s">
        <v>97</v>
      </c>
      <c r="J11" s="159" t="s">
        <v>85</v>
      </c>
      <c r="K11" s="90" t="s">
        <v>86</v>
      </c>
    </row>
    <row r="12" spans="1:16" ht="16.5" customHeight="1">
      <c r="A12" s="260" t="s">
        <v>117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71"/>
    </row>
    <row r="13" spans="1:16" ht="16.5" customHeight="1">
      <c r="A13" s="337" t="s">
        <v>173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spans="1:16" ht="16.5" customHeight="1">
      <c r="A14" s="338" t="s">
        <v>174</v>
      </c>
      <c r="B14" s="339"/>
      <c r="C14" s="339"/>
      <c r="D14" s="339"/>
      <c r="E14" s="339"/>
      <c r="F14" s="339"/>
      <c r="G14" s="339"/>
      <c r="H14" s="340"/>
      <c r="I14" s="341"/>
      <c r="J14" s="341"/>
      <c r="K14" s="342"/>
    </row>
    <row r="15" spans="1:16" ht="16.5" customHeight="1">
      <c r="A15" s="343"/>
      <c r="B15" s="344"/>
      <c r="C15" s="344"/>
      <c r="D15" s="345"/>
      <c r="E15" s="346"/>
      <c r="F15" s="344"/>
      <c r="G15" s="344"/>
      <c r="H15" s="345"/>
      <c r="I15" s="347"/>
      <c r="J15" s="348"/>
      <c r="K15" s="349"/>
    </row>
    <row r="16" spans="1:16" ht="16.5" customHeight="1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2"/>
    </row>
    <row r="17" spans="1:11" ht="16.5" customHeight="1">
      <c r="A17" s="337" t="s">
        <v>175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spans="1:11" ht="16.5" customHeight="1">
      <c r="A18" s="353" t="s">
        <v>176</v>
      </c>
      <c r="B18" s="354"/>
      <c r="C18" s="354"/>
      <c r="D18" s="354"/>
      <c r="E18" s="354"/>
      <c r="F18" s="354"/>
      <c r="G18" s="354"/>
      <c r="H18" s="354"/>
      <c r="I18" s="341"/>
      <c r="J18" s="341"/>
      <c r="K18" s="342"/>
    </row>
    <row r="19" spans="1:11" ht="16.5" customHeight="1">
      <c r="A19" s="343"/>
      <c r="B19" s="344"/>
      <c r="C19" s="344"/>
      <c r="D19" s="345"/>
      <c r="E19" s="346"/>
      <c r="F19" s="344"/>
      <c r="G19" s="344"/>
      <c r="H19" s="345"/>
      <c r="I19" s="347"/>
      <c r="J19" s="348"/>
      <c r="K19" s="349"/>
    </row>
    <row r="20" spans="1:11" ht="16.5" customHeight="1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ht="16.5" customHeight="1">
      <c r="A21" s="355" t="s">
        <v>114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</row>
    <row r="22" spans="1:11" ht="16.5" customHeight="1">
      <c r="A22" s="356" t="s">
        <v>115</v>
      </c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 ht="16.5" customHeight="1">
      <c r="A23" s="290" t="s">
        <v>116</v>
      </c>
      <c r="B23" s="291"/>
      <c r="C23" s="89" t="s">
        <v>65</v>
      </c>
      <c r="D23" s="89" t="s">
        <v>66</v>
      </c>
      <c r="E23" s="357"/>
      <c r="F23" s="357"/>
      <c r="G23" s="357"/>
      <c r="H23" s="357"/>
      <c r="I23" s="357"/>
      <c r="J23" s="357"/>
      <c r="K23" s="358"/>
    </row>
    <row r="24" spans="1:11" ht="16.5" customHeight="1">
      <c r="A24" s="252" t="s">
        <v>177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1"/>
    </row>
    <row r="25" spans="1:11" ht="16.5" customHeight="1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6.5" customHeight="1">
      <c r="A26" s="336" t="s">
        <v>120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16.5" customHeight="1">
      <c r="A27" s="146" t="s">
        <v>121</v>
      </c>
      <c r="B27" s="85" t="s">
        <v>95</v>
      </c>
      <c r="C27" s="85" t="s">
        <v>96</v>
      </c>
      <c r="D27" s="85" t="s">
        <v>88</v>
      </c>
      <c r="E27" s="147" t="s">
        <v>122</v>
      </c>
      <c r="F27" s="85" t="s">
        <v>95</v>
      </c>
      <c r="G27" s="85" t="s">
        <v>96</v>
      </c>
      <c r="H27" s="85" t="s">
        <v>88</v>
      </c>
      <c r="I27" s="147" t="s">
        <v>123</v>
      </c>
      <c r="J27" s="85" t="s">
        <v>95</v>
      </c>
      <c r="K27" s="167" t="s">
        <v>96</v>
      </c>
    </row>
    <row r="28" spans="1:11" ht="16.5" customHeight="1">
      <c r="A28" s="162" t="s">
        <v>87</v>
      </c>
      <c r="B28" s="89" t="s">
        <v>95</v>
      </c>
      <c r="C28" s="89" t="s">
        <v>96</v>
      </c>
      <c r="D28" s="89" t="s">
        <v>88</v>
      </c>
      <c r="E28" s="163" t="s">
        <v>94</v>
      </c>
      <c r="F28" s="89" t="s">
        <v>95</v>
      </c>
      <c r="G28" s="89" t="s">
        <v>96</v>
      </c>
      <c r="H28" s="89" t="s">
        <v>88</v>
      </c>
      <c r="I28" s="163" t="s">
        <v>105</v>
      </c>
      <c r="J28" s="89" t="s">
        <v>95</v>
      </c>
      <c r="K28" s="90" t="s">
        <v>96</v>
      </c>
    </row>
    <row r="29" spans="1:11" ht="16.5" customHeight="1">
      <c r="A29" s="252" t="s">
        <v>98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62"/>
    </row>
    <row r="30" spans="1:11" ht="16.5" customHeight="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 ht="16.5" customHeight="1">
      <c r="A31" s="336" t="s">
        <v>178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6"/>
    </row>
    <row r="32" spans="1:11" ht="21" customHeight="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21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spans="1:11" ht="21" customHeight="1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01"/>
    </row>
    <row r="35" spans="1:11" ht="21" customHeight="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01"/>
    </row>
    <row r="36" spans="1:11" ht="21" customHeight="1">
      <c r="A36" s="299"/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1" ht="21" customHeight="1">
      <c r="A37" s="299"/>
      <c r="B37" s="300"/>
      <c r="C37" s="300"/>
      <c r="D37" s="300"/>
      <c r="E37" s="300"/>
      <c r="F37" s="300"/>
      <c r="G37" s="300"/>
      <c r="H37" s="300"/>
      <c r="I37" s="300"/>
      <c r="J37" s="300"/>
      <c r="K37" s="301"/>
    </row>
    <row r="38" spans="1:11" ht="21" customHeight="1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1"/>
    </row>
    <row r="39" spans="1:11" ht="21" customHeight="1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1"/>
    </row>
    <row r="40" spans="1:11" ht="21" customHeight="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1"/>
    </row>
    <row r="41" spans="1:11" ht="21" customHeight="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1"/>
    </row>
    <row r="42" spans="1:11" ht="21" customHeight="1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01"/>
    </row>
    <row r="43" spans="1:11" ht="17.25" customHeight="1">
      <c r="A43" s="302" t="s">
        <v>119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6.5" customHeight="1">
      <c r="A44" s="336" t="s">
        <v>179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</row>
    <row r="45" spans="1:11" ht="18" customHeight="1">
      <c r="A45" s="366" t="s">
        <v>117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8"/>
    </row>
    <row r="46" spans="1:11" ht="18" customHeight="1">
      <c r="A46" s="366" t="s">
        <v>180</v>
      </c>
      <c r="B46" s="367"/>
      <c r="C46" s="367"/>
      <c r="D46" s="367"/>
      <c r="E46" s="367"/>
      <c r="F46" s="367"/>
      <c r="G46" s="367"/>
      <c r="H46" s="367"/>
      <c r="I46" s="367"/>
      <c r="J46" s="367"/>
      <c r="K46" s="368"/>
    </row>
    <row r="47" spans="1:11" ht="18" customHeight="1">
      <c r="A47" s="359"/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21" customHeight="1">
      <c r="A48" s="164" t="s">
        <v>125</v>
      </c>
      <c r="B48" s="369" t="s">
        <v>126</v>
      </c>
      <c r="C48" s="369"/>
      <c r="D48" s="165" t="s">
        <v>127</v>
      </c>
      <c r="E48" s="165"/>
      <c r="F48" s="165" t="s">
        <v>129</v>
      </c>
      <c r="G48" s="166"/>
      <c r="H48" s="370" t="s">
        <v>130</v>
      </c>
      <c r="I48" s="370"/>
      <c r="J48" s="369" t="s">
        <v>131</v>
      </c>
      <c r="K48" s="371"/>
    </row>
    <row r="49" spans="1:11" ht="16.5" customHeight="1">
      <c r="A49" s="268" t="s">
        <v>132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pans="1:11" ht="16.5" customHeight="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374"/>
    </row>
    <row r="51" spans="1:11" ht="16.5" customHeight="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377"/>
    </row>
    <row r="52" spans="1:11" ht="21" customHeight="1">
      <c r="A52" s="164" t="s">
        <v>125</v>
      </c>
      <c r="B52" s="369" t="s">
        <v>126</v>
      </c>
      <c r="C52" s="369"/>
      <c r="D52" s="165" t="s">
        <v>127</v>
      </c>
      <c r="E52" s="165"/>
      <c r="F52" s="165" t="s">
        <v>129</v>
      </c>
      <c r="G52" s="166"/>
      <c r="H52" s="370" t="s">
        <v>130</v>
      </c>
      <c r="I52" s="370"/>
      <c r="J52" s="369" t="s">
        <v>131</v>
      </c>
      <c r="K52" s="37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23"/>
  <sheetViews>
    <sheetView workbookViewId="0">
      <selection activeCell="O15" sqref="O15"/>
    </sheetView>
  </sheetViews>
  <sheetFormatPr defaultColWidth="9" defaultRowHeight="14.25"/>
  <cols>
    <col min="1" max="1" width="13.625" style="44" customWidth="1"/>
    <col min="2" max="2" width="8.5" style="44" customWidth="1"/>
    <col min="3" max="3" width="8.5" style="45" customWidth="1"/>
    <col min="4" max="7" width="8.5" style="44" customWidth="1"/>
    <col min="8" max="8" width="2.75" style="44" customWidth="1"/>
    <col min="9" max="14" width="12.625" style="44" customWidth="1"/>
    <col min="15" max="246" width="9" style="44"/>
    <col min="247" max="16384" width="9" style="2"/>
  </cols>
  <sheetData>
    <row r="1" spans="1:249" s="44" customFormat="1" ht="29.1" customHeight="1">
      <c r="A1" s="313" t="s">
        <v>135</v>
      </c>
      <c r="B1" s="315"/>
      <c r="C1" s="314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</row>
    <row r="2" spans="1:249" s="44" customFormat="1" ht="20.100000000000001" customHeight="1">
      <c r="A2" s="47" t="s">
        <v>61</v>
      </c>
      <c r="B2" s="378" t="s">
        <v>356</v>
      </c>
      <c r="C2" s="379"/>
      <c r="D2" s="48" t="s">
        <v>67</v>
      </c>
      <c r="E2" s="380" t="s">
        <v>369</v>
      </c>
      <c r="F2" s="319"/>
      <c r="G2" s="381"/>
      <c r="H2" s="119"/>
      <c r="I2" s="138" t="s">
        <v>57</v>
      </c>
      <c r="J2" s="382" t="s">
        <v>370</v>
      </c>
      <c r="K2" s="320"/>
      <c r="L2" s="320"/>
      <c r="M2" s="320"/>
      <c r="N2" s="32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</row>
    <row r="3" spans="1:249" s="44" customFormat="1">
      <c r="A3" s="325" t="s">
        <v>136</v>
      </c>
      <c r="B3" s="322" t="s">
        <v>137</v>
      </c>
      <c r="C3" s="323"/>
      <c r="D3" s="322"/>
      <c r="E3" s="322"/>
      <c r="F3" s="322"/>
      <c r="G3" s="383"/>
      <c r="H3" s="120"/>
      <c r="I3" s="384" t="s">
        <v>181</v>
      </c>
      <c r="J3" s="322"/>
      <c r="K3" s="322"/>
      <c r="L3" s="322"/>
      <c r="M3" s="322"/>
      <c r="N3" s="32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</row>
    <row r="4" spans="1:249" s="44" customFormat="1" ht="28.5">
      <c r="A4" s="325"/>
      <c r="B4" s="49" t="s">
        <v>138</v>
      </c>
      <c r="C4" s="49" t="s">
        <v>139</v>
      </c>
      <c r="D4" s="49" t="s">
        <v>140</v>
      </c>
      <c r="E4" s="49" t="s">
        <v>141</v>
      </c>
      <c r="F4" s="49" t="s">
        <v>142</v>
      </c>
      <c r="G4" s="49" t="s">
        <v>143</v>
      </c>
      <c r="H4" s="120"/>
      <c r="I4" s="49" t="s">
        <v>138</v>
      </c>
      <c r="J4" s="49" t="s">
        <v>139</v>
      </c>
      <c r="K4" s="49" t="s">
        <v>140</v>
      </c>
      <c r="L4" s="49" t="s">
        <v>141</v>
      </c>
      <c r="M4" s="49" t="s">
        <v>142</v>
      </c>
      <c r="N4" s="228" t="s">
        <v>361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</row>
    <row r="5" spans="1:249" s="44" customFormat="1" ht="20.100000000000001" customHeight="1">
      <c r="A5" s="325"/>
      <c r="B5" s="50"/>
      <c r="C5" s="50"/>
      <c r="D5" s="51"/>
      <c r="E5" s="51"/>
      <c r="F5" s="51"/>
      <c r="G5" s="51"/>
      <c r="H5" s="120"/>
      <c r="I5" s="229" t="s">
        <v>367</v>
      </c>
      <c r="J5" s="229" t="s">
        <v>367</v>
      </c>
      <c r="K5" s="229" t="s">
        <v>367</v>
      </c>
      <c r="L5" s="229" t="s">
        <v>368</v>
      </c>
      <c r="M5" s="229" t="s">
        <v>368</v>
      </c>
      <c r="N5" s="229" t="s">
        <v>368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1:249" s="44" customFormat="1" ht="20.100000000000001" customHeight="1">
      <c r="A6" s="52" t="s">
        <v>146</v>
      </c>
      <c r="B6" s="53">
        <v>45</v>
      </c>
      <c r="C6" s="53">
        <v>48</v>
      </c>
      <c r="D6" s="53">
        <f t="shared" ref="D6:G6" si="0">C6+4</f>
        <v>52</v>
      </c>
      <c r="E6" s="53">
        <f t="shared" si="0"/>
        <v>56</v>
      </c>
      <c r="F6" s="53">
        <f t="shared" si="0"/>
        <v>60</v>
      </c>
      <c r="G6" s="53">
        <f t="shared" si="0"/>
        <v>64</v>
      </c>
      <c r="H6" s="120"/>
      <c r="I6" s="229" t="s">
        <v>344</v>
      </c>
      <c r="J6" s="229" t="s">
        <v>365</v>
      </c>
      <c r="K6" s="230" t="s">
        <v>344</v>
      </c>
      <c r="L6" s="229" t="s">
        <v>357</v>
      </c>
      <c r="M6" s="229" t="s">
        <v>351</v>
      </c>
      <c r="N6" s="229" t="s">
        <v>363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1:249" s="44" customFormat="1" ht="20.100000000000001" customHeight="1">
      <c r="A7" s="52" t="s">
        <v>149</v>
      </c>
      <c r="B7" s="53">
        <v>74</v>
      </c>
      <c r="C7" s="53">
        <v>84</v>
      </c>
      <c r="D7" s="53">
        <f>C7+4</f>
        <v>88</v>
      </c>
      <c r="E7" s="53">
        <f t="shared" ref="E7:G8" si="1">D7+6</f>
        <v>94</v>
      </c>
      <c r="F7" s="53">
        <f t="shared" si="1"/>
        <v>100</v>
      </c>
      <c r="G7" s="53">
        <f t="shared" si="1"/>
        <v>106</v>
      </c>
      <c r="H7" s="120"/>
      <c r="I7" s="229" t="s">
        <v>347</v>
      </c>
      <c r="J7" s="229" t="s">
        <v>344</v>
      </c>
      <c r="K7" s="229" t="s">
        <v>363</v>
      </c>
      <c r="L7" s="229" t="s">
        <v>344</v>
      </c>
      <c r="M7" s="229" t="s">
        <v>347</v>
      </c>
      <c r="N7" s="229" t="s">
        <v>358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49" s="44" customFormat="1" ht="20.100000000000001" customHeight="1">
      <c r="A8" s="52" t="s">
        <v>150</v>
      </c>
      <c r="B8" s="53">
        <f>C8-4</f>
        <v>64</v>
      </c>
      <c r="C8" s="53">
        <v>68</v>
      </c>
      <c r="D8" s="53">
        <f>C8+4</f>
        <v>72</v>
      </c>
      <c r="E8" s="53">
        <f t="shared" si="1"/>
        <v>78</v>
      </c>
      <c r="F8" s="53">
        <f t="shared" si="1"/>
        <v>84</v>
      </c>
      <c r="G8" s="53">
        <f t="shared" si="1"/>
        <v>90</v>
      </c>
      <c r="H8" s="120"/>
      <c r="I8" s="229" t="s">
        <v>358</v>
      </c>
      <c r="J8" s="229" t="s">
        <v>347</v>
      </c>
      <c r="K8" s="229" t="s">
        <v>344</v>
      </c>
      <c r="L8" s="229" t="s">
        <v>351</v>
      </c>
      <c r="M8" s="229" t="s">
        <v>344</v>
      </c>
      <c r="N8" s="229" t="s">
        <v>349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49" s="44" customFormat="1" ht="20.100000000000001" customHeight="1">
      <c r="A9" s="52" t="s">
        <v>151</v>
      </c>
      <c r="B9" s="53">
        <f>C9-1.5</f>
        <v>44.5</v>
      </c>
      <c r="C9" s="53">
        <v>46</v>
      </c>
      <c r="D9" s="53">
        <f>C9+2.5</f>
        <v>48.5</v>
      </c>
      <c r="E9" s="53">
        <f>D9+3</f>
        <v>51.5</v>
      </c>
      <c r="F9" s="53">
        <f>E9+3</f>
        <v>54.5</v>
      </c>
      <c r="G9" s="53">
        <f>F9+2.2</f>
        <v>56.7</v>
      </c>
      <c r="H9" s="120"/>
      <c r="I9" s="229" t="s">
        <v>366</v>
      </c>
      <c r="J9" s="229" t="s">
        <v>347</v>
      </c>
      <c r="K9" s="229" t="s">
        <v>347</v>
      </c>
      <c r="L9" s="229" t="s">
        <v>358</v>
      </c>
      <c r="M9" s="229" t="s">
        <v>349</v>
      </c>
      <c r="N9" s="229" t="s">
        <v>349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49" s="44" customFormat="1" ht="20.100000000000001" customHeight="1">
      <c r="A10" s="52" t="s">
        <v>153</v>
      </c>
      <c r="B10" s="53">
        <f>C10-4</f>
        <v>33</v>
      </c>
      <c r="C10" s="53">
        <v>37</v>
      </c>
      <c r="D10" s="53">
        <f t="shared" ref="D10:G10" si="2">C10+3</f>
        <v>40</v>
      </c>
      <c r="E10" s="53">
        <f t="shared" si="2"/>
        <v>43</v>
      </c>
      <c r="F10" s="53">
        <f t="shared" si="2"/>
        <v>46</v>
      </c>
      <c r="G10" s="53">
        <f t="shared" si="2"/>
        <v>49</v>
      </c>
      <c r="H10" s="120"/>
      <c r="I10" s="229" t="s">
        <v>363</v>
      </c>
      <c r="J10" s="229" t="s">
        <v>354</v>
      </c>
      <c r="K10" s="229" t="s">
        <v>355</v>
      </c>
      <c r="L10" s="229" t="s">
        <v>359</v>
      </c>
      <c r="M10" s="229" t="s">
        <v>362</v>
      </c>
      <c r="N10" s="229" t="s">
        <v>354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49" s="44" customFormat="1" ht="20.100000000000001" customHeight="1">
      <c r="A11" s="52" t="s">
        <v>154</v>
      </c>
      <c r="B11" s="53">
        <f>C11-1.2</f>
        <v>14.8</v>
      </c>
      <c r="C11" s="53">
        <v>16</v>
      </c>
      <c r="D11" s="53">
        <f t="shared" ref="D11:G11" si="3">C11+1.2</f>
        <v>17.2</v>
      </c>
      <c r="E11" s="53">
        <f t="shared" si="3"/>
        <v>18.399999999999999</v>
      </c>
      <c r="F11" s="53">
        <f t="shared" si="3"/>
        <v>19.599999999999998</v>
      </c>
      <c r="G11" s="53">
        <f t="shared" si="3"/>
        <v>20.799999999999997</v>
      </c>
      <c r="H11" s="120"/>
      <c r="I11" s="229" t="s">
        <v>349</v>
      </c>
      <c r="J11" s="229" t="s">
        <v>349</v>
      </c>
      <c r="K11" s="229" t="s">
        <v>348</v>
      </c>
      <c r="L11" s="229" t="s">
        <v>360</v>
      </c>
      <c r="M11" s="229" t="s">
        <v>344</v>
      </c>
      <c r="N11" s="229" t="s">
        <v>344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49" s="44" customFormat="1" ht="20.100000000000001" customHeight="1">
      <c r="A12" s="52" t="s">
        <v>156</v>
      </c>
      <c r="B12" s="55">
        <f>C12-0.2</f>
        <v>7.8</v>
      </c>
      <c r="C12" s="55">
        <v>8</v>
      </c>
      <c r="D12" s="55">
        <f>C12+0.2</f>
        <v>8.1999999999999993</v>
      </c>
      <c r="E12" s="55">
        <f t="shared" ref="E12:G12" si="4">D12+0.4</f>
        <v>8.6</v>
      </c>
      <c r="F12" s="55">
        <f t="shared" si="4"/>
        <v>9</v>
      </c>
      <c r="G12" s="55">
        <f t="shared" si="4"/>
        <v>9.4</v>
      </c>
      <c r="H12" s="120"/>
      <c r="I12" s="229" t="s">
        <v>349</v>
      </c>
      <c r="J12" s="229" t="s">
        <v>349</v>
      </c>
      <c r="K12" s="229" t="s">
        <v>364</v>
      </c>
      <c r="L12" s="229" t="s">
        <v>355</v>
      </c>
      <c r="M12" s="229" t="s">
        <v>349</v>
      </c>
      <c r="N12" s="229" t="s">
        <v>344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49" s="44" customFormat="1" ht="20.100000000000001" customHeight="1">
      <c r="A13" s="121"/>
      <c r="B13" s="124"/>
      <c r="C13" s="124"/>
      <c r="D13" s="124"/>
      <c r="E13" s="124"/>
      <c r="F13" s="124"/>
      <c r="G13" s="123"/>
      <c r="H13" s="120"/>
      <c r="I13" s="229"/>
      <c r="J13" s="229"/>
      <c r="K13" s="229"/>
      <c r="L13" s="229"/>
      <c r="M13" s="229"/>
      <c r="N13" s="22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49" s="44" customFormat="1" ht="20.100000000000001" customHeight="1">
      <c r="A14" s="121"/>
      <c r="B14" s="122"/>
      <c r="C14" s="122"/>
      <c r="D14" s="122"/>
      <c r="E14" s="122"/>
      <c r="F14" s="122"/>
      <c r="G14" s="123"/>
      <c r="H14" s="120"/>
      <c r="I14" s="229"/>
      <c r="J14" s="229"/>
      <c r="K14" s="229"/>
      <c r="L14" s="229"/>
      <c r="M14" s="229"/>
      <c r="N14" s="229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49" s="44" customFormat="1" ht="20.100000000000001" customHeight="1">
      <c r="A15" s="121"/>
      <c r="B15" s="122"/>
      <c r="C15" s="122"/>
      <c r="D15" s="122"/>
      <c r="E15" s="122"/>
      <c r="F15" s="122"/>
      <c r="G15" s="125"/>
      <c r="H15" s="120"/>
      <c r="I15" s="229"/>
      <c r="J15" s="229"/>
      <c r="K15" s="229"/>
      <c r="L15" s="229"/>
      <c r="M15" s="229"/>
      <c r="N15" s="22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49" s="44" customFormat="1" ht="20.100000000000001" customHeight="1">
      <c r="A16" s="121"/>
      <c r="B16" s="124"/>
      <c r="C16" s="124"/>
      <c r="D16" s="124"/>
      <c r="E16" s="124"/>
      <c r="F16" s="124"/>
      <c r="G16" s="123"/>
      <c r="H16" s="120"/>
      <c r="I16" s="229"/>
      <c r="J16" s="229"/>
      <c r="K16" s="229"/>
      <c r="L16" s="229"/>
      <c r="M16" s="229"/>
      <c r="N16" s="22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1:249" s="44" customFormat="1" ht="20.100000000000001" customHeight="1">
      <c r="A17" s="126"/>
      <c r="B17" s="127"/>
      <c r="C17" s="61"/>
      <c r="D17" s="61"/>
      <c r="E17" s="128"/>
      <c r="F17" s="61"/>
      <c r="G17" s="129"/>
      <c r="H17" s="120"/>
      <c r="I17" s="229"/>
      <c r="J17" s="229"/>
      <c r="K17" s="229"/>
      <c r="L17" s="229"/>
      <c r="M17" s="229"/>
      <c r="N17" s="22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1:249" s="44" customFormat="1" ht="20.100000000000001" customHeight="1">
      <c r="A18" s="126"/>
      <c r="B18" s="130"/>
      <c r="C18" s="131"/>
      <c r="D18" s="131"/>
      <c r="E18" s="128"/>
      <c r="F18" s="132"/>
      <c r="G18" s="129"/>
      <c r="H18" s="120"/>
      <c r="I18" s="140"/>
      <c r="J18" s="141"/>
      <c r="K18" s="141"/>
      <c r="L18" s="141"/>
      <c r="M18" s="141"/>
      <c r="N18" s="14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1:249" s="44" customFormat="1" ht="20.100000000000001" customHeight="1">
      <c r="A19" s="121"/>
      <c r="B19" s="62"/>
      <c r="C19" s="62"/>
      <c r="D19" s="133"/>
      <c r="E19" s="62"/>
      <c r="F19" s="62"/>
      <c r="G19" s="123"/>
      <c r="H19" s="120"/>
      <c r="I19" s="139"/>
      <c r="J19" s="75"/>
      <c r="K19" s="75"/>
      <c r="L19" s="75"/>
      <c r="M19" s="75"/>
      <c r="N19" s="7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1:249" s="44" customFormat="1" ht="20.100000000000001" customHeight="1">
      <c r="A20" s="134"/>
      <c r="B20" s="64"/>
      <c r="C20" s="64"/>
      <c r="D20" s="65"/>
      <c r="E20" s="64"/>
      <c r="F20" s="64"/>
      <c r="G20" s="135"/>
      <c r="H20" s="136"/>
      <c r="I20" s="142"/>
      <c r="J20" s="78"/>
      <c r="K20" s="79"/>
      <c r="L20" s="78"/>
      <c r="M20" s="78"/>
      <c r="N20" s="79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1:249" s="44" customFormat="1" ht="16.5">
      <c r="A21" s="66"/>
      <c r="B21" s="66"/>
      <c r="C21" s="66"/>
      <c r="D21" s="67"/>
      <c r="E21" s="66"/>
      <c r="F21" s="66"/>
      <c r="G21" s="13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1:249" s="44" customFormat="1">
      <c r="A22" s="68" t="s">
        <v>160</v>
      </c>
      <c r="B22" s="68"/>
      <c r="C22" s="69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1:249" s="44" customFormat="1">
      <c r="C23" s="45"/>
      <c r="I23" s="81" t="s">
        <v>161</v>
      </c>
      <c r="J23" s="82"/>
      <c r="K23" s="143"/>
      <c r="M23" s="81" t="s">
        <v>162</v>
      </c>
      <c r="N23" s="8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6" workbookViewId="0">
      <selection activeCell="O19" sqref="O19"/>
    </sheetView>
  </sheetViews>
  <sheetFormatPr defaultColWidth="10.125" defaultRowHeight="14.25"/>
  <cols>
    <col min="1" max="1" width="9.625" style="83" customWidth="1"/>
    <col min="2" max="2" width="11.125" style="83" customWidth="1"/>
    <col min="3" max="3" width="9.125" style="83" customWidth="1"/>
    <col min="4" max="4" width="9.5" style="83" customWidth="1"/>
    <col min="5" max="5" width="11.37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pans="1:13" ht="22.5">
      <c r="A1" s="331" t="s">
        <v>182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3" ht="18" customHeight="1">
      <c r="A2" s="84" t="s">
        <v>53</v>
      </c>
      <c r="B2" s="385" t="s">
        <v>54</v>
      </c>
      <c r="C2" s="385"/>
      <c r="D2" s="86" t="s">
        <v>61</v>
      </c>
      <c r="E2" s="87" t="s">
        <v>62</v>
      </c>
      <c r="F2" s="88" t="s">
        <v>183</v>
      </c>
      <c r="G2" s="250" t="s">
        <v>68</v>
      </c>
      <c r="H2" s="251"/>
      <c r="I2" s="106" t="s">
        <v>57</v>
      </c>
      <c r="J2" s="386" t="s">
        <v>56</v>
      </c>
      <c r="K2" s="387"/>
    </row>
    <row r="3" spans="1:13" ht="18" customHeight="1">
      <c r="A3" s="91" t="s">
        <v>75</v>
      </c>
      <c r="B3" s="250">
        <v>600</v>
      </c>
      <c r="C3" s="250"/>
      <c r="D3" s="92" t="s">
        <v>184</v>
      </c>
      <c r="E3" s="388">
        <v>45255</v>
      </c>
      <c r="F3" s="389"/>
      <c r="G3" s="389"/>
      <c r="H3" s="357" t="s">
        <v>185</v>
      </c>
      <c r="I3" s="357"/>
      <c r="J3" s="357"/>
      <c r="K3" s="358"/>
    </row>
    <row r="4" spans="1:13" ht="18" customHeight="1">
      <c r="A4" s="93" t="s">
        <v>71</v>
      </c>
      <c r="B4" s="89">
        <v>2</v>
      </c>
      <c r="C4" s="89">
        <v>6</v>
      </c>
      <c r="D4" s="94" t="s">
        <v>186</v>
      </c>
      <c r="E4" s="389" t="s">
        <v>187</v>
      </c>
      <c r="F4" s="389"/>
      <c r="G4" s="389"/>
      <c r="H4" s="291" t="s">
        <v>188</v>
      </c>
      <c r="I4" s="291"/>
      <c r="J4" s="103" t="s">
        <v>65</v>
      </c>
      <c r="K4" s="109" t="s">
        <v>66</v>
      </c>
    </row>
    <row r="5" spans="1:13" ht="18" customHeight="1">
      <c r="A5" s="93" t="s">
        <v>189</v>
      </c>
      <c r="B5" s="250">
        <v>1</v>
      </c>
      <c r="C5" s="250"/>
      <c r="D5" s="92" t="s">
        <v>190</v>
      </c>
      <c r="E5" s="92"/>
      <c r="G5" s="92"/>
      <c r="H5" s="291" t="s">
        <v>191</v>
      </c>
      <c r="I5" s="291"/>
      <c r="J5" s="103" t="s">
        <v>65</v>
      </c>
      <c r="K5" s="109" t="s">
        <v>66</v>
      </c>
    </row>
    <row r="6" spans="1:13" ht="18" customHeight="1">
      <c r="A6" s="95" t="s">
        <v>192</v>
      </c>
      <c r="B6" s="351">
        <v>80</v>
      </c>
      <c r="C6" s="351"/>
      <c r="D6" s="97" t="s">
        <v>193</v>
      </c>
      <c r="E6" s="98"/>
      <c r="F6" s="98"/>
      <c r="G6" s="97"/>
      <c r="H6" s="390" t="s">
        <v>194</v>
      </c>
      <c r="I6" s="390"/>
      <c r="J6" s="98" t="s">
        <v>65</v>
      </c>
      <c r="K6" s="110" t="s">
        <v>66</v>
      </c>
      <c r="M6" s="111"/>
    </row>
    <row r="7" spans="1:13" ht="18" customHeight="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3" ht="18" customHeight="1">
      <c r="A8" s="102" t="s">
        <v>195</v>
      </c>
      <c r="B8" s="88" t="s">
        <v>196</v>
      </c>
      <c r="C8" s="88" t="s">
        <v>197</v>
      </c>
      <c r="D8" s="88" t="s">
        <v>198</v>
      </c>
      <c r="E8" s="88" t="s">
        <v>199</v>
      </c>
      <c r="F8" s="88" t="s">
        <v>200</v>
      </c>
      <c r="G8" s="391" t="s">
        <v>201</v>
      </c>
      <c r="H8" s="392"/>
      <c r="I8" s="392"/>
      <c r="J8" s="392"/>
      <c r="K8" s="393"/>
    </row>
    <row r="9" spans="1:13" ht="18" customHeight="1">
      <c r="A9" s="290" t="s">
        <v>202</v>
      </c>
      <c r="B9" s="291"/>
      <c r="C9" s="103" t="s">
        <v>65</v>
      </c>
      <c r="D9" s="103" t="s">
        <v>66</v>
      </c>
      <c r="E9" s="92" t="s">
        <v>203</v>
      </c>
      <c r="F9" s="104" t="s">
        <v>204</v>
      </c>
      <c r="G9" s="394"/>
      <c r="H9" s="395"/>
      <c r="I9" s="395"/>
      <c r="J9" s="395"/>
      <c r="K9" s="396"/>
    </row>
    <row r="10" spans="1:13" ht="18" customHeight="1">
      <c r="A10" s="290" t="s">
        <v>205</v>
      </c>
      <c r="B10" s="291"/>
      <c r="C10" s="103" t="s">
        <v>65</v>
      </c>
      <c r="D10" s="103" t="s">
        <v>66</v>
      </c>
      <c r="E10" s="92" t="s">
        <v>206</v>
      </c>
      <c r="F10" s="104" t="s">
        <v>207</v>
      </c>
      <c r="G10" s="394" t="s">
        <v>208</v>
      </c>
      <c r="H10" s="395"/>
      <c r="I10" s="395"/>
      <c r="J10" s="395"/>
      <c r="K10" s="396"/>
    </row>
    <row r="11" spans="1:13" ht="18" customHeight="1">
      <c r="A11" s="366" t="s">
        <v>172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3" ht="18" customHeight="1">
      <c r="A12" s="91" t="s">
        <v>89</v>
      </c>
      <c r="B12" s="103" t="s">
        <v>85</v>
      </c>
      <c r="C12" s="103" t="s">
        <v>86</v>
      </c>
      <c r="D12" s="104"/>
      <c r="E12" s="92" t="s">
        <v>87</v>
      </c>
      <c r="F12" s="103" t="s">
        <v>85</v>
      </c>
      <c r="G12" s="103" t="s">
        <v>86</v>
      </c>
      <c r="H12" s="103"/>
      <c r="I12" s="92" t="s">
        <v>209</v>
      </c>
      <c r="J12" s="103" t="s">
        <v>85</v>
      </c>
      <c r="K12" s="109" t="s">
        <v>86</v>
      </c>
    </row>
    <row r="13" spans="1:13" ht="18" customHeight="1">
      <c r="A13" s="91" t="s">
        <v>92</v>
      </c>
      <c r="B13" s="103" t="s">
        <v>85</v>
      </c>
      <c r="C13" s="103" t="s">
        <v>86</v>
      </c>
      <c r="D13" s="104"/>
      <c r="E13" s="92" t="s">
        <v>97</v>
      </c>
      <c r="F13" s="103" t="s">
        <v>85</v>
      </c>
      <c r="G13" s="103" t="s">
        <v>86</v>
      </c>
      <c r="H13" s="103"/>
      <c r="I13" s="92" t="s">
        <v>210</v>
      </c>
      <c r="J13" s="103" t="s">
        <v>85</v>
      </c>
      <c r="K13" s="109" t="s">
        <v>86</v>
      </c>
    </row>
    <row r="14" spans="1:13" ht="18" customHeight="1">
      <c r="A14" s="95" t="s">
        <v>211</v>
      </c>
      <c r="B14" s="98" t="s">
        <v>85</v>
      </c>
      <c r="C14" s="98" t="s">
        <v>86</v>
      </c>
      <c r="D14" s="105"/>
      <c r="E14" s="97" t="s">
        <v>212</v>
      </c>
      <c r="F14" s="98" t="s">
        <v>85</v>
      </c>
      <c r="G14" s="98" t="s">
        <v>86</v>
      </c>
      <c r="H14" s="98"/>
      <c r="I14" s="97" t="s">
        <v>213</v>
      </c>
      <c r="J14" s="98" t="s">
        <v>85</v>
      </c>
      <c r="K14" s="110" t="s">
        <v>86</v>
      </c>
    </row>
    <row r="15" spans="1:13" ht="18" customHeight="1">
      <c r="A15" s="99"/>
      <c r="B15" s="101"/>
      <c r="C15" s="101"/>
      <c r="D15" s="100"/>
      <c r="E15" s="99"/>
      <c r="F15" s="101"/>
      <c r="G15" s="101"/>
      <c r="H15" s="101"/>
      <c r="I15" s="99"/>
      <c r="J15" s="101"/>
      <c r="K15" s="101"/>
    </row>
    <row r="16" spans="1:13" ht="18" customHeight="1">
      <c r="A16" s="356" t="s">
        <v>214</v>
      </c>
      <c r="B16" s="341"/>
      <c r="C16" s="341"/>
      <c r="D16" s="341"/>
      <c r="E16" s="341"/>
      <c r="F16" s="341"/>
      <c r="G16" s="341"/>
      <c r="H16" s="341"/>
      <c r="I16" s="341"/>
      <c r="J16" s="341"/>
      <c r="K16" s="342"/>
    </row>
    <row r="17" spans="1:11" ht="18" customHeight="1">
      <c r="A17" s="290" t="s">
        <v>215</v>
      </c>
      <c r="B17" s="291"/>
      <c r="C17" s="291"/>
      <c r="D17" s="291"/>
      <c r="E17" s="291"/>
      <c r="F17" s="291"/>
      <c r="G17" s="291"/>
      <c r="H17" s="291"/>
      <c r="I17" s="291"/>
      <c r="J17" s="291"/>
      <c r="K17" s="362"/>
    </row>
    <row r="18" spans="1:11" ht="18" customHeight="1">
      <c r="A18" s="290" t="s">
        <v>216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62"/>
    </row>
    <row r="19" spans="1:11" ht="21.95" customHeight="1">
      <c r="A19" s="397"/>
      <c r="B19" s="398"/>
      <c r="C19" s="398"/>
      <c r="D19" s="398"/>
      <c r="E19" s="398"/>
      <c r="F19" s="398"/>
      <c r="G19" s="398"/>
      <c r="H19" s="398"/>
      <c r="I19" s="398"/>
      <c r="J19" s="398"/>
      <c r="K19" s="399"/>
    </row>
    <row r="20" spans="1:11" ht="21.95" customHeight="1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400"/>
    </row>
    <row r="21" spans="1:11" ht="21.95" customHeight="1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400"/>
    </row>
    <row r="22" spans="1:11" ht="21.95" customHeight="1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400"/>
    </row>
    <row r="23" spans="1:11" ht="21.95" customHeight="1">
      <c r="A23" s="401"/>
      <c r="B23" s="402"/>
      <c r="C23" s="402"/>
      <c r="D23" s="402"/>
      <c r="E23" s="402"/>
      <c r="F23" s="402"/>
      <c r="G23" s="402"/>
      <c r="H23" s="402"/>
      <c r="I23" s="402"/>
      <c r="J23" s="402"/>
      <c r="K23" s="403"/>
    </row>
    <row r="24" spans="1:11" ht="18" customHeight="1">
      <c r="A24" s="290" t="s">
        <v>116</v>
      </c>
      <c r="B24" s="291"/>
      <c r="C24" s="103" t="s">
        <v>65</v>
      </c>
      <c r="D24" s="103" t="s">
        <v>66</v>
      </c>
      <c r="E24" s="357"/>
      <c r="F24" s="357"/>
      <c r="G24" s="357"/>
      <c r="H24" s="357"/>
      <c r="I24" s="357"/>
      <c r="J24" s="357"/>
      <c r="K24" s="358"/>
    </row>
    <row r="25" spans="1:11" ht="18" customHeight="1">
      <c r="A25" s="107" t="s">
        <v>217</v>
      </c>
      <c r="B25" s="404"/>
      <c r="C25" s="404"/>
      <c r="D25" s="404"/>
      <c r="E25" s="404"/>
      <c r="F25" s="404"/>
      <c r="G25" s="404"/>
      <c r="H25" s="404"/>
      <c r="I25" s="404"/>
      <c r="J25" s="404"/>
      <c r="K25" s="405"/>
    </row>
    <row r="26" spans="1:11">
      <c r="A26" s="406"/>
      <c r="B26" s="406"/>
      <c r="C26" s="406"/>
      <c r="D26" s="406"/>
      <c r="E26" s="406"/>
      <c r="F26" s="406"/>
      <c r="G26" s="406"/>
      <c r="H26" s="406"/>
      <c r="I26" s="406"/>
      <c r="J26" s="406"/>
      <c r="K26" s="406"/>
    </row>
    <row r="27" spans="1:11" ht="20.100000000000001" customHeight="1">
      <c r="A27" s="407" t="s">
        <v>218</v>
      </c>
      <c r="B27" s="392"/>
      <c r="C27" s="392"/>
      <c r="D27" s="392"/>
      <c r="E27" s="392"/>
      <c r="F27" s="392"/>
      <c r="G27" s="392"/>
      <c r="H27" s="392"/>
      <c r="I27" s="392"/>
      <c r="J27" s="392"/>
      <c r="K27" s="113" t="s">
        <v>219</v>
      </c>
    </row>
    <row r="28" spans="1:11" ht="23.1" customHeight="1">
      <c r="A28" s="343"/>
      <c r="B28" s="344"/>
      <c r="C28" s="344"/>
      <c r="D28" s="344"/>
      <c r="E28" s="344"/>
      <c r="F28" s="344"/>
      <c r="G28" s="344"/>
      <c r="H28" s="344"/>
      <c r="I28" s="344"/>
      <c r="J28" s="345"/>
      <c r="K28" s="114">
        <v>2</v>
      </c>
    </row>
    <row r="29" spans="1:11" ht="23.1" customHeight="1">
      <c r="A29" s="343"/>
      <c r="B29" s="344"/>
      <c r="C29" s="344"/>
      <c r="D29" s="344"/>
      <c r="E29" s="344"/>
      <c r="F29" s="344"/>
      <c r="G29" s="344"/>
      <c r="H29" s="344"/>
      <c r="I29" s="344"/>
      <c r="J29" s="345"/>
      <c r="K29" s="112">
        <v>1</v>
      </c>
    </row>
    <row r="30" spans="1:11" ht="23.1" customHeight="1">
      <c r="A30" s="343"/>
      <c r="B30" s="344"/>
      <c r="C30" s="344"/>
      <c r="D30" s="344"/>
      <c r="E30" s="344"/>
      <c r="F30" s="344"/>
      <c r="G30" s="344"/>
      <c r="H30" s="344"/>
      <c r="I30" s="344"/>
      <c r="J30" s="345"/>
      <c r="K30" s="112"/>
    </row>
    <row r="31" spans="1:11" ht="23.1" customHeight="1">
      <c r="A31" s="343"/>
      <c r="B31" s="344"/>
      <c r="C31" s="344"/>
      <c r="D31" s="344"/>
      <c r="E31" s="344"/>
      <c r="F31" s="344"/>
      <c r="G31" s="344"/>
      <c r="H31" s="344"/>
      <c r="I31" s="344"/>
      <c r="J31" s="345"/>
      <c r="K31" s="112"/>
    </row>
    <row r="32" spans="1:11" ht="23.1" customHeight="1">
      <c r="A32" s="343"/>
      <c r="B32" s="344"/>
      <c r="C32" s="344"/>
      <c r="D32" s="344"/>
      <c r="E32" s="344"/>
      <c r="F32" s="344"/>
      <c r="G32" s="344"/>
      <c r="H32" s="344"/>
      <c r="I32" s="344"/>
      <c r="J32" s="345"/>
      <c r="K32" s="115"/>
    </row>
    <row r="33" spans="1:11" ht="23.1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5"/>
      <c r="K33" s="116"/>
    </row>
    <row r="34" spans="1:11" ht="23.1" customHeight="1">
      <c r="A34" s="343"/>
      <c r="B34" s="344"/>
      <c r="C34" s="344"/>
      <c r="D34" s="344"/>
      <c r="E34" s="344"/>
      <c r="F34" s="344"/>
      <c r="G34" s="344"/>
      <c r="H34" s="344"/>
      <c r="I34" s="344"/>
      <c r="J34" s="345"/>
      <c r="K34" s="112"/>
    </row>
    <row r="35" spans="1:11" ht="23.1" customHeight="1">
      <c r="A35" s="343"/>
      <c r="B35" s="344"/>
      <c r="C35" s="344"/>
      <c r="D35" s="344"/>
      <c r="E35" s="344"/>
      <c r="F35" s="344"/>
      <c r="G35" s="344"/>
      <c r="H35" s="344"/>
      <c r="I35" s="344"/>
      <c r="J35" s="345"/>
      <c r="K35" s="117"/>
    </row>
    <row r="36" spans="1:11" ht="23.1" customHeight="1">
      <c r="A36" s="408" t="s">
        <v>220</v>
      </c>
      <c r="B36" s="409"/>
      <c r="C36" s="409"/>
      <c r="D36" s="409"/>
      <c r="E36" s="409"/>
      <c r="F36" s="409"/>
      <c r="G36" s="409"/>
      <c r="H36" s="409"/>
      <c r="I36" s="409"/>
      <c r="J36" s="410"/>
      <c r="K36" s="118">
        <f>SUM(K28:K35)</f>
        <v>3</v>
      </c>
    </row>
    <row r="37" spans="1:11" ht="18.75" customHeight="1">
      <c r="A37" s="411" t="s">
        <v>221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3"/>
    </row>
    <row r="38" spans="1:11" ht="18.75" customHeight="1">
      <c r="A38" s="290" t="s">
        <v>222</v>
      </c>
      <c r="B38" s="291"/>
      <c r="C38" s="291"/>
      <c r="D38" s="357" t="s">
        <v>223</v>
      </c>
      <c r="E38" s="357"/>
      <c r="F38" s="347" t="s">
        <v>224</v>
      </c>
      <c r="G38" s="414"/>
      <c r="H38" s="291" t="s">
        <v>225</v>
      </c>
      <c r="I38" s="291"/>
      <c r="J38" s="291" t="s">
        <v>226</v>
      </c>
      <c r="K38" s="362"/>
    </row>
    <row r="39" spans="1:11" ht="18.75" customHeight="1">
      <c r="A39" s="93" t="s">
        <v>117</v>
      </c>
      <c r="B39" s="291" t="s">
        <v>227</v>
      </c>
      <c r="C39" s="291"/>
      <c r="D39" s="291"/>
      <c r="E39" s="291"/>
      <c r="F39" s="291"/>
      <c r="G39" s="291"/>
      <c r="H39" s="291"/>
      <c r="I39" s="291"/>
      <c r="J39" s="291"/>
      <c r="K39" s="362"/>
    </row>
    <row r="40" spans="1:11" ht="24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62"/>
    </row>
    <row r="41" spans="1:11" ht="24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62"/>
    </row>
    <row r="42" spans="1:11" ht="32.1" customHeight="1">
      <c r="A42" s="95" t="s">
        <v>125</v>
      </c>
      <c r="B42" s="415" t="s">
        <v>228</v>
      </c>
      <c r="C42" s="415"/>
      <c r="D42" s="97" t="s">
        <v>229</v>
      </c>
      <c r="E42" s="105" t="s">
        <v>128</v>
      </c>
      <c r="F42" s="97" t="s">
        <v>129</v>
      </c>
      <c r="G42" s="108">
        <v>45252</v>
      </c>
      <c r="H42" s="416" t="s">
        <v>130</v>
      </c>
      <c r="I42" s="416"/>
      <c r="J42" s="415" t="s">
        <v>131</v>
      </c>
      <c r="K42" s="41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4"/>
  <sheetViews>
    <sheetView tabSelected="1" workbookViewId="0">
      <selection activeCell="P10" sqref="P10"/>
    </sheetView>
  </sheetViews>
  <sheetFormatPr defaultColWidth="9" defaultRowHeight="14.25"/>
  <cols>
    <col min="1" max="1" width="13.625" style="44" customWidth="1"/>
    <col min="2" max="3" width="9.125" style="44" customWidth="1"/>
    <col min="4" max="4" width="9.125" style="45" customWidth="1"/>
    <col min="5" max="6" width="9.125" style="44" customWidth="1"/>
    <col min="7" max="7" width="8.5" style="44" customWidth="1"/>
    <col min="8" max="8" width="2.75" style="44" customWidth="1"/>
    <col min="9" max="11" width="10.625" style="44" customWidth="1"/>
    <col min="12" max="14" width="10.625" style="46" customWidth="1"/>
    <col min="15" max="252" width="9" style="44"/>
    <col min="253" max="16384" width="9" style="2"/>
  </cols>
  <sheetData>
    <row r="1" spans="1:255" s="44" customFormat="1" ht="29.1" customHeight="1">
      <c r="A1" s="313" t="s">
        <v>135</v>
      </c>
      <c r="B1" s="313"/>
      <c r="C1" s="314"/>
      <c r="D1" s="314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4" customFormat="1" ht="20.100000000000001" customHeight="1">
      <c r="A2" s="47" t="s">
        <v>61</v>
      </c>
      <c r="B2" s="316" t="s">
        <v>62</v>
      </c>
      <c r="C2" s="317"/>
      <c r="D2" s="318"/>
      <c r="E2" s="48" t="s">
        <v>67</v>
      </c>
      <c r="F2" s="319" t="s">
        <v>68</v>
      </c>
      <c r="G2" s="319"/>
      <c r="H2" s="327"/>
      <c r="I2" s="71" t="s">
        <v>57</v>
      </c>
      <c r="J2" s="320" t="s">
        <v>56</v>
      </c>
      <c r="K2" s="320"/>
      <c r="L2" s="320"/>
      <c r="M2" s="320"/>
      <c r="N2" s="32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4" customFormat="1">
      <c r="A3" s="325" t="s">
        <v>136</v>
      </c>
      <c r="B3" s="322" t="s">
        <v>137</v>
      </c>
      <c r="C3" s="323"/>
      <c r="D3" s="322"/>
      <c r="E3" s="322"/>
      <c r="F3" s="322"/>
      <c r="G3" s="322"/>
      <c r="H3" s="328"/>
      <c r="I3" s="322"/>
      <c r="J3" s="322"/>
      <c r="K3" s="322"/>
      <c r="L3" s="322"/>
      <c r="M3" s="322"/>
      <c r="N3" s="32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4" customFormat="1" ht="28.5">
      <c r="A4" s="325"/>
      <c r="B4" s="49" t="s">
        <v>138</v>
      </c>
      <c r="C4" s="49" t="s">
        <v>139</v>
      </c>
      <c r="D4" s="49" t="s">
        <v>140</v>
      </c>
      <c r="E4" s="49" t="s">
        <v>141</v>
      </c>
      <c r="F4" s="49" t="s">
        <v>142</v>
      </c>
      <c r="G4" s="49" t="s">
        <v>143</v>
      </c>
      <c r="H4" s="328"/>
      <c r="I4" s="49" t="s">
        <v>138</v>
      </c>
      <c r="J4" s="49" t="s">
        <v>139</v>
      </c>
      <c r="K4" s="49" t="s">
        <v>140</v>
      </c>
      <c r="L4" s="49" t="s">
        <v>141</v>
      </c>
      <c r="M4" s="49" t="s">
        <v>142</v>
      </c>
      <c r="N4" s="49" t="s">
        <v>143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4" customFormat="1" ht="17.25">
      <c r="A5" s="325"/>
      <c r="B5" s="50"/>
      <c r="C5" s="50"/>
      <c r="D5" s="51"/>
      <c r="E5" s="51"/>
      <c r="F5" s="51"/>
      <c r="G5" s="51"/>
      <c r="H5" s="329"/>
      <c r="I5" s="75" t="s">
        <v>371</v>
      </c>
      <c r="J5" s="75" t="s">
        <v>371</v>
      </c>
      <c r="K5" s="75" t="s">
        <v>371</v>
      </c>
      <c r="L5" s="75" t="s">
        <v>371</v>
      </c>
      <c r="M5" s="75" t="s">
        <v>371</v>
      </c>
      <c r="N5" s="75" t="s">
        <v>371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4" customFormat="1" ht="21" customHeight="1">
      <c r="A6" s="52" t="s">
        <v>146</v>
      </c>
      <c r="B6" s="53">
        <v>45</v>
      </c>
      <c r="C6" s="53">
        <v>48</v>
      </c>
      <c r="D6" s="53">
        <f t="shared" ref="D6:G6" si="0">C6+4</f>
        <v>52</v>
      </c>
      <c r="E6" s="53">
        <f t="shared" si="0"/>
        <v>56</v>
      </c>
      <c r="F6" s="53">
        <f t="shared" si="0"/>
        <v>60</v>
      </c>
      <c r="G6" s="53">
        <f t="shared" si="0"/>
        <v>64</v>
      </c>
      <c r="H6" s="329"/>
      <c r="I6" s="75" t="s">
        <v>230</v>
      </c>
      <c r="J6" s="75" t="s">
        <v>231</v>
      </c>
      <c r="K6" s="75" t="s">
        <v>232</v>
      </c>
      <c r="L6" s="75" t="s">
        <v>233</v>
      </c>
      <c r="M6" s="75" t="s">
        <v>230</v>
      </c>
      <c r="N6" s="75" t="s">
        <v>234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4" customFormat="1" ht="21" customHeight="1">
      <c r="A7" s="52" t="s">
        <v>149</v>
      </c>
      <c r="B7" s="53">
        <v>74</v>
      </c>
      <c r="C7" s="53">
        <v>84</v>
      </c>
      <c r="D7" s="53">
        <f>C7+4</f>
        <v>88</v>
      </c>
      <c r="E7" s="53">
        <f t="shared" ref="E7:G7" si="1">D7+6</f>
        <v>94</v>
      </c>
      <c r="F7" s="53">
        <f t="shared" si="1"/>
        <v>100</v>
      </c>
      <c r="G7" s="53">
        <f t="shared" si="1"/>
        <v>106</v>
      </c>
      <c r="H7" s="329"/>
      <c r="I7" s="75" t="s">
        <v>235</v>
      </c>
      <c r="J7" s="75" t="s">
        <v>236</v>
      </c>
      <c r="K7" s="75" t="s">
        <v>237</v>
      </c>
      <c r="L7" s="75" t="s">
        <v>238</v>
      </c>
      <c r="M7" s="75" t="s">
        <v>239</v>
      </c>
      <c r="N7" s="75" t="s">
        <v>235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4" customFormat="1" ht="21" customHeight="1">
      <c r="A8" s="52" t="s">
        <v>150</v>
      </c>
      <c r="B8" s="53">
        <f>C8-4</f>
        <v>64</v>
      </c>
      <c r="C8" s="53">
        <v>68</v>
      </c>
      <c r="D8" s="53">
        <f>C8+4</f>
        <v>72</v>
      </c>
      <c r="E8" s="53">
        <f t="shared" ref="E8:G8" si="2">D8+6</f>
        <v>78</v>
      </c>
      <c r="F8" s="53">
        <f t="shared" si="2"/>
        <v>84</v>
      </c>
      <c r="G8" s="53">
        <f t="shared" si="2"/>
        <v>90</v>
      </c>
      <c r="H8" s="329"/>
      <c r="I8" s="75" t="s">
        <v>240</v>
      </c>
      <c r="J8" s="75" t="s">
        <v>241</v>
      </c>
      <c r="K8" s="75" t="s">
        <v>242</v>
      </c>
      <c r="L8" s="75" t="s">
        <v>236</v>
      </c>
      <c r="M8" s="75" t="s">
        <v>238</v>
      </c>
      <c r="N8" s="75" t="s">
        <v>243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4" customFormat="1" ht="21" customHeight="1">
      <c r="A9" s="52" t="s">
        <v>151</v>
      </c>
      <c r="B9" s="53">
        <f>C9-1.5</f>
        <v>44.5</v>
      </c>
      <c r="C9" s="53">
        <v>46</v>
      </c>
      <c r="D9" s="53">
        <f>C9+2.5</f>
        <v>48.5</v>
      </c>
      <c r="E9" s="53">
        <f>D9+3</f>
        <v>51.5</v>
      </c>
      <c r="F9" s="53">
        <f>E9+3</f>
        <v>54.5</v>
      </c>
      <c r="G9" s="53">
        <f>F9+2.2</f>
        <v>56.7</v>
      </c>
      <c r="H9" s="329"/>
      <c r="I9" s="75" t="s">
        <v>244</v>
      </c>
      <c r="J9" s="75" t="s">
        <v>245</v>
      </c>
      <c r="K9" s="75" t="s">
        <v>246</v>
      </c>
      <c r="L9" s="75" t="s">
        <v>247</v>
      </c>
      <c r="M9" s="75" t="s">
        <v>248</v>
      </c>
      <c r="N9" s="75" t="s">
        <v>249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4" customFormat="1" ht="21" customHeight="1">
      <c r="A10" s="52" t="s">
        <v>153</v>
      </c>
      <c r="B10" s="53">
        <f>C10-4</f>
        <v>33</v>
      </c>
      <c r="C10" s="53">
        <v>37</v>
      </c>
      <c r="D10" s="53">
        <f t="shared" ref="D10:G10" si="3">C10+3</f>
        <v>40</v>
      </c>
      <c r="E10" s="53">
        <f t="shared" si="3"/>
        <v>43</v>
      </c>
      <c r="F10" s="53">
        <f t="shared" si="3"/>
        <v>46</v>
      </c>
      <c r="G10" s="53">
        <f t="shared" si="3"/>
        <v>49</v>
      </c>
      <c r="H10" s="329"/>
      <c r="I10" s="75" t="s">
        <v>250</v>
      </c>
      <c r="J10" s="75" t="s">
        <v>251</v>
      </c>
      <c r="K10" s="75" t="s">
        <v>252</v>
      </c>
      <c r="L10" s="75" t="s">
        <v>233</v>
      </c>
      <c r="M10" s="75" t="s">
        <v>237</v>
      </c>
      <c r="N10" s="75" t="s">
        <v>232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4" customFormat="1" ht="21" customHeight="1">
      <c r="A11" s="52" t="s">
        <v>154</v>
      </c>
      <c r="B11" s="53">
        <f>C11-1.2</f>
        <v>14.8</v>
      </c>
      <c r="C11" s="53">
        <v>16</v>
      </c>
      <c r="D11" s="53">
        <f t="shared" ref="D11:G11" si="4">C11+1.2</f>
        <v>17.2</v>
      </c>
      <c r="E11" s="53">
        <f t="shared" si="4"/>
        <v>18.399999999999999</v>
      </c>
      <c r="F11" s="53">
        <f t="shared" si="4"/>
        <v>19.599999999999998</v>
      </c>
      <c r="G11" s="53">
        <f t="shared" si="4"/>
        <v>20.799999999999997</v>
      </c>
      <c r="H11" s="329"/>
      <c r="I11" s="75" t="s">
        <v>253</v>
      </c>
      <c r="J11" s="75" t="s">
        <v>254</v>
      </c>
      <c r="K11" s="75" t="s">
        <v>255</v>
      </c>
      <c r="L11" s="75" t="s">
        <v>256</v>
      </c>
      <c r="M11" s="75" t="s">
        <v>257</v>
      </c>
      <c r="N11" s="75" t="s">
        <v>258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4" customFormat="1" ht="21" customHeight="1">
      <c r="A12" s="52" t="s">
        <v>156</v>
      </c>
      <c r="B12" s="55">
        <f>C12-0.2</f>
        <v>7.8</v>
      </c>
      <c r="C12" s="55">
        <v>8</v>
      </c>
      <c r="D12" s="55">
        <f>C12+0.2</f>
        <v>8.1999999999999993</v>
      </c>
      <c r="E12" s="55">
        <f t="shared" ref="E12:G12" si="5">D12+0.4</f>
        <v>8.6</v>
      </c>
      <c r="F12" s="55">
        <f t="shared" si="5"/>
        <v>9</v>
      </c>
      <c r="G12" s="55">
        <f t="shared" si="5"/>
        <v>9.4</v>
      </c>
      <c r="H12" s="329"/>
      <c r="I12" s="75" t="s">
        <v>249</v>
      </c>
      <c r="J12" s="75" t="s">
        <v>249</v>
      </c>
      <c r="K12" s="75" t="s">
        <v>249</v>
      </c>
      <c r="L12" s="75" t="s">
        <v>249</v>
      </c>
      <c r="M12" s="75" t="s">
        <v>249</v>
      </c>
      <c r="N12" s="75" t="s">
        <v>249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4" customFormat="1" ht="21" customHeight="1">
      <c r="A13" s="52" t="s">
        <v>157</v>
      </c>
      <c r="B13" s="55">
        <v>2</v>
      </c>
      <c r="C13" s="55">
        <v>2</v>
      </c>
      <c r="D13" s="55">
        <v>2</v>
      </c>
      <c r="E13" s="55">
        <v>2</v>
      </c>
      <c r="F13" s="55">
        <v>2</v>
      </c>
      <c r="G13" s="55"/>
      <c r="H13" s="329"/>
      <c r="I13" s="75" t="s">
        <v>249</v>
      </c>
      <c r="J13" s="75" t="s">
        <v>249</v>
      </c>
      <c r="K13" s="75" t="s">
        <v>249</v>
      </c>
      <c r="L13" s="75" t="s">
        <v>249</v>
      </c>
      <c r="M13" s="75" t="s">
        <v>249</v>
      </c>
      <c r="N13" s="75" t="s">
        <v>249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4" customFormat="1" ht="21" customHeight="1">
      <c r="A14" s="52" t="s">
        <v>158</v>
      </c>
      <c r="B14" s="55">
        <v>5</v>
      </c>
      <c r="C14" s="55">
        <v>5</v>
      </c>
      <c r="D14" s="55">
        <v>5</v>
      </c>
      <c r="E14" s="55">
        <v>5</v>
      </c>
      <c r="F14" s="55">
        <v>5</v>
      </c>
      <c r="G14" s="55">
        <v>5</v>
      </c>
      <c r="H14" s="329"/>
      <c r="I14" s="75" t="s">
        <v>249</v>
      </c>
      <c r="J14" s="75" t="s">
        <v>249</v>
      </c>
      <c r="K14" s="75" t="s">
        <v>249</v>
      </c>
      <c r="L14" s="75" t="s">
        <v>249</v>
      </c>
      <c r="M14" s="75" t="s">
        <v>249</v>
      </c>
      <c r="N14" s="75" t="s">
        <v>249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4" customFormat="1" ht="21" customHeight="1">
      <c r="A15" s="52" t="s">
        <v>159</v>
      </c>
      <c r="B15" s="55">
        <v>5</v>
      </c>
      <c r="C15" s="55">
        <v>5</v>
      </c>
      <c r="D15" s="55">
        <v>5</v>
      </c>
      <c r="E15" s="55">
        <v>5</v>
      </c>
      <c r="F15" s="55">
        <v>5</v>
      </c>
      <c r="G15" s="55">
        <v>5</v>
      </c>
      <c r="H15" s="329"/>
      <c r="I15" s="75" t="s">
        <v>249</v>
      </c>
      <c r="J15" s="75" t="s">
        <v>249</v>
      </c>
      <c r="K15" s="75" t="s">
        <v>249</v>
      </c>
      <c r="L15" s="75" t="s">
        <v>249</v>
      </c>
      <c r="M15" s="75" t="s">
        <v>249</v>
      </c>
      <c r="N15" s="75" t="s">
        <v>249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4" customFormat="1" ht="21" customHeight="1">
      <c r="A16" s="57"/>
      <c r="B16" s="58"/>
      <c r="C16" s="59"/>
      <c r="D16" s="58"/>
      <c r="E16" s="58"/>
      <c r="F16" s="58"/>
      <c r="G16" s="58"/>
      <c r="H16" s="329"/>
      <c r="I16" s="75"/>
      <c r="J16" s="75"/>
      <c r="K16" s="75"/>
      <c r="L16" s="75"/>
      <c r="M16" s="75"/>
      <c r="N16" s="7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44" customFormat="1" ht="21" customHeight="1">
      <c r="A17" s="60"/>
      <c r="B17" s="58"/>
      <c r="C17" s="58"/>
      <c r="D17" s="58"/>
      <c r="E17" s="58"/>
      <c r="F17" s="58"/>
      <c r="G17" s="58"/>
      <c r="H17" s="329"/>
      <c r="I17" s="75"/>
      <c r="J17" s="75"/>
      <c r="K17" s="75"/>
      <c r="L17" s="75"/>
      <c r="M17" s="75"/>
      <c r="N17" s="7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44" customFormat="1" ht="21" customHeight="1">
      <c r="A18" s="60"/>
      <c r="B18" s="58"/>
      <c r="C18" s="58"/>
      <c r="D18" s="58"/>
      <c r="E18" s="58"/>
      <c r="F18" s="58"/>
      <c r="G18" s="58"/>
      <c r="H18" s="329"/>
      <c r="I18" s="75"/>
      <c r="J18" s="75"/>
      <c r="K18" s="75"/>
      <c r="L18" s="75"/>
      <c r="M18" s="75"/>
      <c r="N18" s="7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44" customFormat="1" ht="21" customHeight="1">
      <c r="A19" s="57"/>
      <c r="B19" s="59"/>
      <c r="C19" s="59"/>
      <c r="D19" s="59"/>
      <c r="E19" s="59"/>
      <c r="F19" s="59"/>
      <c r="G19" s="59"/>
      <c r="H19" s="329"/>
      <c r="I19" s="75"/>
      <c r="J19" s="75"/>
      <c r="K19" s="75"/>
      <c r="L19" s="75"/>
      <c r="M19" s="75"/>
      <c r="N19" s="7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44" customFormat="1" ht="21" customHeight="1">
      <c r="A20" s="57"/>
      <c r="B20" s="59"/>
      <c r="C20" s="59"/>
      <c r="D20" s="59"/>
      <c r="E20" s="59"/>
      <c r="F20" s="59"/>
      <c r="G20" s="59"/>
      <c r="H20" s="329"/>
      <c r="I20" s="75"/>
      <c r="J20" s="75"/>
      <c r="K20" s="75"/>
      <c r="L20" s="75"/>
      <c r="M20" s="75"/>
      <c r="N20" s="7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44" customFormat="1" ht="21" customHeight="1">
      <c r="A21" s="63"/>
      <c r="B21" s="64"/>
      <c r="C21" s="64"/>
      <c r="D21" s="64"/>
      <c r="E21" s="65"/>
      <c r="F21" s="64"/>
      <c r="G21" s="64"/>
      <c r="H21" s="330"/>
      <c r="I21" s="78"/>
      <c r="J21" s="78"/>
      <c r="K21" s="79"/>
      <c r="L21" s="78"/>
      <c r="M21" s="78"/>
      <c r="N21" s="7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ht="16.5">
      <c r="A22" s="66"/>
      <c r="B22" s="66"/>
      <c r="C22" s="66"/>
      <c r="D22" s="66"/>
      <c r="E22" s="67"/>
      <c r="F22" s="66"/>
      <c r="G22" s="66"/>
      <c r="L22" s="44"/>
      <c r="M22" s="44"/>
      <c r="N22" s="44"/>
      <c r="O22" s="2"/>
    </row>
    <row r="23" spans="1:255">
      <c r="A23" s="68" t="s">
        <v>160</v>
      </c>
      <c r="B23" s="68"/>
      <c r="C23" s="69"/>
      <c r="D23" s="69"/>
      <c r="L23" s="44"/>
      <c r="M23" s="44"/>
      <c r="N23" s="44"/>
      <c r="O23" s="2"/>
    </row>
    <row r="24" spans="1:255">
      <c r="C24" s="45"/>
      <c r="I24" s="81" t="s">
        <v>161</v>
      </c>
      <c r="J24" s="82">
        <v>45252</v>
      </c>
      <c r="K24" s="81" t="s">
        <v>162</v>
      </c>
      <c r="L24" s="81" t="s">
        <v>128</v>
      </c>
      <c r="M24" s="81" t="s">
        <v>163</v>
      </c>
      <c r="N24" s="44" t="s">
        <v>131</v>
      </c>
      <c r="O24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honeticPr fontId="64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G10" sqref="G10"/>
    </sheetView>
  </sheetViews>
  <sheetFormatPr defaultColWidth="9" defaultRowHeight="14.25"/>
  <cols>
    <col min="1" max="1" width="7" customWidth="1"/>
    <col min="2" max="2" width="14.5" customWidth="1"/>
    <col min="3" max="3" width="12.875" style="40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18" t="s">
        <v>259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</row>
    <row r="2" spans="1:15" s="1" customFormat="1" ht="16.5">
      <c r="A2" s="425" t="s">
        <v>260</v>
      </c>
      <c r="B2" s="426" t="s">
        <v>261</v>
      </c>
      <c r="C2" s="426" t="s">
        <v>262</v>
      </c>
      <c r="D2" s="426" t="s">
        <v>263</v>
      </c>
      <c r="E2" s="426" t="s">
        <v>264</v>
      </c>
      <c r="F2" s="426" t="s">
        <v>265</v>
      </c>
      <c r="G2" s="426" t="s">
        <v>266</v>
      </c>
      <c r="H2" s="428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426" t="s">
        <v>273</v>
      </c>
      <c r="O2" s="426" t="s">
        <v>274</v>
      </c>
    </row>
    <row r="3" spans="1:15" s="1" customFormat="1" ht="16.5">
      <c r="A3" s="425"/>
      <c r="B3" s="427"/>
      <c r="C3" s="427"/>
      <c r="D3" s="427"/>
      <c r="E3" s="427"/>
      <c r="F3" s="427"/>
      <c r="G3" s="427"/>
      <c r="H3" s="429"/>
      <c r="I3" s="3" t="s">
        <v>219</v>
      </c>
      <c r="J3" s="3" t="s">
        <v>219</v>
      </c>
      <c r="K3" s="3" t="s">
        <v>219</v>
      </c>
      <c r="L3" s="3" t="s">
        <v>219</v>
      </c>
      <c r="M3" s="3" t="s">
        <v>219</v>
      </c>
      <c r="N3" s="427"/>
      <c r="O3" s="427"/>
    </row>
    <row r="4" spans="1:15" ht="20.100000000000001" customHeight="1">
      <c r="A4" s="5">
        <v>1</v>
      </c>
      <c r="B4" s="15"/>
      <c r="C4" s="33"/>
      <c r="D4" s="33"/>
      <c r="E4" s="34"/>
      <c r="F4" s="15"/>
      <c r="G4" s="5"/>
      <c r="H4" s="5"/>
      <c r="I4" s="41"/>
      <c r="J4" s="42"/>
      <c r="K4" s="42"/>
      <c r="L4" s="42"/>
      <c r="M4" s="5"/>
      <c r="N4" s="5"/>
      <c r="O4" s="5"/>
    </row>
    <row r="5" spans="1:15" ht="20.100000000000001" customHeight="1">
      <c r="A5" s="5">
        <v>2</v>
      </c>
      <c r="B5" s="15"/>
      <c r="C5" s="33"/>
      <c r="D5" s="33"/>
      <c r="E5" s="34"/>
      <c r="F5" s="15"/>
      <c r="G5" s="31"/>
      <c r="H5" s="31"/>
      <c r="I5" s="43"/>
      <c r="J5" s="42"/>
      <c r="K5" s="42"/>
      <c r="L5" s="42"/>
      <c r="M5" s="5"/>
      <c r="N5" s="5"/>
      <c r="O5" s="5"/>
    </row>
    <row r="6" spans="1:15" ht="20.100000000000001" customHeight="1">
      <c r="A6" s="5"/>
      <c r="B6" s="16"/>
      <c r="C6" s="18"/>
      <c r="D6" s="17"/>
      <c r="E6" s="18"/>
      <c r="F6" s="18"/>
      <c r="G6" s="5"/>
      <c r="H6" s="5"/>
      <c r="I6" s="43"/>
      <c r="J6" s="42"/>
      <c r="K6" s="42"/>
      <c r="L6" s="42"/>
      <c r="M6" s="5"/>
      <c r="N6" s="5"/>
      <c r="O6" s="5"/>
    </row>
    <row r="7" spans="1:15" ht="20.100000000000001" customHeight="1">
      <c r="A7" s="5"/>
      <c r="B7" s="16"/>
      <c r="C7" s="18"/>
      <c r="D7" s="17"/>
      <c r="E7" s="18"/>
      <c r="F7" s="18"/>
      <c r="G7" s="31"/>
      <c r="H7" s="31"/>
      <c r="I7" s="43"/>
      <c r="J7" s="42"/>
      <c r="K7" s="42"/>
      <c r="L7" s="42"/>
      <c r="M7" s="5"/>
      <c r="N7" s="5"/>
      <c r="O7" s="5"/>
    </row>
    <row r="8" spans="1:15" ht="20.100000000000001" customHeight="1">
      <c r="A8" s="5"/>
      <c r="B8" s="20"/>
      <c r="C8" s="20"/>
      <c r="D8" s="20"/>
      <c r="E8" s="21"/>
      <c r="F8" s="20"/>
      <c r="G8" s="5"/>
      <c r="H8" s="6"/>
      <c r="I8" s="41"/>
      <c r="J8" s="42"/>
      <c r="K8" s="42"/>
      <c r="L8" s="42"/>
      <c r="M8" s="5"/>
      <c r="N8" s="5"/>
      <c r="O8" s="6"/>
    </row>
    <row r="9" spans="1:15" ht="20.100000000000001" customHeight="1">
      <c r="A9" s="5"/>
      <c r="B9" s="20"/>
      <c r="C9" s="20"/>
      <c r="D9" s="20"/>
      <c r="E9" s="21"/>
      <c r="F9" s="20"/>
      <c r="G9" s="5"/>
      <c r="H9" s="6"/>
      <c r="I9" s="41"/>
      <c r="J9" s="42"/>
      <c r="K9" s="42"/>
      <c r="L9" s="42"/>
      <c r="M9" s="5"/>
      <c r="N9" s="5"/>
      <c r="O9" s="6"/>
    </row>
    <row r="10" spans="1:15" ht="20.100000000000001" customHeight="1">
      <c r="A10" s="5"/>
      <c r="B10" s="20"/>
      <c r="C10" s="20"/>
      <c r="D10" s="20"/>
      <c r="E10" s="21"/>
      <c r="F10" s="20"/>
      <c r="G10" s="5"/>
      <c r="H10" s="6"/>
      <c r="I10" s="41"/>
      <c r="J10" s="42"/>
      <c r="K10" s="42"/>
      <c r="L10" s="42"/>
      <c r="M10" s="5"/>
      <c r="N10" s="5"/>
      <c r="O10" s="6"/>
    </row>
    <row r="11" spans="1:15" ht="20.100000000000001" customHeight="1">
      <c r="A11" s="5"/>
      <c r="B11" s="20"/>
      <c r="C11" s="20"/>
      <c r="D11" s="20"/>
      <c r="E11" s="21"/>
      <c r="F11" s="20"/>
      <c r="G11" s="5"/>
      <c r="H11" s="6"/>
      <c r="I11" s="41"/>
      <c r="J11" s="42"/>
      <c r="K11" s="42"/>
      <c r="L11" s="42"/>
      <c r="M11" s="5"/>
      <c r="N11" s="5"/>
      <c r="O11" s="6"/>
    </row>
    <row r="12" spans="1:15" s="2" customFormat="1" ht="18.75">
      <c r="A12" s="9" t="s">
        <v>275</v>
      </c>
      <c r="B12" s="10"/>
      <c r="C12" s="20"/>
      <c r="D12" s="11"/>
      <c r="E12" s="12"/>
      <c r="F12" s="20"/>
      <c r="G12" s="5"/>
      <c r="H12" s="28"/>
      <c r="I12" s="22"/>
      <c r="J12" s="419" t="s">
        <v>276</v>
      </c>
      <c r="K12" s="420"/>
      <c r="L12" s="420"/>
      <c r="M12" s="421"/>
      <c r="N12" s="10"/>
      <c r="O12" s="13"/>
    </row>
    <row r="13" spans="1:15" ht="60.95" customHeight="1">
      <c r="A13" s="422" t="s">
        <v>277</v>
      </c>
      <c r="B13" s="423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洗水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2023-11-23T08:45:41Z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