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TAJJFM81304俄\11-17尾期3361件\"/>
    </mc:Choice>
  </mc:AlternateContent>
  <xr:revisionPtr revIDLastSave="0" documentId="13_ncr:1_{39863E76-947C-4609-9A1D-A13BCBF5CD62}" xr6:coauthVersionLast="47" xr6:coauthVersionMax="47" xr10:uidLastSave="{00000000-0000-0000-0000-000000000000}"/>
  <bookViews>
    <workbookView xWindow="-120" yWindow="-120" windowWidth="20730" windowHeight="11160" tabRatio="793" firstSheet="4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(尾期) '!$A$1:$N$20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refMode="R1C1" concurrentCalc="0"/>
</workbook>
</file>

<file path=xl/calcChain.xml><?xml version="1.0" encoding="utf-8"?>
<calcChain xmlns="http://schemas.openxmlformats.org/spreadsheetml/2006/main">
  <c r="N6" i="7" l="1"/>
  <c r="N5" i="7"/>
  <c r="N4" i="7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K36" i="18"/>
  <c r="F20" i="15"/>
  <c r="G20" i="15"/>
  <c r="H20" i="15"/>
  <c r="D20" i="15"/>
  <c r="C20" i="15"/>
  <c r="F19" i="15"/>
  <c r="G19" i="15"/>
  <c r="H19" i="15"/>
  <c r="D19" i="15"/>
  <c r="C19" i="15"/>
  <c r="F18" i="15"/>
  <c r="G18" i="15"/>
  <c r="H18" i="15"/>
  <c r="D18" i="15"/>
  <c r="C18" i="15"/>
  <c r="F17" i="15"/>
  <c r="G17" i="15"/>
  <c r="H17" i="15"/>
  <c r="D17" i="15"/>
  <c r="C17" i="15"/>
  <c r="F16" i="15"/>
  <c r="G16" i="15"/>
  <c r="H16" i="15"/>
  <c r="D16" i="15"/>
  <c r="C16" i="15"/>
  <c r="F15" i="15"/>
  <c r="G15" i="15"/>
  <c r="H15" i="15"/>
  <c r="D15" i="15"/>
  <c r="C15" i="15"/>
  <c r="F14" i="15"/>
  <c r="G14" i="15"/>
  <c r="H14" i="15"/>
  <c r="D14" i="15"/>
  <c r="C14" i="15"/>
  <c r="F13" i="15"/>
  <c r="G13" i="15"/>
  <c r="H13" i="15"/>
  <c r="D13" i="15"/>
  <c r="C13" i="15"/>
  <c r="F12" i="15"/>
  <c r="G12" i="15"/>
  <c r="H12" i="15"/>
  <c r="D12" i="15"/>
  <c r="C12" i="15"/>
  <c r="F11" i="15"/>
  <c r="G11" i="15"/>
  <c r="H11" i="15"/>
  <c r="D11" i="15"/>
  <c r="C11" i="15"/>
  <c r="F10" i="15"/>
  <c r="G10" i="15"/>
  <c r="H10" i="15"/>
  <c r="D10" i="15"/>
  <c r="C10" i="15"/>
  <c r="F9" i="15"/>
  <c r="G9" i="15"/>
  <c r="H9" i="15"/>
  <c r="D9" i="15"/>
  <c r="C9" i="15"/>
  <c r="F8" i="15"/>
  <c r="G8" i="15"/>
  <c r="H8" i="15"/>
  <c r="D8" i="15"/>
  <c r="C8" i="15"/>
  <c r="F6" i="15"/>
  <c r="G6" i="15"/>
  <c r="H6" i="15"/>
  <c r="D6" i="15"/>
  <c r="C6" i="15"/>
</calcChain>
</file>

<file path=xl/sharedStrings.xml><?xml version="1.0" encoding="utf-8"?>
<sst xmlns="http://schemas.openxmlformats.org/spreadsheetml/2006/main" count="834" uniqueCount="369">
  <si>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</si>
  <si>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</si>
  <si>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</si>
  <si>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</si>
  <si>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</si>
  <si>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</si>
  <si>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</si>
  <si>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</si>
  <si>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</si>
  <si>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</si>
  <si>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</si>
  <si>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</si>
  <si>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</si>
  <si>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</si>
  <si>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</si>
  <si>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</si>
  <si>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</si>
  <si>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</si>
  <si>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</si>
  <si>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</si>
  <si>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</si>
  <si>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</si>
  <si>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</si>
  <si>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</si>
  <si>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</si>
  <si>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</si>
  <si>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</si>
  <si>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</si>
  <si>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</si>
  <si>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</si>
  <si>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</si>
  <si>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</si>
  <si>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</si>
  <si>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</si>
  <si>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</si>
  <si>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</si>
  <si>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</si>
  <si>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</si>
  <si>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</si>
  <si>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</si>
  <si>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</si>
  <si>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</si>
  <si>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</si>
  <si>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</si>
  <si>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</si>
  <si>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</si>
  <si>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</si>
  <si>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</si>
  <si>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</si>
  <si>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</si>
  <si>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</si>
  <si>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</si>
  <si>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</si>
  <si>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</si>
  <si>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俄罗斯S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</si>
  <si>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</si>
  <si>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</si>
  <si>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</si>
  <si>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</si>
  <si>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</si>
  <si>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</si>
  <si>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</si>
  <si>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TAJJFM81304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</si>
  <si>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</si>
  <si>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</si>
  <si>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</si>
  <si>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</si>
  <si>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</si>
  <si>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</si>
  <si>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</si>
  <si>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</si>
  <si>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</si>
  <si>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</si>
  <si>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</si>
  <si>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</si>
  <si>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</si>
  <si>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</si>
  <si>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</si>
  <si>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</si>
  <si>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</si>
  <si>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</si>
  <si>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</si>
  <si>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</si>
  <si>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</si>
  <si>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</si>
  <si>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</si>
  <si>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</si>
  <si>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</si>
  <si>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</si>
  <si>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</si>
  <si>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</si>
  <si>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</si>
  <si>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</si>
  <si>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</si>
  <si>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</si>
  <si>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</si>
  <si>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</si>
  <si>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</si>
  <si>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</si>
  <si>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</si>
  <si>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</si>
  <si>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</si>
  <si>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</si>
  <si>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</si>
  <si>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</si>
  <si>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</si>
  <si>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</si>
  <si>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</si>
  <si>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</si>
  <si>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</si>
  <si>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</si>
  <si>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</si>
  <si>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</si>
  <si>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</si>
  <si>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</si>
  <si>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矿石蓝</t>
  </si>
  <si>
    <t>地茶色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</si>
  <si>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</si>
  <si>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</si>
  <si>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</si>
  <si>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</si>
  <si>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</si>
  <si>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</si>
  <si>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1.脚叉有长短，线路偏紧，起皱。</t>
  </si>
  <si>
    <t>2.开筒欠顺直，筒底起窝不平服</t>
  </si>
  <si>
    <t>3.领咀压线大小，左右不对称，前领窝容皱，不平服</t>
  </si>
  <si>
    <t>4.冚线拉线处剪断线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</si>
  <si>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</si>
  <si>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</si>
  <si>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</si>
  <si>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</si>
  <si>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</si>
  <si>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</si>
  <si>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</si>
  <si>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</si>
  <si>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</si>
  <si>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</si>
  <si>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</si>
  <si>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</si>
  <si>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</si>
  <si>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</si>
  <si>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</si>
  <si>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</si>
  <si>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</si>
  <si>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</si>
  <si>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</si>
  <si>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</si>
  <si>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</si>
  <si>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</si>
  <si>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2XL</t>
  </si>
  <si>
    <t>3XL</t>
  </si>
  <si>
    <t>S洗前/洗后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</si>
  <si>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</si>
  <si>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</si>
  <si>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</si>
  <si>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</si>
  <si>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</si>
  <si>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</si>
  <si>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</si>
  <si>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</si>
  <si>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</si>
  <si>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±1</t>
  </si>
  <si>
    <t>/</t>
  </si>
  <si>
    <t>-0.5</t>
  </si>
  <si>
    <t>前中长</t>
  </si>
  <si>
    <t>±2</t>
  </si>
  <si>
    <t>平摆</t>
  </si>
  <si>
    <t>胸围（腋下点2厘米量）</t>
  </si>
  <si>
    <t>+1</t>
  </si>
  <si>
    <t>腰围</t>
  </si>
  <si>
    <t>下摆</t>
  </si>
  <si>
    <t>+2</t>
  </si>
  <si>
    <t>下摆高</t>
  </si>
  <si>
    <t>±0.5</t>
  </si>
  <si>
    <t>肩宽</t>
  </si>
  <si>
    <t>±0.2</t>
  </si>
  <si>
    <t>+0.5</t>
  </si>
  <si>
    <t>肩点袖长</t>
  </si>
  <si>
    <t>-1</t>
  </si>
  <si>
    <t>袖肥/2（腋下点量）</t>
  </si>
  <si>
    <t>-0.2</t>
  </si>
  <si>
    <t>1/2袖口</t>
  </si>
  <si>
    <t>+0.2</t>
  </si>
  <si>
    <t>袖口高</t>
  </si>
  <si>
    <t>立领后中宽</t>
  </si>
  <si>
    <t>翻领后中宽</t>
  </si>
  <si>
    <t>领围（扁机）</t>
  </si>
  <si>
    <t>门襟开口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</si>
  <si>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</si>
  <si>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</si>
  <si>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</si>
  <si>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</si>
  <si>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</si>
  <si>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</si>
  <si>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</si>
  <si>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</si>
  <si>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</si>
  <si>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</si>
  <si>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</si>
  <si>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</si>
  <si>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</si>
  <si>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</si>
  <si>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</si>
  <si>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</si>
  <si>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</si>
  <si>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</si>
  <si>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</si>
  <si>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</si>
  <si>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165/88B</t>
  </si>
  <si>
    <t>170/92B</t>
  </si>
  <si>
    <t>175/96B</t>
  </si>
  <si>
    <t>180/100B</t>
  </si>
  <si>
    <t>185/104B</t>
  </si>
  <si>
    <t>190/108B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</si>
  <si>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</si>
  <si>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</si>
  <si>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</si>
  <si>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</si>
  <si>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</si>
  <si>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</si>
  <si>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</si>
  <si>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</si>
  <si>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</si>
  <si>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</si>
  <si>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</si>
  <si>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</si>
  <si>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</si>
  <si>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</si>
  <si>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</si>
  <si>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</si>
  <si>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</si>
  <si>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</si>
  <si>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</si>
  <si>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</si>
  <si>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</si>
  <si>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</si>
  <si>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</si>
  <si>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</si>
  <si>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</si>
  <si>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</si>
  <si>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</si>
  <si>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</si>
  <si>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</si>
  <si>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</si>
  <si>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</si>
  <si>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</si>
  <si>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</si>
  <si>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</si>
  <si>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</si>
  <si>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</si>
  <si>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</si>
  <si>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1、门筒欠顺直，筒底起窝，不平服，面筒上下有宽窄</t>
  </si>
  <si>
    <t>2、烫后侧缝有藏止口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</si>
  <si>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</si>
  <si>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</si>
  <si>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</si>
  <si>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</si>
  <si>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</si>
  <si>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</si>
  <si>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</si>
  <si>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</si>
  <si>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</si>
  <si>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</si>
  <si>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</si>
  <si>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/     /</t>
  </si>
  <si>
    <t>/  -0.3</t>
  </si>
  <si>
    <t>-  -0.2</t>
  </si>
  <si>
    <t>/  /</t>
  </si>
  <si>
    <t>-0.5  -0.7</t>
  </si>
  <si>
    <t>+1.5  +1</t>
  </si>
  <si>
    <t>+2  +1</t>
  </si>
  <si>
    <t>+1  +1</t>
  </si>
  <si>
    <t>+1  /</t>
  </si>
  <si>
    <t>+2 +1</t>
  </si>
  <si>
    <t>+2  +2</t>
  </si>
  <si>
    <t>+1  +1.5</t>
  </si>
  <si>
    <t>+0.5  +0.3</t>
  </si>
  <si>
    <t>-0.5  -0.5</t>
  </si>
  <si>
    <t>-1  -1</t>
  </si>
  <si>
    <t>-0.8  -0.5</t>
  </si>
  <si>
    <t>-  -</t>
  </si>
  <si>
    <t xml:space="preserve">-0.2 / </t>
  </si>
  <si>
    <t xml:space="preserve"> </t>
  </si>
  <si>
    <t>+0.5  +0.5</t>
  </si>
  <si>
    <t>-0.2  -0.4</t>
  </si>
  <si>
    <t>/      /</t>
  </si>
  <si>
    <t>/     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</si>
  <si>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</si>
  <si>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</si>
  <si>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</si>
  <si>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</si>
  <si>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</si>
  <si>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</si>
  <si>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</si>
  <si>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</si>
  <si>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</si>
  <si>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</si>
  <si>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</si>
  <si>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</si>
  <si>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</si>
  <si>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</si>
  <si>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</si>
  <si>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</si>
  <si>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30916183H1</t>
  </si>
  <si>
    <t>全涤珠地网眼</t>
  </si>
  <si>
    <t>24SS矿石蓝</t>
  </si>
  <si>
    <t>吉尚</t>
  </si>
  <si>
    <t>30916181H1</t>
  </si>
  <si>
    <t>23FW地茶色</t>
  </si>
  <si>
    <t>19SS黑色</t>
  </si>
  <si>
    <t>制表时间：2023-10-24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</si>
  <si>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</si>
  <si>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</si>
  <si>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</si>
  <si>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</si>
  <si>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</si>
  <si>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</si>
  <si>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</si>
  <si>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</si>
  <si>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</si>
  <si>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</si>
  <si>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</si>
  <si>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制表时间：2023/10/24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</si>
  <si>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</si>
  <si>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</si>
  <si>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</si>
  <si>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</si>
  <si>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</si>
  <si>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</si>
  <si>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</si>
  <si>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</si>
  <si>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</si>
  <si>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</si>
  <si>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</si>
  <si>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扁机</t>
  </si>
  <si>
    <t>无互染</t>
  </si>
  <si>
    <t>制表时间：2023-10-25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</si>
  <si>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</si>
  <si>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</si>
  <si>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</si>
  <si>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</si>
  <si>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</si>
  <si>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</si>
  <si>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</si>
  <si>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</si>
  <si>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</si>
  <si>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</si>
  <si>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</si>
  <si>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</si>
  <si>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</si>
  <si>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</si>
  <si>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</si>
  <si>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</si>
  <si>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</si>
  <si>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全消光涤纶珠地布</t>
  </si>
  <si>
    <t>藏青色</t>
  </si>
  <si>
    <t>TAJJCL81301</t>
  </si>
  <si>
    <t>前幅、</t>
  </si>
  <si>
    <t>烫标</t>
  </si>
  <si>
    <t>无脱落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</si>
  <si>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</si>
  <si>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</si>
  <si>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</si>
  <si>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</si>
  <si>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</si>
  <si>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</si>
  <si>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49" type="noConversion"/>
  </si>
  <si>
    <t>矿石蓝</t>
    <phoneticPr fontId="49" type="noConversion"/>
  </si>
  <si>
    <t>地茶色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</si>
</sst>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_ "/>
    <numFmt numFmtId="180" formatCode="0.00_ "/>
    <numFmt numFmtId="181" formatCode="_ [$¥-804]* #,##0.00_ ;_ [$¥-804]* \-#,##0.00_ ;_ [$¥-804]* &quot;-&quot;??_ ;_ @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9" fillId="0" borderId="0"/>
    <xf numFmtId="0" fontId="9" fillId="0" borderId="0"/>
  </cellStyleXfs>
  <cellXfs count="4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left" vertical="center"/>
    </xf>
    <xf numFmtId="9" fontId="5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2" xfId="0" applyFont="1" applyBorder="1"/>
    <xf numFmtId="178" fontId="9" fillId="0" borderId="2" xfId="0" applyNumberFormat="1" applyFont="1" applyBorder="1" applyAlignment="1">
      <alignment horizontal="center"/>
    </xf>
    <xf numFmtId="0" fontId="12" fillId="0" borderId="0" xfId="5" applyFont="1"/>
    <xf numFmtId="0" fontId="13" fillId="0" borderId="0" xfId="5"/>
    <xf numFmtId="49" fontId="12" fillId="0" borderId="0" xfId="5" applyNumberFormat="1" applyFont="1"/>
    <xf numFmtId="0" fontId="15" fillId="0" borderId="9" xfId="4" applyFont="1" applyBorder="1" applyAlignment="1">
      <alignment horizontal="left" vertical="center"/>
    </xf>
    <xf numFmtId="0" fontId="15" fillId="0" borderId="12" xfId="4" applyFont="1" applyBorder="1">
      <alignment vertical="center"/>
    </xf>
    <xf numFmtId="0" fontId="22" fillId="0" borderId="2" xfId="9" applyFont="1" applyBorder="1" applyAlignment="1">
      <alignment horizontal="center" vertical="center"/>
    </xf>
    <xf numFmtId="0" fontId="23" fillId="0" borderId="2" xfId="9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179" fontId="23" fillId="0" borderId="2" xfId="9" applyNumberFormat="1" applyFont="1" applyBorder="1" applyAlignment="1">
      <alignment horizontal="center" vertical="center"/>
    </xf>
    <xf numFmtId="0" fontId="23" fillId="0" borderId="2" xfId="10" applyFont="1" applyBorder="1" applyAlignment="1">
      <alignment horizontal="left" vertical="center"/>
    </xf>
    <xf numFmtId="0" fontId="24" fillId="0" borderId="15" xfId="0" applyFont="1" applyBorder="1" applyAlignment="1">
      <alignment horizontal="center" vertical="center"/>
    </xf>
    <xf numFmtId="179" fontId="23" fillId="0" borderId="2" xfId="10" applyNumberFormat="1" applyFont="1" applyBorder="1" applyAlignment="1">
      <alignment horizontal="center" vertical="center"/>
    </xf>
    <xf numFmtId="0" fontId="25" fillId="0" borderId="16" xfId="0" applyFont="1" applyBorder="1" applyAlignment="1">
      <alignment shrinkToFit="1"/>
    </xf>
    <xf numFmtId="0" fontId="25" fillId="0" borderId="14" xfId="0" applyFont="1" applyBorder="1" applyAlignment="1">
      <alignment shrinkToFit="1"/>
    </xf>
    <xf numFmtId="0" fontId="24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5" fillId="0" borderId="2" xfId="4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49" fontId="27" fillId="0" borderId="2" xfId="6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4" fillId="0" borderId="2" xfId="7" applyFont="1" applyBorder="1" applyAlignment="1">
      <alignment horizontal="center"/>
    </xf>
    <xf numFmtId="0" fontId="12" fillId="0" borderId="2" xfId="5" applyFont="1" applyBorder="1"/>
    <xf numFmtId="49" fontId="12" fillId="0" borderId="2" xfId="5" applyNumberFormat="1" applyFont="1" applyBorder="1"/>
    <xf numFmtId="0" fontId="19" fillId="0" borderId="0" xfId="5" applyFont="1"/>
    <xf numFmtId="14" fontId="19" fillId="0" borderId="0" xfId="5" applyNumberFormat="1" applyFont="1"/>
    <xf numFmtId="49" fontId="19" fillId="0" borderId="0" xfId="5" applyNumberFormat="1" applyFont="1"/>
    <xf numFmtId="0" fontId="13" fillId="0" borderId="0" xfId="4" applyAlignment="1">
      <alignment horizontal="left" vertical="center"/>
    </xf>
    <xf numFmtId="0" fontId="29" fillId="0" borderId="18" xfId="4" applyFont="1" applyBorder="1" applyAlignment="1">
      <alignment horizontal="left" vertical="center"/>
    </xf>
    <xf numFmtId="0" fontId="16" fillId="0" borderId="19" xfId="4" applyFont="1" applyBorder="1" applyAlignment="1">
      <alignment horizontal="left" vertical="center"/>
    </xf>
    <xf numFmtId="0" fontId="29" fillId="0" borderId="19" xfId="4" applyFont="1" applyBorder="1" applyAlignment="1">
      <alignment horizontal="center" vertical="center"/>
    </xf>
    <xf numFmtId="0" fontId="30" fillId="0" borderId="19" xfId="4" applyFont="1" applyBorder="1">
      <alignment vertical="center"/>
    </xf>
    <xf numFmtId="0" fontId="29" fillId="0" borderId="19" xfId="4" applyFont="1" applyBorder="1">
      <alignment vertical="center"/>
    </xf>
    <xf numFmtId="0" fontId="16" fillId="0" borderId="20" xfId="4" applyFont="1" applyBorder="1" applyAlignment="1">
      <alignment horizontal="left" vertical="center"/>
    </xf>
    <xf numFmtId="0" fontId="16" fillId="0" borderId="21" xfId="4" applyFont="1" applyBorder="1" applyAlignment="1">
      <alignment horizontal="left" vertical="center"/>
    </xf>
    <xf numFmtId="0" fontId="29" fillId="0" borderId="22" xfId="4" applyFont="1" applyBorder="1">
      <alignment vertical="center"/>
    </xf>
    <xf numFmtId="0" fontId="29" fillId="0" borderId="20" xfId="4" applyFont="1" applyBorder="1">
      <alignment vertical="center"/>
    </xf>
    <xf numFmtId="0" fontId="20" fillId="0" borderId="20" xfId="4" applyFont="1" applyBorder="1" applyAlignment="1">
      <alignment horizontal="center" vertical="center"/>
    </xf>
    <xf numFmtId="0" fontId="29" fillId="0" borderId="22" xfId="4" applyFont="1" applyBorder="1" applyAlignment="1">
      <alignment horizontal="left" vertical="center"/>
    </xf>
    <xf numFmtId="0" fontId="16" fillId="0" borderId="20" xfId="4" applyFont="1" applyBorder="1" applyAlignment="1">
      <alignment horizontal="center" vertical="center"/>
    </xf>
    <xf numFmtId="0" fontId="29" fillId="0" borderId="20" xfId="4" applyFont="1" applyBorder="1" applyAlignment="1">
      <alignment horizontal="left" vertical="center"/>
    </xf>
    <xf numFmtId="0" fontId="29" fillId="0" borderId="23" xfId="4" applyFont="1" applyBorder="1">
      <alignment vertical="center"/>
    </xf>
    <xf numFmtId="0" fontId="16" fillId="0" borderId="24" xfId="4" applyFont="1" applyBorder="1" applyAlignment="1">
      <alignment horizontal="left" vertical="center"/>
    </xf>
    <xf numFmtId="0" fontId="29" fillId="0" borderId="24" xfId="4" applyFont="1" applyBorder="1">
      <alignment vertical="center"/>
    </xf>
    <xf numFmtId="0" fontId="20" fillId="0" borderId="24" xfId="4" applyFont="1" applyBorder="1" applyAlignment="1">
      <alignment horizontal="left" vertical="center"/>
    </xf>
    <xf numFmtId="0" fontId="29" fillId="0" borderId="0" xfId="4" applyFont="1">
      <alignment vertical="center"/>
    </xf>
    <xf numFmtId="0" fontId="20" fillId="0" borderId="0" xfId="4" applyFont="1">
      <alignment vertical="center"/>
    </xf>
    <xf numFmtId="0" fontId="20" fillId="0" borderId="0" xfId="4" applyFont="1" applyAlignment="1">
      <alignment horizontal="left" vertical="center"/>
    </xf>
    <xf numFmtId="0" fontId="29" fillId="0" borderId="18" xfId="4" applyFont="1" applyBorder="1">
      <alignment vertical="center"/>
    </xf>
    <xf numFmtId="0" fontId="20" fillId="0" borderId="20" xfId="4" applyFont="1" applyBorder="1" applyAlignment="1">
      <alignment horizontal="left" vertical="center"/>
    </xf>
    <xf numFmtId="0" fontId="20" fillId="0" borderId="20" xfId="4" applyFont="1" applyBorder="1">
      <alignment vertical="center"/>
    </xf>
    <xf numFmtId="0" fontId="20" fillId="0" borderId="24" xfId="4" applyFont="1" applyBorder="1">
      <alignment vertical="center"/>
    </xf>
    <xf numFmtId="0" fontId="29" fillId="0" borderId="19" xfId="4" applyFont="1" applyBorder="1" applyAlignment="1">
      <alignment horizontal="left" vertical="center"/>
    </xf>
    <xf numFmtId="0" fontId="29" fillId="0" borderId="23" xfId="4" applyFont="1" applyBorder="1" applyAlignment="1">
      <alignment horizontal="left" vertical="center"/>
    </xf>
    <xf numFmtId="58" fontId="20" fillId="0" borderId="24" xfId="4" applyNumberFormat="1" applyFont="1" applyBorder="1" applyAlignment="1">
      <alignment horizontal="center" vertical="center"/>
    </xf>
    <xf numFmtId="0" fontId="20" fillId="0" borderId="21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0" fillId="0" borderId="36" xfId="4" applyFont="1" applyBorder="1" applyAlignment="1">
      <alignment horizontal="center" vertical="center"/>
    </xf>
    <xf numFmtId="0" fontId="29" fillId="0" borderId="33" xfId="4" applyFont="1" applyBorder="1" applyAlignment="1">
      <alignment horizontal="left" vertical="center"/>
    </xf>
    <xf numFmtId="0" fontId="29" fillId="0" borderId="35" xfId="4" applyFont="1" applyBorder="1" applyAlignment="1">
      <alignment horizontal="center" vertical="center"/>
    </xf>
    <xf numFmtId="0" fontId="20" fillId="0" borderId="21" xfId="4" applyFont="1" applyBorder="1" applyAlignment="1">
      <alignment horizontal="center" vertical="center"/>
    </xf>
    <xf numFmtId="0" fontId="20" fillId="0" borderId="21" xfId="4" applyFont="1" applyBorder="1" applyAlignment="1">
      <alignment horizontal="center" vertical="center" wrapText="1"/>
    </xf>
    <xf numFmtId="0" fontId="13" fillId="0" borderId="36" xfId="4" applyBorder="1" applyAlignment="1">
      <alignment horizontal="center" vertical="center"/>
    </xf>
    <xf numFmtId="0" fontId="32" fillId="0" borderId="36" xfId="4" applyFont="1" applyBorder="1" applyAlignment="1">
      <alignment horizontal="center" vertical="center"/>
    </xf>
    <xf numFmtId="0" fontId="20" fillId="0" borderId="37" xfId="4" applyFont="1" applyBorder="1" applyAlignment="1">
      <alignment horizontal="center" vertical="center"/>
    </xf>
    <xf numFmtId="0" fontId="27" fillId="0" borderId="0" xfId="5" applyFont="1" applyAlignment="1">
      <alignment horizontal="center"/>
    </xf>
    <xf numFmtId="0" fontId="15" fillId="0" borderId="38" xfId="4" applyFont="1" applyBorder="1" applyAlignment="1">
      <alignment horizontal="left" vertical="center"/>
    </xf>
    <xf numFmtId="0" fontId="15" fillId="0" borderId="39" xfId="4" applyFont="1" applyBorder="1">
      <alignment vertical="center"/>
    </xf>
    <xf numFmtId="0" fontId="12" fillId="0" borderId="41" xfId="5" applyFont="1" applyBorder="1"/>
    <xf numFmtId="0" fontId="12" fillId="0" borderId="8" xfId="5" applyFont="1" applyBorder="1"/>
    <xf numFmtId="0" fontId="21" fillId="4" borderId="12" xfId="0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12" fillId="0" borderId="42" xfId="5" applyFont="1" applyBorder="1"/>
    <xf numFmtId="0" fontId="32" fillId="0" borderId="42" xfId="0" applyFont="1" applyBorder="1" applyAlignment="1">
      <alignment shrinkToFit="1"/>
    </xf>
    <xf numFmtId="0" fontId="24" fillId="0" borderId="45" xfId="0" applyFont="1" applyBorder="1" applyAlignment="1">
      <alignment horizontal="center" vertical="center"/>
    </xf>
    <xf numFmtId="0" fontId="12" fillId="0" borderId="46" xfId="5" applyFont="1" applyBorder="1"/>
    <xf numFmtId="0" fontId="24" fillId="0" borderId="0" xfId="0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180" fontId="24" fillId="0" borderId="0" xfId="0" applyNumberFormat="1" applyFont="1" applyAlignment="1">
      <alignment horizontal="center" vertical="center"/>
    </xf>
    <xf numFmtId="0" fontId="27" fillId="0" borderId="0" xfId="5" applyFont="1"/>
    <xf numFmtId="0" fontId="20" fillId="0" borderId="0" xfId="5" applyFont="1"/>
    <xf numFmtId="0" fontId="8" fillId="0" borderId="0" xfId="0" applyFont="1" applyAlignment="1">
      <alignment horizontal="center" vertical="center"/>
    </xf>
    <xf numFmtId="0" fontId="15" fillId="0" borderId="47" xfId="4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181" fontId="35" fillId="0" borderId="7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49" fontId="27" fillId="3" borderId="48" xfId="6" applyNumberFormat="1" applyFont="1" applyFill="1" applyBorder="1" applyAlignment="1">
      <alignment horizontal="center" vertical="center"/>
    </xf>
    <xf numFmtId="49" fontId="27" fillId="3" borderId="49" xfId="6" applyNumberFormat="1" applyFont="1" applyFill="1" applyBorder="1" applyAlignment="1">
      <alignment horizontal="center" vertical="center"/>
    </xf>
    <xf numFmtId="49" fontId="37" fillId="3" borderId="49" xfId="6" applyNumberFormat="1" applyFont="1" applyFill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27" fillId="3" borderId="32" xfId="6" applyNumberFormat="1" applyFont="1" applyFill="1" applyBorder="1" applyAlignment="1">
      <alignment horizontal="center" vertical="center"/>
    </xf>
    <xf numFmtId="49" fontId="27" fillId="3" borderId="20" xfId="6" applyNumberFormat="1" applyFont="1" applyFill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12" fillId="3" borderId="50" xfId="5" applyNumberFormat="1" applyFont="1" applyFill="1" applyBorder="1" applyAlignment="1">
      <alignment horizontal="center"/>
    </xf>
    <xf numFmtId="49" fontId="12" fillId="3" borderId="51" xfId="5" applyNumberFormat="1" applyFont="1" applyFill="1" applyBorder="1" applyAlignment="1">
      <alignment horizontal="center"/>
    </xf>
    <xf numFmtId="49" fontId="27" fillId="3" borderId="51" xfId="6" applyNumberFormat="1" applyFont="1" applyFill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34" fillId="4" borderId="53" xfId="0" applyFont="1" applyFill="1" applyBorder="1" applyAlignment="1">
      <alignment horizontal="center" vertical="center"/>
    </xf>
    <xf numFmtId="0" fontId="36" fillId="5" borderId="53" xfId="0" applyFont="1" applyFill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/>
    </xf>
    <xf numFmtId="0" fontId="32" fillId="0" borderId="57" xfId="4" applyFont="1" applyBorder="1" applyAlignment="1">
      <alignment horizontal="left" vertical="center"/>
    </xf>
    <xf numFmtId="0" fontId="31" fillId="0" borderId="58" xfId="4" applyFont="1" applyBorder="1" applyAlignment="1">
      <alignment horizontal="left" vertical="center"/>
    </xf>
    <xf numFmtId="0" fontId="31" fillId="0" borderId="18" xfId="4" applyFont="1" applyBorder="1" applyAlignment="1">
      <alignment horizontal="center" vertical="center"/>
    </xf>
    <xf numFmtId="0" fontId="31" fillId="0" borderId="19" xfId="4" applyFont="1" applyBorder="1" applyAlignment="1">
      <alignment horizontal="center" vertical="center"/>
    </xf>
    <xf numFmtId="0" fontId="31" fillId="0" borderId="22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31" fillId="0" borderId="22" xfId="4" applyFont="1" applyBorder="1">
      <alignment vertical="center"/>
    </xf>
    <xf numFmtId="0" fontId="16" fillId="0" borderId="22" xfId="4" applyFont="1" applyBorder="1" applyAlignment="1">
      <alignment horizontal="left" vertical="center"/>
    </xf>
    <xf numFmtId="0" fontId="38" fillId="0" borderId="23" xfId="4" applyFont="1" applyBorder="1">
      <alignment vertical="center"/>
    </xf>
    <xf numFmtId="0" fontId="16" fillId="0" borderId="34" xfId="4" applyFont="1" applyBorder="1" applyAlignment="1">
      <alignment horizontal="left" vertical="center"/>
    </xf>
    <xf numFmtId="0" fontId="31" fillId="0" borderId="18" xfId="4" applyFont="1" applyBorder="1">
      <alignment vertical="center"/>
    </xf>
    <xf numFmtId="0" fontId="13" fillId="0" borderId="19" xfId="4" applyBorder="1" applyAlignment="1">
      <alignment horizontal="left" vertical="center"/>
    </xf>
    <xf numFmtId="0" fontId="13" fillId="0" borderId="19" xfId="4" applyBorder="1">
      <alignment vertical="center"/>
    </xf>
    <xf numFmtId="0" fontId="31" fillId="0" borderId="19" xfId="4" applyFont="1" applyBorder="1">
      <alignment vertical="center"/>
    </xf>
    <xf numFmtId="0" fontId="13" fillId="0" borderId="20" xfId="4" applyBorder="1" applyAlignment="1">
      <alignment horizontal="left" vertical="center"/>
    </xf>
    <xf numFmtId="0" fontId="13" fillId="0" borderId="20" xfId="4" applyBorder="1">
      <alignment vertical="center"/>
    </xf>
    <xf numFmtId="0" fontId="31" fillId="0" borderId="20" xfId="4" applyFont="1" applyBorder="1">
      <alignment vertical="center"/>
    </xf>
    <xf numFmtId="0" fontId="16" fillId="0" borderId="23" xfId="4" applyFont="1" applyBorder="1" applyAlignment="1">
      <alignment horizontal="left" vertical="center"/>
    </xf>
    <xf numFmtId="0" fontId="31" fillId="0" borderId="22" xfId="4" applyFont="1" applyBorder="1" applyAlignment="1">
      <alignment horizontal="center" vertical="center"/>
    </xf>
    <xf numFmtId="0" fontId="31" fillId="0" borderId="20" xfId="4" applyFont="1" applyBorder="1" applyAlignment="1">
      <alignment horizontal="center" vertical="center"/>
    </xf>
    <xf numFmtId="0" fontId="32" fillId="0" borderId="62" xfId="4" applyFont="1" applyBorder="1">
      <alignment vertical="center"/>
    </xf>
    <xf numFmtId="0" fontId="32" fillId="0" borderId="63" xfId="4" applyFont="1" applyBorder="1">
      <alignment vertical="center"/>
    </xf>
    <xf numFmtId="58" fontId="13" fillId="0" borderId="63" xfId="4" applyNumberFormat="1" applyBorder="1">
      <alignment vertical="center"/>
    </xf>
    <xf numFmtId="58" fontId="32" fillId="0" borderId="63" xfId="4" applyNumberFormat="1" applyFont="1" applyBorder="1">
      <alignment vertical="center"/>
    </xf>
    <xf numFmtId="0" fontId="16" fillId="0" borderId="33" xfId="4" applyFont="1" applyBorder="1" applyAlignment="1">
      <alignment horizontal="left" vertical="center"/>
    </xf>
    <xf numFmtId="0" fontId="12" fillId="0" borderId="0" xfId="5" applyFont="1" applyAlignment="1">
      <alignment horizontal="left"/>
    </xf>
    <xf numFmtId="179" fontId="23" fillId="6" borderId="2" xfId="9" applyNumberFormat="1" applyFont="1" applyFill="1" applyBorder="1" applyAlignment="1">
      <alignment horizontal="center" vertical="center"/>
    </xf>
    <xf numFmtId="0" fontId="23" fillId="6" borderId="2" xfId="10" applyFont="1" applyFill="1" applyBorder="1" applyAlignment="1">
      <alignment horizontal="left" vertical="center"/>
    </xf>
    <xf numFmtId="179" fontId="23" fillId="6" borderId="2" xfId="10" applyNumberFormat="1" applyFont="1" applyFill="1" applyBorder="1" applyAlignment="1">
      <alignment horizontal="center" vertical="center"/>
    </xf>
    <xf numFmtId="0" fontId="15" fillId="0" borderId="12" xfId="4" applyFont="1" applyBorder="1" applyAlignment="1">
      <alignment horizontal="left" vertical="center"/>
    </xf>
    <xf numFmtId="181" fontId="22" fillId="0" borderId="3" xfId="0" applyNumberFormat="1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181" fontId="22" fillId="0" borderId="2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2" fillId="0" borderId="20" xfId="5" applyFont="1" applyBorder="1"/>
    <xf numFmtId="49" fontId="27" fillId="0" borderId="20" xfId="6" applyNumberFormat="1" applyFont="1" applyBorder="1" applyAlignment="1">
      <alignment horizontal="center" vertical="center"/>
    </xf>
    <xf numFmtId="49" fontId="37" fillId="0" borderId="20" xfId="6" applyNumberFormat="1" applyFont="1" applyBorder="1" applyAlignment="1">
      <alignment horizontal="center" vertical="center"/>
    </xf>
    <xf numFmtId="49" fontId="12" fillId="0" borderId="24" xfId="5" applyNumberFormat="1" applyFont="1" applyBorder="1" applyAlignment="1">
      <alignment horizontal="center"/>
    </xf>
    <xf numFmtId="49" fontId="27" fillId="0" borderId="24" xfId="6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21" fillId="0" borderId="74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49" fontId="27" fillId="0" borderId="21" xfId="6" applyNumberFormat="1" applyFont="1" applyBorder="1" applyAlignment="1">
      <alignment horizontal="center" vertical="center"/>
    </xf>
    <xf numFmtId="49" fontId="27" fillId="0" borderId="34" xfId="6" applyNumberFormat="1" applyFont="1" applyBorder="1" applyAlignment="1">
      <alignment horizontal="center" vertical="center"/>
    </xf>
    <xf numFmtId="0" fontId="16" fillId="0" borderId="21" xfId="4" applyFont="1" applyBorder="1" applyAlignment="1">
      <alignment horizontal="center" vertical="center"/>
    </xf>
    <xf numFmtId="0" fontId="31" fillId="0" borderId="65" xfId="4" applyFont="1" applyBorder="1">
      <alignment vertical="center"/>
    </xf>
    <xf numFmtId="0" fontId="13" fillId="0" borderId="49" xfId="4" applyBorder="1" applyAlignment="1">
      <alignment horizontal="left" vertical="center"/>
    </xf>
    <xf numFmtId="0" fontId="16" fillId="0" borderId="49" xfId="4" applyFont="1" applyBorder="1" applyAlignment="1">
      <alignment horizontal="left" vertical="center"/>
    </xf>
    <xf numFmtId="0" fontId="13" fillId="0" borderId="49" xfId="4" applyBorder="1">
      <alignment vertical="center"/>
    </xf>
    <xf numFmtId="0" fontId="31" fillId="0" borderId="49" xfId="4" applyFont="1" applyBorder="1">
      <alignment vertical="center"/>
    </xf>
    <xf numFmtId="0" fontId="31" fillId="0" borderId="65" xfId="4" applyFont="1" applyBorder="1" applyAlignment="1">
      <alignment horizontal="center" vertical="center"/>
    </xf>
    <xf numFmtId="0" fontId="16" fillId="0" borderId="49" xfId="4" applyFont="1" applyBorder="1" applyAlignment="1">
      <alignment horizontal="center" vertical="center"/>
    </xf>
    <xf numFmtId="0" fontId="31" fillId="0" borderId="49" xfId="4" applyFont="1" applyBorder="1" applyAlignment="1">
      <alignment horizontal="center" vertical="center"/>
    </xf>
    <xf numFmtId="0" fontId="13" fillId="0" borderId="49" xfId="4" applyBorder="1" applyAlignment="1">
      <alignment horizontal="center" vertical="center"/>
    </xf>
    <xf numFmtId="0" fontId="13" fillId="0" borderId="20" xfId="4" applyBorder="1" applyAlignment="1">
      <alignment horizontal="center" vertical="center"/>
    </xf>
    <xf numFmtId="0" fontId="36" fillId="0" borderId="78" xfId="4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/>
    </xf>
    <xf numFmtId="9" fontId="16" fillId="0" borderId="20" xfId="4" applyNumberFormat="1" applyFont="1" applyBorder="1" applyAlignment="1">
      <alignment horizontal="center" vertical="center"/>
    </xf>
    <xf numFmtId="9" fontId="16" fillId="0" borderId="22" xfId="4" applyNumberFormat="1" applyFont="1" applyBorder="1" applyAlignment="1">
      <alignment horizontal="center" vertical="center"/>
    </xf>
    <xf numFmtId="9" fontId="16" fillId="0" borderId="24" xfId="4" applyNumberFormat="1" applyFont="1" applyBorder="1" applyAlignment="1">
      <alignment horizontal="center" vertical="center"/>
    </xf>
    <xf numFmtId="0" fontId="32" fillId="0" borderId="57" xfId="4" applyFont="1" applyBorder="1">
      <alignment vertical="center"/>
    </xf>
    <xf numFmtId="0" fontId="32" fillId="0" borderId="58" xfId="4" applyFont="1" applyBorder="1">
      <alignment vertical="center"/>
    </xf>
    <xf numFmtId="0" fontId="16" fillId="0" borderId="82" xfId="4" applyFont="1" applyBorder="1">
      <alignment vertical="center"/>
    </xf>
    <xf numFmtId="0" fontId="32" fillId="0" borderId="82" xfId="4" applyFont="1" applyBorder="1">
      <alignment vertical="center"/>
    </xf>
    <xf numFmtId="58" fontId="13" fillId="0" borderId="58" xfId="4" applyNumberFormat="1" applyBorder="1">
      <alignment vertical="center"/>
    </xf>
    <xf numFmtId="0" fontId="0" fillId="0" borderId="0" xfId="0" applyAlignment="1">
      <alignment wrapText="1"/>
    </xf>
    <xf numFmtId="0" fontId="16" fillId="0" borderId="69" xfId="4" applyFont="1" applyBorder="1" applyAlignment="1">
      <alignment horizontal="left" vertical="center"/>
    </xf>
    <xf numFmtId="0" fontId="31" fillId="0" borderId="0" xfId="4" applyFont="1">
      <alignment vertical="center"/>
    </xf>
    <xf numFmtId="9" fontId="16" fillId="0" borderId="19" xfId="4" applyNumberFormat="1" applyFont="1" applyBorder="1" applyAlignment="1">
      <alignment horizontal="center" vertical="center"/>
    </xf>
    <xf numFmtId="0" fontId="30" fillId="0" borderId="21" xfId="4" applyFont="1" applyBorder="1" applyAlignment="1">
      <alignment horizontal="left" vertical="center" wrapText="1"/>
    </xf>
    <xf numFmtId="0" fontId="30" fillId="0" borderId="21" xfId="4" applyFont="1" applyBorder="1" applyAlignment="1">
      <alignment horizontal="left" vertical="center"/>
    </xf>
    <xf numFmtId="0" fontId="42" fillId="0" borderId="13" xfId="0" applyFont="1" applyBorder="1"/>
    <xf numFmtId="0" fontId="42" fillId="0" borderId="2" xfId="0" applyFont="1" applyBorder="1"/>
    <xf numFmtId="0" fontId="42" fillId="7" borderId="2" xfId="0" applyFont="1" applyFill="1" applyBorder="1"/>
    <xf numFmtId="0" fontId="0" fillId="0" borderId="13" xfId="0" applyBorder="1"/>
    <xf numFmtId="0" fontId="0" fillId="7" borderId="2" xfId="0" applyFill="1" applyBorder="1"/>
    <xf numFmtId="0" fontId="0" fillId="0" borderId="16" xfId="0" applyBorder="1"/>
    <xf numFmtId="0" fontId="0" fillId="0" borderId="14" xfId="0" applyBorder="1"/>
    <xf numFmtId="0" fontId="0" fillId="7" borderId="14" xfId="0" applyFill="1" applyBorder="1"/>
    <xf numFmtId="0" fontId="0" fillId="8" borderId="0" xfId="0" applyFill="1"/>
    <xf numFmtId="0" fontId="42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2" fillId="9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41" fillId="0" borderId="9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87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7" borderId="5" xfId="0" applyFont="1" applyFill="1" applyBorder="1" applyAlignment="1">
      <alignment horizontal="center" vertical="center"/>
    </xf>
    <xf numFmtId="0" fontId="42" fillId="7" borderId="7" xfId="0" applyFont="1" applyFill="1" applyBorder="1" applyAlignment="1">
      <alignment horizontal="center" vertical="center"/>
    </xf>
    <xf numFmtId="0" fontId="42" fillId="0" borderId="88" xfId="0" applyFont="1" applyBorder="1" applyAlignment="1">
      <alignment horizontal="center" vertical="center"/>
    </xf>
    <xf numFmtId="0" fontId="39" fillId="0" borderId="17" xfId="4" applyFont="1" applyBorder="1" applyAlignment="1">
      <alignment horizontal="center" vertical="top"/>
    </xf>
    <xf numFmtId="0" fontId="16" fillId="0" borderId="58" xfId="4" applyFont="1" applyBorder="1" applyAlignment="1">
      <alignment horizontal="center" vertical="center"/>
    </xf>
    <xf numFmtId="0" fontId="32" fillId="0" borderId="58" xfId="4" applyFont="1" applyBorder="1" applyAlignment="1">
      <alignment horizontal="center" vertical="center"/>
    </xf>
    <xf numFmtId="0" fontId="13" fillId="0" borderId="58" xfId="4" applyBorder="1" applyAlignment="1">
      <alignment horizontal="center" vertical="center"/>
    </xf>
    <xf numFmtId="0" fontId="13" fillId="0" borderId="66" xfId="4" applyBorder="1" applyAlignment="1">
      <alignment horizontal="center" vertical="center"/>
    </xf>
    <xf numFmtId="0" fontId="31" fillId="0" borderId="18" xfId="4" applyFont="1" applyBorder="1" applyAlignment="1">
      <alignment horizontal="center" vertical="center"/>
    </xf>
    <xf numFmtId="0" fontId="31" fillId="0" borderId="19" xfId="4" applyFont="1" applyBorder="1" applyAlignment="1">
      <alignment horizontal="center" vertical="center"/>
    </xf>
    <xf numFmtId="0" fontId="31" fillId="0" borderId="33" xfId="4" applyFont="1" applyBorder="1" applyAlignment="1">
      <alignment horizontal="center" vertical="center"/>
    </xf>
    <xf numFmtId="0" fontId="32" fillId="0" borderId="18" xfId="4" applyFont="1" applyBorder="1" applyAlignment="1">
      <alignment horizontal="center" vertical="center"/>
    </xf>
    <xf numFmtId="0" fontId="32" fillId="0" borderId="19" xfId="4" applyFont="1" applyBorder="1" applyAlignment="1">
      <alignment horizontal="center" vertical="center"/>
    </xf>
    <xf numFmtId="0" fontId="32" fillId="0" borderId="33" xfId="4" applyFont="1" applyBorder="1" applyAlignment="1">
      <alignment horizontal="center" vertical="center"/>
    </xf>
    <xf numFmtId="0" fontId="16" fillId="0" borderId="20" xfId="4" applyFont="1" applyBorder="1" applyAlignment="1">
      <alignment horizontal="left" vertical="center"/>
    </xf>
    <xf numFmtId="0" fontId="16" fillId="0" borderId="21" xfId="4" applyFont="1" applyBorder="1" applyAlignment="1">
      <alignment horizontal="left" vertical="center"/>
    </xf>
    <xf numFmtId="0" fontId="31" fillId="0" borderId="22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14" fontId="16" fillId="0" borderId="20" xfId="4" applyNumberFormat="1" applyFont="1" applyBorder="1" applyAlignment="1">
      <alignment horizontal="center" vertical="center"/>
    </xf>
    <xf numFmtId="14" fontId="16" fillId="0" borderId="21" xfId="4" applyNumberFormat="1" applyFont="1" applyBorder="1" applyAlignment="1">
      <alignment horizontal="center" vertical="center"/>
    </xf>
    <xf numFmtId="0" fontId="16" fillId="0" borderId="27" xfId="4" applyFont="1" applyBorder="1" applyAlignment="1">
      <alignment horizontal="center" vertical="center"/>
    </xf>
    <xf numFmtId="0" fontId="16" fillId="0" borderId="36" xfId="4" applyFont="1" applyBorder="1" applyAlignment="1">
      <alignment horizontal="center" vertical="center"/>
    </xf>
    <xf numFmtId="0" fontId="16" fillId="0" borderId="24" xfId="4" applyFont="1" applyBorder="1" applyAlignment="1">
      <alignment horizontal="center" vertical="center"/>
    </xf>
    <xf numFmtId="0" fontId="16" fillId="0" borderId="34" xfId="4" applyFont="1" applyBorder="1" applyAlignment="1">
      <alignment horizontal="center" vertical="center"/>
    </xf>
    <xf numFmtId="0" fontId="31" fillId="0" borderId="23" xfId="4" applyFont="1" applyBorder="1" applyAlignment="1">
      <alignment horizontal="left" vertical="center"/>
    </xf>
    <xf numFmtId="0" fontId="31" fillId="0" borderId="24" xfId="4" applyFont="1" applyBorder="1" applyAlignment="1">
      <alignment horizontal="left" vertical="center"/>
    </xf>
    <xf numFmtId="14" fontId="16" fillId="0" borderId="24" xfId="4" applyNumberFormat="1" applyFont="1" applyBorder="1" applyAlignment="1">
      <alignment horizontal="center" vertical="center"/>
    </xf>
    <xf numFmtId="14" fontId="16" fillId="0" borderId="34" xfId="4" applyNumberFormat="1" applyFont="1" applyBorder="1" applyAlignment="1">
      <alignment horizontal="center" vertical="center"/>
    </xf>
    <xf numFmtId="0" fontId="31" fillId="0" borderId="75" xfId="4" applyFont="1" applyBorder="1" applyAlignment="1">
      <alignment horizontal="left" vertical="center"/>
    </xf>
    <xf numFmtId="0" fontId="31" fillId="0" borderId="30" xfId="4" applyFont="1" applyBorder="1" applyAlignment="1">
      <alignment horizontal="left" vertical="center"/>
    </xf>
    <xf numFmtId="0" fontId="31" fillId="0" borderId="83" xfId="4" applyFont="1" applyBorder="1" applyAlignment="1">
      <alignment horizontal="left" vertical="center"/>
    </xf>
    <xf numFmtId="0" fontId="32" fillId="0" borderId="64" xfId="4" applyFont="1" applyBorder="1" applyAlignment="1">
      <alignment horizontal="left" vertical="center"/>
    </xf>
    <xf numFmtId="0" fontId="32" fillId="0" borderId="63" xfId="4" applyFont="1" applyBorder="1" applyAlignment="1">
      <alignment horizontal="left" vertical="center"/>
    </xf>
    <xf numFmtId="0" fontId="32" fillId="0" borderId="68" xfId="4" applyFont="1" applyBorder="1" applyAlignment="1">
      <alignment horizontal="left" vertical="center"/>
    </xf>
    <xf numFmtId="0" fontId="31" fillId="0" borderId="34" xfId="4" applyFont="1" applyBorder="1" applyAlignment="1">
      <alignment horizontal="left" vertical="center"/>
    </xf>
    <xf numFmtId="0" fontId="31" fillId="0" borderId="60" xfId="4" applyFont="1" applyBorder="1" applyAlignment="1">
      <alignment horizontal="left" vertical="center" wrapText="1"/>
    </xf>
    <xf numFmtId="0" fontId="31" fillId="0" borderId="61" xfId="4" applyFont="1" applyBorder="1" applyAlignment="1">
      <alignment horizontal="left" vertical="center" wrapText="1"/>
    </xf>
    <xf numFmtId="0" fontId="31" fillId="0" borderId="37" xfId="4" applyFont="1" applyBorder="1" applyAlignment="1">
      <alignment horizontal="left" vertical="center" wrapText="1"/>
    </xf>
    <xf numFmtId="0" fontId="31" fillId="0" borderId="76" xfId="4" applyFont="1" applyBorder="1" applyAlignment="1">
      <alignment horizontal="left" vertical="center"/>
    </xf>
    <xf numFmtId="0" fontId="31" fillId="0" borderId="77" xfId="4" applyFont="1" applyBorder="1" applyAlignment="1">
      <alignment horizontal="left" vertical="center"/>
    </xf>
    <xf numFmtId="0" fontId="31" fillId="0" borderId="84" xfId="4" applyFont="1" applyBorder="1" applyAlignment="1">
      <alignment horizontal="left" vertical="center"/>
    </xf>
    <xf numFmtId="0" fontId="32" fillId="0" borderId="64" xfId="0" applyFont="1" applyBorder="1" applyAlignment="1">
      <alignment horizontal="left" vertical="center"/>
    </xf>
    <xf numFmtId="0" fontId="32" fillId="0" borderId="63" xfId="0" applyFont="1" applyBorder="1" applyAlignment="1">
      <alignment horizontal="left" vertical="center"/>
    </xf>
    <xf numFmtId="0" fontId="32" fillId="0" borderId="68" xfId="0" applyFont="1" applyBorder="1" applyAlignment="1">
      <alignment horizontal="left" vertical="center"/>
    </xf>
    <xf numFmtId="9" fontId="16" fillId="0" borderId="31" xfId="4" applyNumberFormat="1" applyFont="1" applyBorder="1" applyAlignment="1">
      <alignment horizontal="left" vertical="center"/>
    </xf>
    <xf numFmtId="9" fontId="16" fillId="0" borderId="26" xfId="4" applyNumberFormat="1" applyFont="1" applyBorder="1" applyAlignment="1">
      <alignment horizontal="left" vertical="center"/>
    </xf>
    <xf numFmtId="9" fontId="16" fillId="0" borderId="35" xfId="4" applyNumberFormat="1" applyFont="1" applyBorder="1" applyAlignment="1">
      <alignment horizontal="left" vertical="center"/>
    </xf>
    <xf numFmtId="9" fontId="16" fillId="0" borderId="60" xfId="4" applyNumberFormat="1" applyFont="1" applyBorder="1" applyAlignment="1">
      <alignment horizontal="left" vertical="center"/>
    </xf>
    <xf numFmtId="9" fontId="16" fillId="0" borderId="61" xfId="4" applyNumberFormat="1" applyFont="1" applyBorder="1" applyAlignment="1">
      <alignment horizontal="left" vertical="center"/>
    </xf>
    <xf numFmtId="9" fontId="16" fillId="0" borderId="37" xfId="4" applyNumberFormat="1" applyFont="1" applyBorder="1" applyAlignment="1">
      <alignment horizontal="left" vertical="center"/>
    </xf>
    <xf numFmtId="0" fontId="29" fillId="0" borderId="65" xfId="4" applyFont="1" applyBorder="1" applyAlignment="1">
      <alignment horizontal="left" vertical="center"/>
    </xf>
    <xf numFmtId="0" fontId="29" fillId="0" borderId="49" xfId="4" applyFont="1" applyBorder="1" applyAlignment="1">
      <alignment horizontal="left" vertical="center"/>
    </xf>
    <xf numFmtId="0" fontId="29" fillId="0" borderId="69" xfId="4" applyFont="1" applyBorder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79" xfId="4" applyFont="1" applyBorder="1" applyAlignment="1">
      <alignment horizontal="left" vertical="center"/>
    </xf>
    <xf numFmtId="0" fontId="29" fillId="0" borderId="61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16" fillId="0" borderId="80" xfId="4" applyFont="1" applyBorder="1" applyAlignment="1">
      <alignment horizontal="left" vertical="center"/>
    </xf>
    <xf numFmtId="0" fontId="16" fillId="0" borderId="81" xfId="4" applyFont="1" applyBorder="1" applyAlignment="1">
      <alignment horizontal="left" vertical="center"/>
    </xf>
    <xf numFmtId="0" fontId="16" fillId="0" borderId="85" xfId="4" applyFont="1" applyBorder="1" applyAlignment="1">
      <alignment horizontal="left" vertical="center"/>
    </xf>
    <xf numFmtId="0" fontId="16" fillId="0" borderId="29" xfId="4" applyFont="1" applyBorder="1" applyAlignment="1">
      <alignment horizontal="left" vertical="center"/>
    </xf>
    <xf numFmtId="0" fontId="16" fillId="0" borderId="28" xfId="4" applyFont="1" applyBorder="1" applyAlignment="1">
      <alignment horizontal="left" vertical="center"/>
    </xf>
    <xf numFmtId="0" fontId="16" fillId="0" borderId="36" xfId="4" applyFont="1" applyBorder="1" applyAlignment="1">
      <alignment horizontal="left" vertical="center"/>
    </xf>
    <xf numFmtId="0" fontId="31" fillId="0" borderId="60" xfId="4" applyFont="1" applyBorder="1" applyAlignment="1">
      <alignment horizontal="left" vertical="center"/>
    </xf>
    <xf numFmtId="0" fontId="31" fillId="0" borderId="61" xfId="4" applyFont="1" applyBorder="1" applyAlignment="1">
      <alignment horizontal="left" vertical="center"/>
    </xf>
    <xf numFmtId="0" fontId="31" fillId="0" borderId="37" xfId="4" applyFont="1" applyBorder="1" applyAlignment="1">
      <alignment horizontal="left" vertical="center"/>
    </xf>
    <xf numFmtId="0" fontId="40" fillId="0" borderId="63" xfId="4" applyFont="1" applyBorder="1" applyAlignment="1">
      <alignment horizontal="center" vertical="center"/>
    </xf>
    <xf numFmtId="0" fontId="32" fillId="0" borderId="30" xfId="4" applyFont="1" applyBorder="1" applyAlignment="1">
      <alignment horizontal="center" vertical="center"/>
    </xf>
    <xf numFmtId="0" fontId="32" fillId="0" borderId="86" xfId="4" applyFont="1" applyBorder="1" applyAlignment="1">
      <alignment horizontal="center" vertical="center"/>
    </xf>
    <xf numFmtId="0" fontId="16" fillId="0" borderId="82" xfId="4" applyFont="1" applyBorder="1" applyAlignment="1">
      <alignment horizontal="center" vertical="center"/>
    </xf>
    <xf numFmtId="0" fontId="16" fillId="0" borderId="83" xfId="4" applyFont="1" applyBorder="1" applyAlignment="1">
      <alignment horizontal="center" vertical="center"/>
    </xf>
    <xf numFmtId="0" fontId="16" fillId="0" borderId="75" xfId="4" applyFont="1" applyBorder="1" applyAlignment="1">
      <alignment horizontal="left" vertical="center"/>
    </xf>
    <xf numFmtId="0" fontId="16" fillId="0" borderId="30" xfId="4" applyFont="1" applyBorder="1" applyAlignment="1">
      <alignment horizontal="left" vertical="center"/>
    </xf>
    <xf numFmtId="0" fontId="16" fillId="0" borderId="83" xfId="4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6" fillId="0" borderId="10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2" fillId="0" borderId="12" xfId="4" applyFont="1" applyBorder="1" applyAlignment="1">
      <alignment horizontal="center" vertical="center"/>
    </xf>
    <xf numFmtId="0" fontId="12" fillId="0" borderId="70" xfId="4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19" fillId="0" borderId="7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19" fillId="0" borderId="53" xfId="5" applyFont="1" applyBorder="1" applyAlignment="1">
      <alignment horizontal="center" vertical="center"/>
    </xf>
    <xf numFmtId="0" fontId="18" fillId="0" borderId="13" xfId="5" applyFont="1" applyBorder="1" applyAlignment="1">
      <alignment horizontal="center" vertical="center"/>
    </xf>
    <xf numFmtId="49" fontId="21" fillId="0" borderId="12" xfId="3" applyNumberFormat="1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12" fillId="0" borderId="12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44" xfId="5" applyFont="1" applyBorder="1" applyAlignment="1">
      <alignment horizontal="center"/>
    </xf>
    <xf numFmtId="0" fontId="28" fillId="0" borderId="17" xfId="4" applyFont="1" applyBorder="1" applyAlignment="1">
      <alignment horizontal="center" vertical="top"/>
    </xf>
    <xf numFmtId="14" fontId="16" fillId="0" borderId="20" xfId="4" applyNumberFormat="1" applyFont="1" applyBorder="1" applyAlignment="1">
      <alignment horizontal="left" vertical="center"/>
    </xf>
    <xf numFmtId="14" fontId="16" fillId="0" borderId="21" xfId="4" applyNumberFormat="1" applyFont="1" applyBorder="1" applyAlignment="1">
      <alignment horizontal="left" vertical="center"/>
    </xf>
    <xf numFmtId="49" fontId="16" fillId="0" borderId="20" xfId="4" applyNumberFormat="1" applyFont="1" applyBorder="1" applyAlignment="1">
      <alignment horizontal="center" vertical="center"/>
    </xf>
    <xf numFmtId="49" fontId="16" fillId="0" borderId="21" xfId="4" applyNumberFormat="1" applyFont="1" applyBorder="1" applyAlignment="1">
      <alignment horizontal="center" vertical="center"/>
    </xf>
    <xf numFmtId="0" fontId="31" fillId="0" borderId="21" xfId="4" applyFont="1" applyBorder="1" applyAlignment="1">
      <alignment horizontal="left" vertical="center"/>
    </xf>
    <xf numFmtId="0" fontId="16" fillId="0" borderId="22" xfId="4" applyFont="1" applyBorder="1" applyAlignment="1">
      <alignment horizontal="left" vertical="center"/>
    </xf>
    <xf numFmtId="0" fontId="16" fillId="0" borderId="24" xfId="4" applyFont="1" applyBorder="1" applyAlignment="1">
      <alignment horizontal="left" vertical="center"/>
    </xf>
    <xf numFmtId="0" fontId="16" fillId="0" borderId="34" xfId="4" applyFont="1" applyBorder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31" fillId="0" borderId="0" xfId="4" applyFont="1" applyAlignment="1">
      <alignment horizontal="left" vertical="center"/>
    </xf>
    <xf numFmtId="0" fontId="20" fillId="0" borderId="31" xfId="4" applyFont="1" applyBorder="1" applyAlignment="1">
      <alignment horizontal="left" vertical="center" wrapText="1"/>
    </xf>
    <xf numFmtId="0" fontId="20" fillId="0" borderId="26" xfId="4" applyFont="1" applyBorder="1" applyAlignment="1">
      <alignment horizontal="left" vertical="center" wrapText="1"/>
    </xf>
    <xf numFmtId="0" fontId="20" fillId="0" borderId="59" xfId="4" applyFont="1" applyBorder="1" applyAlignment="1">
      <alignment horizontal="left" vertical="center" wrapText="1"/>
    </xf>
    <xf numFmtId="0" fontId="29" fillId="0" borderId="19" xfId="4" applyFont="1" applyBorder="1" applyAlignment="1">
      <alignment horizontal="left" vertical="center"/>
    </xf>
    <xf numFmtId="0" fontId="29" fillId="0" borderId="33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28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29" fillId="0" borderId="28" xfId="4" applyFont="1" applyBorder="1" applyAlignment="1">
      <alignment horizontal="left" vertical="center"/>
    </xf>
    <xf numFmtId="0" fontId="29" fillId="0" borderId="36" xfId="4" applyFont="1" applyBorder="1" applyAlignment="1">
      <alignment horizontal="left" vertical="center"/>
    </xf>
    <xf numFmtId="0" fontId="16" fillId="0" borderId="23" xfId="4" applyFont="1" applyBorder="1" applyAlignment="1">
      <alignment horizontal="left" vertical="center"/>
    </xf>
    <xf numFmtId="0" fontId="20" fillId="0" borderId="18" xfId="4" applyFont="1" applyBorder="1" applyAlignment="1">
      <alignment horizontal="left" vertical="center" wrapText="1"/>
    </xf>
    <xf numFmtId="0" fontId="20" fillId="0" borderId="19" xfId="4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9" fillId="0" borderId="18" xfId="4" applyFont="1" applyBorder="1" applyAlignment="1">
      <alignment horizontal="left" vertical="center"/>
    </xf>
    <xf numFmtId="0" fontId="29" fillId="0" borderId="20" xfId="4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0" fontId="31" fillId="0" borderId="23" xfId="4" applyFont="1" applyBorder="1" applyAlignment="1">
      <alignment horizontal="center" vertical="center"/>
    </xf>
    <xf numFmtId="0" fontId="31" fillId="0" borderId="24" xfId="4" applyFont="1" applyBorder="1" applyAlignment="1">
      <alignment horizontal="center" vertical="center"/>
    </xf>
    <xf numFmtId="0" fontId="31" fillId="0" borderId="34" xfId="4" applyFont="1" applyBorder="1" applyAlignment="1">
      <alignment horizontal="center" vertical="center"/>
    </xf>
    <xf numFmtId="0" fontId="29" fillId="0" borderId="21" xfId="4" applyFont="1" applyBorder="1" applyAlignment="1">
      <alignment horizontal="left" vertical="center"/>
    </xf>
    <xf numFmtId="0" fontId="16" fillId="0" borderId="31" xfId="4" applyFont="1" applyBorder="1" applyAlignment="1">
      <alignment horizontal="left" vertical="center"/>
    </xf>
    <xf numFmtId="0" fontId="16" fillId="0" borderId="26" xfId="4" applyFont="1" applyBorder="1" applyAlignment="1">
      <alignment horizontal="left" vertical="center"/>
    </xf>
    <xf numFmtId="0" fontId="16" fillId="0" borderId="35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/>
    </xf>
    <xf numFmtId="0" fontId="31" fillId="0" borderId="36" xfId="4" applyFont="1" applyBorder="1" applyAlignment="1">
      <alignment horizontal="left" vertical="center"/>
    </xf>
    <xf numFmtId="0" fontId="16" fillId="0" borderId="63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/>
    </xf>
    <xf numFmtId="0" fontId="16" fillId="0" borderId="67" xfId="4" applyFont="1" applyBorder="1" applyAlignment="1">
      <alignment horizontal="center" vertical="center"/>
    </xf>
    <xf numFmtId="0" fontId="32" fillId="0" borderId="65" xfId="4" applyFont="1" applyBorder="1" applyAlignment="1">
      <alignment horizontal="center" vertical="center"/>
    </xf>
    <xf numFmtId="0" fontId="32" fillId="0" borderId="49" xfId="4" applyFont="1" applyBorder="1" applyAlignment="1">
      <alignment horizontal="center" vertical="center"/>
    </xf>
    <xf numFmtId="0" fontId="32" fillId="0" borderId="69" xfId="4" applyFont="1" applyBorder="1" applyAlignment="1">
      <alignment horizontal="center" vertical="center"/>
    </xf>
    <xf numFmtId="0" fontId="32" fillId="0" borderId="23" xfId="4" applyFont="1" applyBorder="1" applyAlignment="1">
      <alignment horizontal="center" vertical="center"/>
    </xf>
    <xf numFmtId="0" fontId="32" fillId="0" borderId="24" xfId="4" applyFont="1" applyBorder="1" applyAlignment="1">
      <alignment horizontal="center" vertical="center"/>
    </xf>
    <xf numFmtId="0" fontId="32" fillId="0" borderId="34" xfId="4" applyFont="1" applyBorder="1" applyAlignment="1">
      <alignment horizontal="center" vertical="center"/>
    </xf>
    <xf numFmtId="0" fontId="0" fillId="0" borderId="39" xfId="4" applyFont="1" applyBorder="1" applyAlignment="1">
      <alignment horizontal="center" vertical="center"/>
    </xf>
    <xf numFmtId="0" fontId="33" fillId="0" borderId="39" xfId="4" applyFont="1" applyBorder="1" applyAlignment="1">
      <alignment horizontal="center" vertical="center"/>
    </xf>
    <xf numFmtId="0" fontId="17" fillId="0" borderId="39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2" fillId="0" borderId="39" xfId="4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19" fillId="0" borderId="5" xfId="5" applyFont="1" applyBorder="1" applyAlignment="1">
      <alignment horizontal="center" vertical="center"/>
    </xf>
    <xf numFmtId="58" fontId="27" fillId="0" borderId="0" xfId="5" applyNumberFormat="1" applyFont="1" applyAlignment="1">
      <alignment horizontal="center"/>
    </xf>
    <xf numFmtId="0" fontId="18" fillId="0" borderId="42" xfId="5" applyFont="1" applyBorder="1" applyAlignment="1">
      <alignment horizontal="center" vertical="center"/>
    </xf>
    <xf numFmtId="0" fontId="16" fillId="0" borderId="19" xfId="4" applyFont="1" applyBorder="1" applyAlignment="1">
      <alignment horizontal="left" vertical="center"/>
    </xf>
    <xf numFmtId="0" fontId="20" fillId="0" borderId="19" xfId="4" applyFont="1" applyBorder="1" applyAlignment="1">
      <alignment horizontal="center" vertical="center"/>
    </xf>
    <xf numFmtId="0" fontId="20" fillId="0" borderId="33" xfId="4" applyFont="1" applyBorder="1" applyAlignment="1">
      <alignment horizontal="center" vertical="center"/>
    </xf>
    <xf numFmtId="58" fontId="20" fillId="0" borderId="20" xfId="4" applyNumberFormat="1" applyFont="1" applyBorder="1" applyAlignment="1">
      <alignment horizontal="center" vertical="center"/>
    </xf>
    <xf numFmtId="0" fontId="20" fillId="0" borderId="20" xfId="4" applyFont="1" applyBorder="1" applyAlignment="1">
      <alignment horizontal="center" vertical="center"/>
    </xf>
    <xf numFmtId="0" fontId="16" fillId="0" borderId="20" xfId="4" applyFont="1" applyBorder="1" applyAlignment="1">
      <alignment horizontal="center" vertical="center"/>
    </xf>
    <xf numFmtId="0" fontId="29" fillId="0" borderId="24" xfId="4" applyFont="1" applyBorder="1" applyAlignment="1">
      <alignment horizontal="left" vertical="center"/>
    </xf>
    <xf numFmtId="0" fontId="29" fillId="0" borderId="25" xfId="4" applyFont="1" applyBorder="1" applyAlignment="1">
      <alignment horizontal="left" vertical="center"/>
    </xf>
    <xf numFmtId="0" fontId="29" fillId="0" borderId="26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20" fillId="0" borderId="27" xfId="4" applyFont="1" applyBorder="1" applyAlignment="1">
      <alignment horizontal="center" vertical="center"/>
    </xf>
    <xf numFmtId="0" fontId="20" fillId="0" borderId="28" xfId="4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/>
    </xf>
    <xf numFmtId="0" fontId="20" fillId="0" borderId="22" xfId="4" applyFont="1" applyBorder="1" applyAlignment="1">
      <alignment horizontal="left" vertical="center"/>
    </xf>
    <xf numFmtId="0" fontId="20" fillId="0" borderId="20" xfId="4" applyFont="1" applyBorder="1" applyAlignment="1">
      <alignment horizontal="left" vertical="center"/>
    </xf>
    <xf numFmtId="0" fontId="20" fillId="0" borderId="21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22" xfId="4" applyFont="1" applyBorder="1" applyAlignment="1">
      <alignment horizontal="left" vertical="center" wrapText="1"/>
    </xf>
    <xf numFmtId="0" fontId="20" fillId="0" borderId="20" xfId="4" applyFont="1" applyBorder="1" applyAlignment="1">
      <alignment horizontal="left" vertical="center" wrapText="1"/>
    </xf>
    <xf numFmtId="0" fontId="20" fillId="0" borderId="21" xfId="4" applyFont="1" applyBorder="1" applyAlignment="1">
      <alignment horizontal="left" vertical="center" wrapText="1"/>
    </xf>
    <xf numFmtId="0" fontId="13" fillId="0" borderId="24" xfId="4" applyBorder="1" applyAlignment="1">
      <alignment horizontal="center" vertical="center"/>
    </xf>
    <xf numFmtId="0" fontId="13" fillId="0" borderId="34" xfId="4" applyBorder="1" applyAlignment="1">
      <alignment horizontal="center" vertical="center"/>
    </xf>
    <xf numFmtId="0" fontId="29" fillId="0" borderId="30" xfId="4" applyFont="1" applyBorder="1" applyAlignment="1">
      <alignment horizontal="center" vertical="center"/>
    </xf>
    <xf numFmtId="0" fontId="29" fillId="0" borderId="31" xfId="4" applyFont="1" applyBorder="1" applyAlignment="1">
      <alignment horizontal="left" vertical="center"/>
    </xf>
    <xf numFmtId="0" fontId="20" fillId="0" borderId="29" xfId="4" applyFont="1" applyBorder="1" applyAlignment="1">
      <alignment horizontal="right" vertical="center"/>
    </xf>
    <xf numFmtId="0" fontId="20" fillId="0" borderId="28" xfId="4" applyFont="1" applyBorder="1" applyAlignment="1">
      <alignment horizontal="right" vertical="center"/>
    </xf>
    <xf numFmtId="0" fontId="20" fillId="0" borderId="32" xfId="4" applyFont="1" applyBorder="1" applyAlignment="1">
      <alignment horizontal="right" vertical="center"/>
    </xf>
    <xf numFmtId="0" fontId="31" fillId="0" borderId="18" xfId="4" applyFont="1" applyBorder="1" applyAlignment="1">
      <alignment horizontal="left" vertical="center"/>
    </xf>
    <xf numFmtId="0" fontId="31" fillId="0" borderId="19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20" fillId="0" borderId="24" xfId="4" applyFont="1" applyBorder="1" applyAlignment="1">
      <alignment horizontal="center" vertical="center"/>
    </xf>
    <xf numFmtId="0" fontId="29" fillId="0" borderId="24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49" fontId="12" fillId="0" borderId="2" xfId="4" applyNumberFormat="1" applyFont="1" applyBorder="1" applyAlignment="1">
      <alignment horizontal="center" vertical="center"/>
    </xf>
    <xf numFmtId="49" fontId="19" fillId="0" borderId="2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62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24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24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24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24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24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24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24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24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24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24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24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24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819150</xdr:colOff>
      <xdr:row>5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3725" y="581025"/>
          <a:ext cx="1885950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3" customWidth="1"/>
    <col min="3" max="3" width="10.125" customWidth="1"/>
  </cols>
  <sheetData>
    <row r="1" spans="1:2" ht="21" customHeight="1">
      <c r="A1" s="234"/>
      <c r="B1" s="235" t="s">
        <v>0</v>
      </c>
    </row>
    <row r="2" spans="1:2">
      <c r="A2" s="5">
        <v>1</v>
      </c>
      <c r="B2" s="236" t="s">
        <v>1</v>
      </c>
    </row>
    <row r="3" spans="1:2">
      <c r="A3" s="5">
        <v>2</v>
      </c>
      <c r="B3" s="236" t="s">
        <v>2</v>
      </c>
    </row>
    <row r="4" spans="1:2">
      <c r="A4" s="5">
        <v>3</v>
      </c>
      <c r="B4" s="236" t="s">
        <v>3</v>
      </c>
    </row>
    <row r="5" spans="1:2">
      <c r="A5" s="5">
        <v>4</v>
      </c>
      <c r="B5" s="236" t="s">
        <v>4</v>
      </c>
    </row>
    <row r="6" spans="1:2">
      <c r="A6" s="5">
        <v>5</v>
      </c>
      <c r="B6" s="236" t="s">
        <v>5</v>
      </c>
    </row>
    <row r="7" spans="1:2">
      <c r="A7" s="5">
        <v>6</v>
      </c>
      <c r="B7" s="236" t="s">
        <v>6</v>
      </c>
    </row>
    <row r="8" spans="1:2" s="232" customFormat="1" ht="15" customHeight="1">
      <c r="A8" s="237">
        <v>7</v>
      </c>
      <c r="B8" s="238" t="s">
        <v>7</v>
      </c>
    </row>
    <row r="9" spans="1:2" ht="18.95" customHeight="1">
      <c r="A9" s="234"/>
      <c r="B9" s="239" t="s">
        <v>8</v>
      </c>
    </row>
    <row r="10" spans="1:2" ht="15.95" customHeight="1">
      <c r="A10" s="5">
        <v>1</v>
      </c>
      <c r="B10" s="240" t="s">
        <v>9</v>
      </c>
    </row>
    <row r="11" spans="1:2">
      <c r="A11" s="5">
        <v>2</v>
      </c>
      <c r="B11" s="236" t="s">
        <v>10</v>
      </c>
    </row>
    <row r="12" spans="1:2">
      <c r="A12" s="5">
        <v>3</v>
      </c>
      <c r="B12" s="238" t="s">
        <v>11</v>
      </c>
    </row>
    <row r="13" spans="1:2">
      <c r="A13" s="5">
        <v>4</v>
      </c>
      <c r="B13" s="236" t="s">
        <v>12</v>
      </c>
    </row>
    <row r="14" spans="1:2">
      <c r="A14" s="5">
        <v>5</v>
      </c>
      <c r="B14" s="236" t="s">
        <v>13</v>
      </c>
    </row>
    <row r="15" spans="1:2">
      <c r="A15" s="5">
        <v>6</v>
      </c>
      <c r="B15" s="236" t="s">
        <v>14</v>
      </c>
    </row>
    <row r="16" spans="1:2">
      <c r="A16" s="5">
        <v>7</v>
      </c>
      <c r="B16" s="236" t="s">
        <v>15</v>
      </c>
    </row>
    <row r="17" spans="1:2">
      <c r="A17" s="5">
        <v>8</v>
      </c>
      <c r="B17" s="236" t="s">
        <v>16</v>
      </c>
    </row>
    <row r="18" spans="1:2">
      <c r="A18" s="5">
        <v>9</v>
      </c>
      <c r="B18" s="236" t="s">
        <v>17</v>
      </c>
    </row>
    <row r="19" spans="1:2">
      <c r="A19" s="5"/>
      <c r="B19" s="236"/>
    </row>
    <row r="20" spans="1:2" ht="20.25">
      <c r="A20" s="234"/>
      <c r="B20" s="235" t="s">
        <v>18</v>
      </c>
    </row>
    <row r="21" spans="1:2">
      <c r="A21" s="5">
        <v>1</v>
      </c>
      <c r="B21" s="236" t="s">
        <v>19</v>
      </c>
    </row>
    <row r="22" spans="1:2">
      <c r="A22" s="5">
        <v>2</v>
      </c>
      <c r="B22" s="236" t="s">
        <v>20</v>
      </c>
    </row>
    <row r="23" spans="1:2">
      <c r="A23" s="5">
        <v>3</v>
      </c>
      <c r="B23" s="236" t="s">
        <v>21</v>
      </c>
    </row>
    <row r="24" spans="1:2">
      <c r="A24" s="5">
        <v>4</v>
      </c>
      <c r="B24" s="236" t="s">
        <v>22</v>
      </c>
    </row>
    <row r="25" spans="1:2">
      <c r="A25" s="5">
        <v>5</v>
      </c>
      <c r="B25" s="236" t="s">
        <v>23</v>
      </c>
    </row>
    <row r="26" spans="1:2">
      <c r="A26" s="5">
        <v>6</v>
      </c>
      <c r="B26" s="236" t="s">
        <v>24</v>
      </c>
    </row>
    <row r="27" spans="1:2">
      <c r="A27" s="5">
        <v>7</v>
      </c>
      <c r="B27" s="236" t="s">
        <v>25</v>
      </c>
    </row>
    <row r="28" spans="1:2">
      <c r="A28" s="5"/>
      <c r="B28" s="236"/>
    </row>
    <row r="29" spans="1:2" ht="20.25">
      <c r="A29" s="234"/>
      <c r="B29" s="235" t="s">
        <v>26</v>
      </c>
    </row>
    <row r="30" spans="1:2">
      <c r="A30" s="5">
        <v>1</v>
      </c>
      <c r="B30" s="236" t="s">
        <v>27</v>
      </c>
    </row>
    <row r="31" spans="1:2">
      <c r="A31" s="5">
        <v>2</v>
      </c>
      <c r="B31" s="236" t="s">
        <v>28</v>
      </c>
    </row>
    <row r="32" spans="1:2">
      <c r="A32" s="5">
        <v>3</v>
      </c>
      <c r="B32" s="236" t="s">
        <v>29</v>
      </c>
    </row>
    <row r="33" spans="1:2" ht="28.5">
      <c r="A33" s="5">
        <v>4</v>
      </c>
      <c r="B33" s="236" t="s">
        <v>30</v>
      </c>
    </row>
    <row r="34" spans="1:2">
      <c r="A34" s="5">
        <v>5</v>
      </c>
      <c r="B34" s="236" t="s">
        <v>31</v>
      </c>
    </row>
    <row r="35" spans="1:2">
      <c r="A35" s="5">
        <v>6</v>
      </c>
      <c r="B35" s="236" t="s">
        <v>32</v>
      </c>
    </row>
    <row r="36" spans="1:2">
      <c r="A36" s="5">
        <v>7</v>
      </c>
      <c r="B36" s="236" t="s">
        <v>33</v>
      </c>
    </row>
    <row r="37" spans="1:2">
      <c r="A37" s="5"/>
      <c r="B37" s="236"/>
    </row>
    <row r="39" spans="1:2">
      <c r="A39" s="241" t="s">
        <v>34</v>
      </c>
      <c r="B39" s="242"/>
    </row>
  </sheetData>
  <phoneticPr fontId="4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H22" sqref="H21:H22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1" t="s">
        <v>313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</row>
    <row r="2" spans="1:13" s="1" customFormat="1" ht="16.5">
      <c r="A2" s="452" t="s">
        <v>288</v>
      </c>
      <c r="B2" s="453" t="s">
        <v>293</v>
      </c>
      <c r="C2" s="453" t="s">
        <v>289</v>
      </c>
      <c r="D2" s="453" t="s">
        <v>290</v>
      </c>
      <c r="E2" s="453" t="s">
        <v>291</v>
      </c>
      <c r="F2" s="453" t="s">
        <v>292</v>
      </c>
      <c r="G2" s="452" t="s">
        <v>314</v>
      </c>
      <c r="H2" s="452"/>
      <c r="I2" s="452" t="s">
        <v>315</v>
      </c>
      <c r="J2" s="452"/>
      <c r="K2" s="458" t="s">
        <v>316</v>
      </c>
      <c r="L2" s="460" t="s">
        <v>317</v>
      </c>
      <c r="M2" s="462" t="s">
        <v>318</v>
      </c>
    </row>
    <row r="3" spans="1:13" s="1" customFormat="1" ht="16.5">
      <c r="A3" s="452"/>
      <c r="B3" s="454"/>
      <c r="C3" s="454"/>
      <c r="D3" s="454"/>
      <c r="E3" s="454"/>
      <c r="F3" s="454"/>
      <c r="G3" s="3" t="s">
        <v>319</v>
      </c>
      <c r="H3" s="3" t="s">
        <v>320</v>
      </c>
      <c r="I3" s="3" t="s">
        <v>319</v>
      </c>
      <c r="J3" s="3" t="s">
        <v>320</v>
      </c>
      <c r="K3" s="459"/>
      <c r="L3" s="461"/>
      <c r="M3" s="463"/>
    </row>
    <row r="4" spans="1:13" ht="24" customHeight="1">
      <c r="A4" s="29">
        <v>1</v>
      </c>
      <c r="B4" s="11" t="s">
        <v>306</v>
      </c>
      <c r="C4" s="12" t="s">
        <v>303</v>
      </c>
      <c r="D4" s="12" t="s">
        <v>304</v>
      </c>
      <c r="E4" s="12" t="s">
        <v>305</v>
      </c>
      <c r="F4" s="22" t="s">
        <v>62</v>
      </c>
      <c r="G4" s="30">
        <v>-0.02</v>
      </c>
      <c r="H4" s="31">
        <v>-0.01</v>
      </c>
      <c r="I4" s="32">
        <v>-0.02</v>
      </c>
      <c r="J4" s="32">
        <v>-0.01</v>
      </c>
      <c r="K4" s="11"/>
      <c r="L4" s="29" t="s">
        <v>93</v>
      </c>
      <c r="M4" s="29" t="s">
        <v>321</v>
      </c>
    </row>
    <row r="5" spans="1:13" ht="24" customHeight="1">
      <c r="A5" s="29">
        <v>2</v>
      </c>
      <c r="B5" s="11" t="s">
        <v>306</v>
      </c>
      <c r="C5" s="12" t="s">
        <v>307</v>
      </c>
      <c r="D5" s="12" t="s">
        <v>304</v>
      </c>
      <c r="E5" s="12" t="s">
        <v>308</v>
      </c>
      <c r="F5" s="22" t="s">
        <v>62</v>
      </c>
      <c r="G5" s="30">
        <v>-0.02</v>
      </c>
      <c r="H5" s="31">
        <v>-0.01</v>
      </c>
      <c r="I5" s="32">
        <v>-0.02</v>
      </c>
      <c r="J5" s="32">
        <v>-0.01</v>
      </c>
      <c r="K5" s="5"/>
      <c r="L5" s="29" t="s">
        <v>93</v>
      </c>
      <c r="M5" s="29" t="s">
        <v>321</v>
      </c>
    </row>
    <row r="6" spans="1:13" ht="24" customHeight="1">
      <c r="A6" s="29">
        <v>3</v>
      </c>
      <c r="B6" s="11" t="s">
        <v>306</v>
      </c>
      <c r="C6" s="12">
        <v>30916182</v>
      </c>
      <c r="D6" s="12" t="s">
        <v>304</v>
      </c>
      <c r="E6" s="12" t="s">
        <v>309</v>
      </c>
      <c r="F6" s="22" t="s">
        <v>62</v>
      </c>
      <c r="G6" s="30">
        <v>-0.02</v>
      </c>
      <c r="H6" s="31">
        <v>-0.01</v>
      </c>
      <c r="I6" s="32">
        <v>-0.02</v>
      </c>
      <c r="J6" s="32">
        <v>-0.01</v>
      </c>
      <c r="K6" s="5"/>
      <c r="L6" s="29" t="s">
        <v>93</v>
      </c>
      <c r="M6" s="29" t="s">
        <v>321</v>
      </c>
    </row>
    <row r="7" spans="1:13" ht="24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24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2" customFormat="1" ht="18.75">
      <c r="A9" s="442" t="s">
        <v>322</v>
      </c>
      <c r="B9" s="443"/>
      <c r="C9" s="443"/>
      <c r="D9" s="443"/>
      <c r="E9" s="445"/>
      <c r="F9" s="446"/>
      <c r="G9" s="448"/>
      <c r="H9" s="442" t="s">
        <v>311</v>
      </c>
      <c r="I9" s="443"/>
      <c r="J9" s="443"/>
      <c r="K9" s="445"/>
      <c r="L9" s="455"/>
      <c r="M9" s="456"/>
    </row>
    <row r="10" spans="1:13" ht="16.5">
      <c r="A10" s="457" t="s">
        <v>323</v>
      </c>
      <c r="B10" s="457"/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9" type="noConversion"/>
  <dataValidations count="1">
    <dataValidation type="list" allowBlank="1" showInputMessage="1" showErrorMessage="1" sqref="M1:M3 M4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H24" sqref="H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1" t="s">
        <v>324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</row>
    <row r="2" spans="1:23" s="1" customFormat="1" ht="15.95" customHeight="1">
      <c r="A2" s="453" t="s">
        <v>325</v>
      </c>
      <c r="B2" s="453" t="s">
        <v>293</v>
      </c>
      <c r="C2" s="453" t="s">
        <v>289</v>
      </c>
      <c r="D2" s="453" t="s">
        <v>290</v>
      </c>
      <c r="E2" s="453" t="s">
        <v>291</v>
      </c>
      <c r="F2" s="453" t="s">
        <v>292</v>
      </c>
      <c r="G2" s="464" t="s">
        <v>326</v>
      </c>
      <c r="H2" s="465"/>
      <c r="I2" s="466"/>
      <c r="J2" s="464" t="s">
        <v>327</v>
      </c>
      <c r="K2" s="465"/>
      <c r="L2" s="466"/>
      <c r="M2" s="464" t="s">
        <v>328</v>
      </c>
      <c r="N2" s="465"/>
      <c r="O2" s="466"/>
      <c r="P2" s="464" t="s">
        <v>329</v>
      </c>
      <c r="Q2" s="465"/>
      <c r="R2" s="466"/>
      <c r="S2" s="465" t="s">
        <v>330</v>
      </c>
      <c r="T2" s="465"/>
      <c r="U2" s="466"/>
      <c r="V2" s="470" t="s">
        <v>331</v>
      </c>
      <c r="W2" s="470" t="s">
        <v>302</v>
      </c>
    </row>
    <row r="3" spans="1:23" s="1" customFormat="1" ht="16.5">
      <c r="A3" s="454"/>
      <c r="B3" s="469"/>
      <c r="C3" s="469"/>
      <c r="D3" s="469"/>
      <c r="E3" s="469"/>
      <c r="F3" s="469"/>
      <c r="G3" s="3" t="s">
        <v>332</v>
      </c>
      <c r="H3" s="3" t="s">
        <v>67</v>
      </c>
      <c r="I3" s="3" t="s">
        <v>293</v>
      </c>
      <c r="J3" s="3" t="s">
        <v>332</v>
      </c>
      <c r="K3" s="3" t="s">
        <v>67</v>
      </c>
      <c r="L3" s="3" t="s">
        <v>293</v>
      </c>
      <c r="M3" s="3" t="s">
        <v>332</v>
      </c>
      <c r="N3" s="3" t="s">
        <v>67</v>
      </c>
      <c r="O3" s="3" t="s">
        <v>293</v>
      </c>
      <c r="P3" s="3" t="s">
        <v>332</v>
      </c>
      <c r="Q3" s="3" t="s">
        <v>67</v>
      </c>
      <c r="R3" s="3" t="s">
        <v>293</v>
      </c>
      <c r="S3" s="3" t="s">
        <v>332</v>
      </c>
      <c r="T3" s="3" t="s">
        <v>67</v>
      </c>
      <c r="U3" s="3" t="s">
        <v>293</v>
      </c>
      <c r="V3" s="471"/>
      <c r="W3" s="471"/>
    </row>
    <row r="4" spans="1:23" ht="21" customHeight="1">
      <c r="A4" s="21" t="s">
        <v>333</v>
      </c>
      <c r="B4" s="11" t="s">
        <v>306</v>
      </c>
      <c r="C4" s="12" t="s">
        <v>303</v>
      </c>
      <c r="D4" s="12" t="s">
        <v>304</v>
      </c>
      <c r="E4" s="12" t="s">
        <v>305</v>
      </c>
      <c r="F4" s="22" t="s">
        <v>62</v>
      </c>
      <c r="G4" s="23"/>
      <c r="H4" s="24"/>
      <c r="I4" s="24"/>
      <c r="J4" s="28"/>
      <c r="K4" s="29" t="s">
        <v>334</v>
      </c>
      <c r="L4" s="29" t="s">
        <v>56</v>
      </c>
      <c r="M4" s="6"/>
      <c r="N4" s="6"/>
      <c r="O4" s="6"/>
      <c r="P4" s="6"/>
      <c r="Q4" s="6"/>
      <c r="R4" s="6"/>
      <c r="S4" s="6"/>
      <c r="T4" s="6"/>
      <c r="U4" s="6"/>
      <c r="V4" s="29" t="s">
        <v>335</v>
      </c>
      <c r="W4" s="6"/>
    </row>
    <row r="5" spans="1:23" ht="21" customHeight="1">
      <c r="A5" s="21" t="s">
        <v>333</v>
      </c>
      <c r="B5" s="11" t="s">
        <v>306</v>
      </c>
      <c r="C5" s="12" t="s">
        <v>307</v>
      </c>
      <c r="D5" s="12" t="s">
        <v>304</v>
      </c>
      <c r="E5" s="12" t="s">
        <v>308</v>
      </c>
      <c r="F5" s="22" t="s">
        <v>62</v>
      </c>
      <c r="G5" s="25"/>
      <c r="H5" s="25"/>
      <c r="I5" s="25"/>
      <c r="J5" s="25"/>
      <c r="K5" s="29" t="s">
        <v>334</v>
      </c>
      <c r="L5" s="29" t="s">
        <v>56</v>
      </c>
      <c r="M5" s="25"/>
      <c r="N5" s="25"/>
      <c r="O5" s="25"/>
      <c r="P5" s="25"/>
      <c r="Q5" s="25"/>
      <c r="R5" s="25"/>
      <c r="S5" s="25"/>
      <c r="T5" s="25"/>
      <c r="U5" s="25"/>
      <c r="V5" s="29" t="s">
        <v>335</v>
      </c>
      <c r="W5" s="6"/>
    </row>
    <row r="6" spans="1:23" ht="24" customHeight="1">
      <c r="A6" s="21" t="s">
        <v>333</v>
      </c>
      <c r="B6" s="11" t="s">
        <v>306</v>
      </c>
      <c r="C6" s="12">
        <v>30916182</v>
      </c>
      <c r="D6" s="12" t="s">
        <v>304</v>
      </c>
      <c r="E6" s="12" t="s">
        <v>309</v>
      </c>
      <c r="F6" s="22" t="s">
        <v>62</v>
      </c>
      <c r="G6" s="6"/>
      <c r="H6" s="23"/>
      <c r="I6" s="28"/>
      <c r="J6" s="6"/>
      <c r="K6" s="29" t="s">
        <v>334</v>
      </c>
      <c r="L6" s="29" t="s">
        <v>56</v>
      </c>
      <c r="M6" s="6"/>
      <c r="N6" s="6"/>
      <c r="O6" s="6"/>
      <c r="P6" s="6"/>
      <c r="Q6" s="6"/>
      <c r="R6" s="6"/>
      <c r="S6" s="6"/>
      <c r="T6" s="6"/>
      <c r="U6" s="6"/>
      <c r="V6" s="29" t="s">
        <v>335</v>
      </c>
      <c r="W6" s="6"/>
    </row>
    <row r="7" spans="1:23" ht="21.95" customHeight="1">
      <c r="A7" s="21"/>
      <c r="B7" s="21"/>
      <c r="C7" s="26"/>
      <c r="D7" s="27"/>
      <c r="E7" s="26"/>
      <c r="F7" s="2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67"/>
      <c r="B8" s="467"/>
      <c r="C8" s="467"/>
      <c r="D8" s="467"/>
      <c r="E8" s="467"/>
      <c r="F8" s="46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68"/>
      <c r="B9" s="468"/>
      <c r="C9" s="468"/>
      <c r="D9" s="468"/>
      <c r="E9" s="468"/>
      <c r="F9" s="46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67"/>
      <c r="B10" s="467"/>
      <c r="C10" s="467"/>
      <c r="D10" s="467"/>
      <c r="E10" s="467"/>
      <c r="F10" s="46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68"/>
      <c r="B11" s="468"/>
      <c r="C11" s="468"/>
      <c r="D11" s="468"/>
      <c r="E11" s="468"/>
      <c r="F11" s="46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67"/>
      <c r="B12" s="467"/>
      <c r="C12" s="467"/>
      <c r="D12" s="467"/>
      <c r="E12" s="467"/>
      <c r="F12" s="46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68"/>
      <c r="B13" s="468"/>
      <c r="C13" s="468"/>
      <c r="D13" s="468"/>
      <c r="E13" s="468"/>
      <c r="F13" s="46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442" t="s">
        <v>336</v>
      </c>
      <c r="B15" s="443"/>
      <c r="C15" s="443"/>
      <c r="D15" s="443"/>
      <c r="E15" s="445"/>
      <c r="F15" s="446"/>
      <c r="G15" s="448"/>
      <c r="H15" s="20"/>
      <c r="I15" s="20"/>
      <c r="J15" s="442" t="s">
        <v>311</v>
      </c>
      <c r="K15" s="443"/>
      <c r="L15" s="443"/>
      <c r="M15" s="443"/>
      <c r="N15" s="443"/>
      <c r="O15" s="443"/>
      <c r="P15" s="443"/>
      <c r="Q15" s="443"/>
      <c r="R15" s="443"/>
      <c r="S15" s="443"/>
      <c r="T15" s="443"/>
      <c r="U15" s="445"/>
      <c r="V15" s="7"/>
      <c r="W15" s="9"/>
    </row>
    <row r="16" spans="1:23" ht="78" customHeight="1">
      <c r="A16" s="449" t="s">
        <v>337</v>
      </c>
      <c r="B16" s="449"/>
      <c r="C16" s="450"/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</row>
  </sheetData>
  <mergeCells count="36">
    <mergeCell ref="F8:F9"/>
    <mergeCell ref="F10:F11"/>
    <mergeCell ref="F12:F13"/>
    <mergeCell ref="V2:V3"/>
    <mergeCell ref="W2:W3"/>
    <mergeCell ref="D8:D9"/>
    <mergeCell ref="D10:D11"/>
    <mergeCell ref="D12:D13"/>
    <mergeCell ref="E2:E3"/>
    <mergeCell ref="E8:E9"/>
    <mergeCell ref="E10:E11"/>
    <mergeCell ref="E12:E13"/>
    <mergeCell ref="A15:E15"/>
    <mergeCell ref="F15:G15"/>
    <mergeCell ref="J15:U15"/>
    <mergeCell ref="A16:W16"/>
    <mergeCell ref="A2:A3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A1:W1"/>
    <mergeCell ref="G2:I2"/>
    <mergeCell ref="J2:L2"/>
    <mergeCell ref="M2:O2"/>
    <mergeCell ref="P2:R2"/>
    <mergeCell ref="S2:U2"/>
    <mergeCell ref="D2:D3"/>
    <mergeCell ref="F2:F3"/>
  </mergeCells>
  <phoneticPr fontId="49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1" t="s">
        <v>338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</row>
    <row r="2" spans="1:14" s="1" customFormat="1" ht="16.5">
      <c r="A2" s="16" t="s">
        <v>339</v>
      </c>
      <c r="B2" s="17" t="s">
        <v>289</v>
      </c>
      <c r="C2" s="17" t="s">
        <v>290</v>
      </c>
      <c r="D2" s="17" t="s">
        <v>291</v>
      </c>
      <c r="E2" s="17" t="s">
        <v>292</v>
      </c>
      <c r="F2" s="17" t="s">
        <v>293</v>
      </c>
      <c r="G2" s="16" t="s">
        <v>340</v>
      </c>
      <c r="H2" s="16" t="s">
        <v>341</v>
      </c>
      <c r="I2" s="16" t="s">
        <v>342</v>
      </c>
      <c r="J2" s="16" t="s">
        <v>341</v>
      </c>
      <c r="K2" s="16" t="s">
        <v>343</v>
      </c>
      <c r="L2" s="16" t="s">
        <v>341</v>
      </c>
      <c r="M2" s="17" t="s">
        <v>331</v>
      </c>
      <c r="N2" s="17" t="s">
        <v>302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8" t="s">
        <v>339</v>
      </c>
      <c r="B4" s="19" t="s">
        <v>344</v>
      </c>
      <c r="C4" s="19" t="s">
        <v>332</v>
      </c>
      <c r="D4" s="19" t="s">
        <v>291</v>
      </c>
      <c r="E4" s="17" t="s">
        <v>292</v>
      </c>
      <c r="F4" s="17" t="s">
        <v>293</v>
      </c>
      <c r="G4" s="16" t="s">
        <v>340</v>
      </c>
      <c r="H4" s="16" t="s">
        <v>341</v>
      </c>
      <c r="I4" s="16" t="s">
        <v>342</v>
      </c>
      <c r="J4" s="16" t="s">
        <v>341</v>
      </c>
      <c r="K4" s="16" t="s">
        <v>343</v>
      </c>
      <c r="L4" s="16" t="s">
        <v>341</v>
      </c>
      <c r="M4" s="17" t="s">
        <v>331</v>
      </c>
      <c r="N4" s="17" t="s">
        <v>302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42" t="s">
        <v>345</v>
      </c>
      <c r="B11" s="443"/>
      <c r="C11" s="443"/>
      <c r="D11" s="445"/>
      <c r="E11" s="446"/>
      <c r="F11" s="447"/>
      <c r="G11" s="448"/>
      <c r="H11" s="20"/>
      <c r="I11" s="442" t="s">
        <v>346</v>
      </c>
      <c r="J11" s="443"/>
      <c r="K11" s="443"/>
      <c r="L11" s="7"/>
      <c r="M11" s="7"/>
      <c r="N11" s="9"/>
    </row>
    <row r="12" spans="1:14" ht="16.5">
      <c r="A12" s="449" t="s">
        <v>347</v>
      </c>
      <c r="B12" s="450"/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</row>
  </sheetData>
  <mergeCells count="5">
    <mergeCell ref="A1:N1"/>
    <mergeCell ref="A11:D11"/>
    <mergeCell ref="E11:G11"/>
    <mergeCell ref="I11:K11"/>
    <mergeCell ref="A12:N12"/>
  </mergeCells>
  <phoneticPr fontId="4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H21" sqref="H2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41" t="s">
        <v>348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2" s="1" customFormat="1" ht="16.5">
      <c r="A2" s="3" t="s">
        <v>325</v>
      </c>
      <c r="B2" s="4" t="s">
        <v>293</v>
      </c>
      <c r="C2" s="4" t="s">
        <v>289</v>
      </c>
      <c r="D2" s="4" t="s">
        <v>290</v>
      </c>
      <c r="E2" s="4" t="s">
        <v>291</v>
      </c>
      <c r="F2" s="4" t="s">
        <v>292</v>
      </c>
      <c r="G2" s="3" t="s">
        <v>349</v>
      </c>
      <c r="H2" s="3" t="s">
        <v>350</v>
      </c>
      <c r="I2" s="3" t="s">
        <v>351</v>
      </c>
      <c r="J2" s="3" t="s">
        <v>352</v>
      </c>
      <c r="K2" s="4" t="s">
        <v>331</v>
      </c>
      <c r="L2" s="4" t="s">
        <v>302</v>
      </c>
    </row>
    <row r="3" spans="1:12">
      <c r="A3" s="10" t="s">
        <v>333</v>
      </c>
      <c r="B3" s="11" t="s">
        <v>353</v>
      </c>
      <c r="C3" s="12">
        <v>231013518</v>
      </c>
      <c r="D3" s="13" t="s">
        <v>354</v>
      </c>
      <c r="E3" s="11" t="s">
        <v>355</v>
      </c>
      <c r="F3" s="14" t="s">
        <v>356</v>
      </c>
      <c r="G3" s="15" t="s">
        <v>357</v>
      </c>
      <c r="H3" s="6" t="s">
        <v>358</v>
      </c>
      <c r="I3" s="5"/>
      <c r="J3" s="5"/>
      <c r="K3" s="5" t="s">
        <v>359</v>
      </c>
      <c r="L3" s="6" t="s">
        <v>321</v>
      </c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2" customFormat="1" ht="18.75">
      <c r="A7" s="442" t="s">
        <v>336</v>
      </c>
      <c r="B7" s="443"/>
      <c r="C7" s="443"/>
      <c r="D7" s="443"/>
      <c r="E7" s="445"/>
      <c r="F7" s="446"/>
      <c r="G7" s="448"/>
      <c r="H7" s="442" t="s">
        <v>360</v>
      </c>
      <c r="I7" s="443"/>
      <c r="J7" s="443"/>
      <c r="K7" s="7"/>
      <c r="L7" s="9"/>
    </row>
    <row r="8" spans="1:12" ht="16.5">
      <c r="A8" s="449" t="s">
        <v>361</v>
      </c>
      <c r="B8" s="449"/>
      <c r="C8" s="450"/>
      <c r="D8" s="450"/>
      <c r="E8" s="450"/>
      <c r="F8" s="450"/>
      <c r="G8" s="450"/>
      <c r="H8" s="450"/>
      <c r="I8" s="450"/>
      <c r="J8" s="450"/>
      <c r="K8" s="450"/>
      <c r="L8" s="450"/>
    </row>
  </sheetData>
  <mergeCells count="5">
    <mergeCell ref="A1:J1"/>
    <mergeCell ref="A7:E7"/>
    <mergeCell ref="F7:G7"/>
    <mergeCell ref="H7:J7"/>
    <mergeCell ref="A8:L8"/>
  </mergeCells>
  <phoneticPr fontId="49" type="noConversion"/>
  <dataValidations count="1">
    <dataValidation type="list" allowBlank="1" showInputMessage="1" showErrorMessage="1" sqref="L3 L4:L8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1" t="s">
        <v>362</v>
      </c>
      <c r="B1" s="441"/>
      <c r="C1" s="441"/>
      <c r="D1" s="441"/>
      <c r="E1" s="441"/>
      <c r="F1" s="441"/>
      <c r="G1" s="441"/>
      <c r="H1" s="441"/>
      <c r="I1" s="441"/>
    </row>
    <row r="2" spans="1:9" s="1" customFormat="1" ht="16.5">
      <c r="A2" s="452" t="s">
        <v>288</v>
      </c>
      <c r="B2" s="453" t="s">
        <v>293</v>
      </c>
      <c r="C2" s="453" t="s">
        <v>332</v>
      </c>
      <c r="D2" s="453" t="s">
        <v>291</v>
      </c>
      <c r="E2" s="453" t="s">
        <v>292</v>
      </c>
      <c r="F2" s="3" t="s">
        <v>363</v>
      </c>
      <c r="G2" s="3" t="s">
        <v>315</v>
      </c>
      <c r="H2" s="458" t="s">
        <v>316</v>
      </c>
      <c r="I2" s="462" t="s">
        <v>318</v>
      </c>
    </row>
    <row r="3" spans="1:9" s="1" customFormat="1" ht="16.5">
      <c r="A3" s="452"/>
      <c r="B3" s="454"/>
      <c r="C3" s="454"/>
      <c r="D3" s="454"/>
      <c r="E3" s="454"/>
      <c r="F3" s="3" t="s">
        <v>364</v>
      </c>
      <c r="G3" s="3" t="s">
        <v>319</v>
      </c>
      <c r="H3" s="459"/>
      <c r="I3" s="46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42" t="s">
        <v>345</v>
      </c>
      <c r="B12" s="443"/>
      <c r="C12" s="443"/>
      <c r="D12" s="445"/>
      <c r="E12" s="8"/>
      <c r="F12" s="442" t="s">
        <v>346</v>
      </c>
      <c r="G12" s="443"/>
      <c r="H12" s="445"/>
      <c r="I12" s="9"/>
    </row>
    <row r="13" spans="1:9" ht="16.5">
      <c r="A13" s="449" t="s">
        <v>365</v>
      </c>
      <c r="B13" s="449"/>
      <c r="C13" s="450"/>
      <c r="D13" s="450"/>
      <c r="E13" s="450"/>
      <c r="F13" s="450"/>
      <c r="G13" s="450"/>
      <c r="H13" s="450"/>
      <c r="I13" s="45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9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3" t="s">
        <v>35</v>
      </c>
      <c r="C2" s="244"/>
      <c r="D2" s="244"/>
      <c r="E2" s="244"/>
      <c r="F2" s="244"/>
      <c r="G2" s="244"/>
      <c r="H2" s="244"/>
      <c r="I2" s="245"/>
    </row>
    <row r="3" spans="2:9" ht="27.95" customHeight="1">
      <c r="B3" s="220"/>
      <c r="C3" s="221"/>
      <c r="D3" s="246" t="s">
        <v>36</v>
      </c>
      <c r="E3" s="247"/>
      <c r="F3" s="248" t="s">
        <v>37</v>
      </c>
      <c r="G3" s="249"/>
      <c r="H3" s="246" t="s">
        <v>38</v>
      </c>
      <c r="I3" s="250"/>
    </row>
    <row r="4" spans="2:9" ht="27.95" customHeight="1">
      <c r="B4" s="220" t="s">
        <v>39</v>
      </c>
      <c r="C4" s="221" t="s">
        <v>40</v>
      </c>
      <c r="D4" s="221" t="s">
        <v>41</v>
      </c>
      <c r="E4" s="221" t="s">
        <v>42</v>
      </c>
      <c r="F4" s="222" t="s">
        <v>41</v>
      </c>
      <c r="G4" s="222" t="s">
        <v>42</v>
      </c>
      <c r="H4" s="221" t="s">
        <v>41</v>
      </c>
      <c r="I4" s="229" t="s">
        <v>42</v>
      </c>
    </row>
    <row r="5" spans="2:9" ht="27.95" customHeight="1">
      <c r="B5" s="223" t="s">
        <v>43</v>
      </c>
      <c r="C5" s="5">
        <v>13</v>
      </c>
      <c r="D5" s="5">
        <v>0</v>
      </c>
      <c r="E5" s="5">
        <v>1</v>
      </c>
      <c r="F5" s="224">
        <v>0</v>
      </c>
      <c r="G5" s="224">
        <v>1</v>
      </c>
      <c r="H5" s="5">
        <v>1</v>
      </c>
      <c r="I5" s="230">
        <v>2</v>
      </c>
    </row>
    <row r="6" spans="2:9" ht="27.95" customHeight="1">
      <c r="B6" s="223" t="s">
        <v>44</v>
      </c>
      <c r="C6" s="5">
        <v>20</v>
      </c>
      <c r="D6" s="5">
        <v>0</v>
      </c>
      <c r="E6" s="5">
        <v>1</v>
      </c>
      <c r="F6" s="224">
        <v>1</v>
      </c>
      <c r="G6" s="224">
        <v>2</v>
      </c>
      <c r="H6" s="5">
        <v>2</v>
      </c>
      <c r="I6" s="230">
        <v>3</v>
      </c>
    </row>
    <row r="7" spans="2:9" ht="27.95" customHeight="1">
      <c r="B7" s="223" t="s">
        <v>45</v>
      </c>
      <c r="C7" s="5">
        <v>32</v>
      </c>
      <c r="D7" s="5">
        <v>0</v>
      </c>
      <c r="E7" s="5">
        <v>1</v>
      </c>
      <c r="F7" s="224">
        <v>2</v>
      </c>
      <c r="G7" s="224">
        <v>3</v>
      </c>
      <c r="H7" s="5">
        <v>3</v>
      </c>
      <c r="I7" s="230">
        <v>4</v>
      </c>
    </row>
    <row r="8" spans="2:9" ht="27.95" customHeight="1">
      <c r="B8" s="223" t="s">
        <v>46</v>
      </c>
      <c r="C8" s="5">
        <v>50</v>
      </c>
      <c r="D8" s="5">
        <v>1</v>
      </c>
      <c r="E8" s="5">
        <v>2</v>
      </c>
      <c r="F8" s="224">
        <v>3</v>
      </c>
      <c r="G8" s="224">
        <v>4</v>
      </c>
      <c r="H8" s="5">
        <v>5</v>
      </c>
      <c r="I8" s="230">
        <v>6</v>
      </c>
    </row>
    <row r="9" spans="2:9" ht="27.95" customHeight="1">
      <c r="B9" s="223" t="s">
        <v>47</v>
      </c>
      <c r="C9" s="5">
        <v>80</v>
      </c>
      <c r="D9" s="5">
        <v>2</v>
      </c>
      <c r="E9" s="5">
        <v>3</v>
      </c>
      <c r="F9" s="224">
        <v>5</v>
      </c>
      <c r="G9" s="224">
        <v>6</v>
      </c>
      <c r="H9" s="5">
        <v>7</v>
      </c>
      <c r="I9" s="230">
        <v>8</v>
      </c>
    </row>
    <row r="10" spans="2:9" ht="27.95" customHeight="1">
      <c r="B10" s="223" t="s">
        <v>48</v>
      </c>
      <c r="C10" s="5">
        <v>125</v>
      </c>
      <c r="D10" s="5">
        <v>3</v>
      </c>
      <c r="E10" s="5">
        <v>4</v>
      </c>
      <c r="F10" s="224">
        <v>7</v>
      </c>
      <c r="G10" s="224">
        <v>8</v>
      </c>
      <c r="H10" s="5">
        <v>10</v>
      </c>
      <c r="I10" s="230">
        <v>11</v>
      </c>
    </row>
    <row r="11" spans="2:9" ht="27.95" customHeight="1">
      <c r="B11" s="223" t="s">
        <v>49</v>
      </c>
      <c r="C11" s="5">
        <v>200</v>
      </c>
      <c r="D11" s="5">
        <v>5</v>
      </c>
      <c r="E11" s="5">
        <v>6</v>
      </c>
      <c r="F11" s="224">
        <v>10</v>
      </c>
      <c r="G11" s="224">
        <v>11</v>
      </c>
      <c r="H11" s="5">
        <v>14</v>
      </c>
      <c r="I11" s="230">
        <v>15</v>
      </c>
    </row>
    <row r="12" spans="2:9" ht="27.95" customHeight="1">
      <c r="B12" s="225" t="s">
        <v>50</v>
      </c>
      <c r="C12" s="226">
        <v>315</v>
      </c>
      <c r="D12" s="226">
        <v>7</v>
      </c>
      <c r="E12" s="226">
        <v>8</v>
      </c>
      <c r="F12" s="227">
        <v>14</v>
      </c>
      <c r="G12" s="227">
        <v>15</v>
      </c>
      <c r="H12" s="226">
        <v>21</v>
      </c>
      <c r="I12" s="231">
        <v>22</v>
      </c>
    </row>
    <row r="14" spans="2:9">
      <c r="B14" s="228" t="s">
        <v>51</v>
      </c>
      <c r="C14" s="228"/>
      <c r="D14" s="228"/>
    </row>
  </sheetData>
  <mergeCells count="4">
    <mergeCell ref="B2:I2"/>
    <mergeCell ref="D3:E3"/>
    <mergeCell ref="F3:G3"/>
    <mergeCell ref="H3:I3"/>
  </mergeCells>
  <phoneticPr fontId="4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J24" sqref="J24"/>
    </sheetView>
  </sheetViews>
  <sheetFormatPr defaultColWidth="10.375" defaultRowHeight="16.5" customHeight="1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4" ht="20.25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4" ht="14.25">
      <c r="A2" s="147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148" t="s">
        <v>57</v>
      </c>
      <c r="I2" s="254" t="s">
        <v>56</v>
      </c>
      <c r="J2" s="254"/>
      <c r="K2" s="255"/>
    </row>
    <row r="3" spans="1:14" ht="14.25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spans="1:14" ht="14.25">
      <c r="A4" s="151" t="s">
        <v>61</v>
      </c>
      <c r="B4" s="262" t="s">
        <v>62</v>
      </c>
      <c r="C4" s="263"/>
      <c r="D4" s="264" t="s">
        <v>63</v>
      </c>
      <c r="E4" s="265"/>
      <c r="F4" s="266">
        <v>45255</v>
      </c>
      <c r="G4" s="267"/>
      <c r="H4" s="264" t="s">
        <v>64</v>
      </c>
      <c r="I4" s="265"/>
      <c r="J4" s="69" t="s">
        <v>65</v>
      </c>
      <c r="K4" s="70" t="s">
        <v>66</v>
      </c>
    </row>
    <row r="5" spans="1:14" ht="14.25">
      <c r="A5" s="153" t="s">
        <v>67</v>
      </c>
      <c r="B5" s="262" t="s">
        <v>68</v>
      </c>
      <c r="C5" s="263"/>
      <c r="D5" s="264" t="s">
        <v>69</v>
      </c>
      <c r="E5" s="265"/>
      <c r="F5" s="266">
        <v>45224</v>
      </c>
      <c r="G5" s="267"/>
      <c r="H5" s="264" t="s">
        <v>70</v>
      </c>
      <c r="I5" s="265"/>
      <c r="J5" s="69" t="s">
        <v>65</v>
      </c>
      <c r="K5" s="70" t="s">
        <v>66</v>
      </c>
    </row>
    <row r="6" spans="1:14" ht="14.25">
      <c r="A6" s="151" t="s">
        <v>71</v>
      </c>
      <c r="B6" s="75">
        <v>1</v>
      </c>
      <c r="C6" s="193">
        <v>6</v>
      </c>
      <c r="D6" s="153" t="s">
        <v>72</v>
      </c>
      <c r="E6" s="163"/>
      <c r="F6" s="266">
        <v>45240</v>
      </c>
      <c r="G6" s="267"/>
      <c r="H6" s="264" t="s">
        <v>73</v>
      </c>
      <c r="I6" s="265"/>
      <c r="J6" s="69" t="s">
        <v>65</v>
      </c>
      <c r="K6" s="70" t="s">
        <v>66</v>
      </c>
    </row>
    <row r="7" spans="1:14" ht="14.25">
      <c r="A7" s="151" t="s">
        <v>74</v>
      </c>
      <c r="B7" s="268">
        <v>3361</v>
      </c>
      <c r="C7" s="269"/>
      <c r="D7" s="153" t="s">
        <v>75</v>
      </c>
      <c r="E7" s="162"/>
      <c r="F7" s="266">
        <v>45242</v>
      </c>
      <c r="G7" s="267"/>
      <c r="H7" s="264" t="s">
        <v>76</v>
      </c>
      <c r="I7" s="265"/>
      <c r="J7" s="69" t="s">
        <v>65</v>
      </c>
      <c r="K7" s="70" t="s">
        <v>66</v>
      </c>
    </row>
    <row r="8" spans="1:14" ht="14.25">
      <c r="A8" s="155" t="s">
        <v>77</v>
      </c>
      <c r="B8" s="270"/>
      <c r="C8" s="271"/>
      <c r="D8" s="272" t="s">
        <v>78</v>
      </c>
      <c r="E8" s="273"/>
      <c r="F8" s="274">
        <v>45250</v>
      </c>
      <c r="G8" s="275"/>
      <c r="H8" s="272" t="s">
        <v>79</v>
      </c>
      <c r="I8" s="273"/>
      <c r="J8" s="78" t="s">
        <v>65</v>
      </c>
      <c r="K8" s="156" t="s">
        <v>66</v>
      </c>
      <c r="N8" s="214"/>
    </row>
    <row r="9" spans="1:14" ht="14.25">
      <c r="A9" s="276" t="s">
        <v>80</v>
      </c>
      <c r="B9" s="277"/>
      <c r="C9" s="277"/>
      <c r="D9" s="277"/>
      <c r="E9" s="277"/>
      <c r="F9" s="277"/>
      <c r="G9" s="277"/>
      <c r="H9" s="277"/>
      <c r="I9" s="277"/>
      <c r="J9" s="277"/>
      <c r="K9" s="278"/>
    </row>
    <row r="10" spans="1:14" ht="14.25">
      <c r="A10" s="279" t="s">
        <v>81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1"/>
    </row>
    <row r="11" spans="1:14" ht="14.25">
      <c r="A11" s="194" t="s">
        <v>82</v>
      </c>
      <c r="B11" s="195" t="s">
        <v>83</v>
      </c>
      <c r="C11" s="196" t="s">
        <v>84</v>
      </c>
      <c r="D11" s="197"/>
      <c r="E11" s="198" t="s">
        <v>85</v>
      </c>
      <c r="F11" s="195" t="s">
        <v>83</v>
      </c>
      <c r="G11" s="196" t="s">
        <v>84</v>
      </c>
      <c r="H11" s="196" t="s">
        <v>86</v>
      </c>
      <c r="I11" s="198" t="s">
        <v>87</v>
      </c>
      <c r="J11" s="195" t="s">
        <v>83</v>
      </c>
      <c r="K11" s="215" t="s">
        <v>84</v>
      </c>
    </row>
    <row r="12" spans="1:14" ht="14.25">
      <c r="A12" s="153" t="s">
        <v>88</v>
      </c>
      <c r="B12" s="161" t="s">
        <v>83</v>
      </c>
      <c r="C12" s="69" t="s">
        <v>84</v>
      </c>
      <c r="D12" s="162"/>
      <c r="E12" s="163" t="s">
        <v>89</v>
      </c>
      <c r="F12" s="161" t="s">
        <v>83</v>
      </c>
      <c r="G12" s="69" t="s">
        <v>84</v>
      </c>
      <c r="H12" s="69" t="s">
        <v>86</v>
      </c>
      <c r="I12" s="163" t="s">
        <v>90</v>
      </c>
      <c r="J12" s="161" t="s">
        <v>83</v>
      </c>
      <c r="K12" s="70" t="s">
        <v>84</v>
      </c>
    </row>
    <row r="13" spans="1:14" ht="14.25">
      <c r="A13" s="153" t="s">
        <v>91</v>
      </c>
      <c r="B13" s="161" t="s">
        <v>83</v>
      </c>
      <c r="C13" s="69" t="s">
        <v>84</v>
      </c>
      <c r="D13" s="162"/>
      <c r="E13" s="163" t="s">
        <v>92</v>
      </c>
      <c r="F13" s="69" t="s">
        <v>93</v>
      </c>
      <c r="G13" s="69" t="s">
        <v>94</v>
      </c>
      <c r="H13" s="69" t="s">
        <v>86</v>
      </c>
      <c r="I13" s="163" t="s">
        <v>95</v>
      </c>
      <c r="J13" s="161" t="s">
        <v>83</v>
      </c>
      <c r="K13" s="70" t="s">
        <v>84</v>
      </c>
    </row>
    <row r="14" spans="1:14" ht="14.25">
      <c r="A14" s="272" t="s">
        <v>96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82"/>
    </row>
    <row r="15" spans="1:14" ht="14.25">
      <c r="A15" s="279" t="s">
        <v>97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4" ht="14.25">
      <c r="A16" s="199" t="s">
        <v>98</v>
      </c>
      <c r="B16" s="196" t="s">
        <v>93</v>
      </c>
      <c r="C16" s="196" t="s">
        <v>94</v>
      </c>
      <c r="D16" s="200"/>
      <c r="E16" s="201" t="s">
        <v>99</v>
      </c>
      <c r="F16" s="196" t="s">
        <v>93</v>
      </c>
      <c r="G16" s="196" t="s">
        <v>94</v>
      </c>
      <c r="H16" s="202"/>
      <c r="I16" s="201" t="s">
        <v>100</v>
      </c>
      <c r="J16" s="196" t="s">
        <v>93</v>
      </c>
      <c r="K16" s="215" t="s">
        <v>94</v>
      </c>
    </row>
    <row r="17" spans="1:22" ht="16.5" customHeight="1">
      <c r="A17" s="165" t="s">
        <v>101</v>
      </c>
      <c r="B17" s="69" t="s">
        <v>93</v>
      </c>
      <c r="C17" s="69" t="s">
        <v>94</v>
      </c>
      <c r="D17" s="75"/>
      <c r="E17" s="166" t="s">
        <v>102</v>
      </c>
      <c r="F17" s="69" t="s">
        <v>93</v>
      </c>
      <c r="G17" s="69" t="s">
        <v>94</v>
      </c>
      <c r="H17" s="203"/>
      <c r="I17" s="166" t="s">
        <v>103</v>
      </c>
      <c r="J17" s="69" t="s">
        <v>93</v>
      </c>
      <c r="K17" s="70" t="s">
        <v>94</v>
      </c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spans="1:22" ht="18" customHeight="1">
      <c r="A18" s="283" t="s">
        <v>104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5"/>
    </row>
    <row r="19" spans="1:22" ht="18" customHeight="1">
      <c r="A19" s="279" t="s">
        <v>105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22" ht="16.5" customHeight="1">
      <c r="A20" s="286" t="s">
        <v>106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22" ht="21.75" customHeight="1">
      <c r="A21" s="204" t="s">
        <v>107</v>
      </c>
      <c r="B21" s="205" t="s">
        <v>108</v>
      </c>
      <c r="C21" s="205" t="s">
        <v>109</v>
      </c>
      <c r="D21" s="205" t="s">
        <v>110</v>
      </c>
      <c r="E21" s="205" t="s">
        <v>111</v>
      </c>
      <c r="F21" s="205" t="s">
        <v>112</v>
      </c>
      <c r="G21" s="205" t="s">
        <v>113</v>
      </c>
      <c r="H21" s="205"/>
      <c r="I21" s="217"/>
      <c r="J21" s="150"/>
      <c r="K21" s="94" t="s">
        <v>114</v>
      </c>
    </row>
    <row r="22" spans="1:22" ht="23.1" customHeight="1">
      <c r="A22" s="6" t="s">
        <v>115</v>
      </c>
      <c r="B22" s="206" t="s">
        <v>93</v>
      </c>
      <c r="C22" s="206" t="s">
        <v>93</v>
      </c>
      <c r="D22" s="206" t="s">
        <v>93</v>
      </c>
      <c r="E22" s="206" t="s">
        <v>93</v>
      </c>
      <c r="F22" s="206" t="s">
        <v>93</v>
      </c>
      <c r="G22" s="206" t="s">
        <v>93</v>
      </c>
      <c r="H22" s="206"/>
      <c r="I22" s="206"/>
      <c r="J22" s="206"/>
      <c r="K22" s="218"/>
    </row>
    <row r="23" spans="1:22" ht="23.1" customHeight="1">
      <c r="A23" s="6" t="s">
        <v>116</v>
      </c>
      <c r="B23" s="206" t="s">
        <v>93</v>
      </c>
      <c r="C23" s="206" t="s">
        <v>93</v>
      </c>
      <c r="D23" s="206" t="s">
        <v>93</v>
      </c>
      <c r="E23" s="206" t="s">
        <v>93</v>
      </c>
      <c r="F23" s="206" t="s">
        <v>93</v>
      </c>
      <c r="G23" s="206" t="s">
        <v>93</v>
      </c>
      <c r="H23" s="206"/>
      <c r="I23" s="206"/>
      <c r="J23" s="206"/>
      <c r="K23" s="219"/>
    </row>
    <row r="24" spans="1:22" ht="23.1" customHeight="1">
      <c r="A24" s="6" t="s">
        <v>117</v>
      </c>
      <c r="B24" s="206" t="s">
        <v>93</v>
      </c>
      <c r="C24" s="206" t="s">
        <v>93</v>
      </c>
      <c r="D24" s="206" t="s">
        <v>93</v>
      </c>
      <c r="E24" s="206" t="s">
        <v>93</v>
      </c>
      <c r="F24" s="206" t="s">
        <v>93</v>
      </c>
      <c r="G24" s="206" t="s">
        <v>93</v>
      </c>
      <c r="H24" s="206"/>
      <c r="I24" s="206"/>
      <c r="J24" s="206"/>
      <c r="K24" s="219"/>
    </row>
    <row r="25" spans="1:22" ht="23.1" customHeight="1">
      <c r="A25" s="207"/>
      <c r="B25" s="206"/>
      <c r="C25" s="206"/>
      <c r="D25" s="206"/>
      <c r="E25" s="206"/>
      <c r="F25" s="206"/>
      <c r="G25" s="206"/>
      <c r="H25" s="206"/>
      <c r="I25" s="206"/>
      <c r="J25" s="206"/>
      <c r="K25" s="91"/>
    </row>
    <row r="26" spans="1:22" ht="23.1" customHeight="1">
      <c r="A26" s="154"/>
      <c r="B26" s="206"/>
      <c r="C26" s="206"/>
      <c r="D26" s="206"/>
      <c r="E26" s="206"/>
      <c r="F26" s="206"/>
      <c r="G26" s="206"/>
      <c r="H26" s="206"/>
      <c r="I26" s="206"/>
      <c r="J26" s="206"/>
      <c r="K26" s="91"/>
    </row>
    <row r="27" spans="1:22" ht="23.1" customHeight="1">
      <c r="A27" s="154"/>
      <c r="B27" s="206"/>
      <c r="C27" s="206"/>
      <c r="D27" s="206"/>
      <c r="E27" s="206"/>
      <c r="F27" s="206"/>
      <c r="G27" s="206"/>
      <c r="H27" s="206"/>
      <c r="I27" s="206"/>
      <c r="J27" s="206"/>
      <c r="K27" s="91"/>
    </row>
    <row r="28" spans="1:22" ht="23.1" customHeight="1">
      <c r="A28" s="164"/>
      <c r="B28" s="208"/>
      <c r="C28" s="208"/>
      <c r="D28" s="208"/>
      <c r="E28" s="208"/>
      <c r="F28" s="208"/>
      <c r="G28" s="208"/>
      <c r="H28" s="208"/>
      <c r="I28" s="208"/>
      <c r="J28" s="208"/>
      <c r="K28" s="92"/>
    </row>
    <row r="29" spans="1:22" ht="18" customHeight="1">
      <c r="A29" s="289" t="s">
        <v>118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22" ht="18.75" customHeight="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22" ht="18.75" customHeight="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297"/>
    </row>
    <row r="32" spans="1:22" ht="18" customHeight="1">
      <c r="A32" s="289" t="s">
        <v>119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4.25">
      <c r="A33" s="298" t="s">
        <v>93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00"/>
    </row>
    <row r="34" spans="1:11" ht="14.25">
      <c r="A34" s="301" t="s">
        <v>120</v>
      </c>
      <c r="B34" s="302"/>
      <c r="C34" s="69" t="s">
        <v>65</v>
      </c>
      <c r="D34" s="69" t="s">
        <v>66</v>
      </c>
      <c r="E34" s="303" t="s">
        <v>121</v>
      </c>
      <c r="F34" s="304"/>
      <c r="G34" s="304"/>
      <c r="H34" s="304"/>
      <c r="I34" s="304"/>
      <c r="J34" s="304"/>
      <c r="K34" s="305"/>
    </row>
    <row r="35" spans="1:11" ht="14.25">
      <c r="A35" s="306" t="s">
        <v>122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spans="1:11" ht="21" customHeight="1">
      <c r="A36" s="307" t="s">
        <v>123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21" customHeight="1">
      <c r="A37" s="310" t="s">
        <v>124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21" customHeight="1">
      <c r="A38" s="310" t="s">
        <v>125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spans="1:11" ht="21" customHeight="1">
      <c r="A39" s="310" t="s">
        <v>126</v>
      </c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spans="1:11" ht="21" customHeight="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spans="1:11" ht="21" customHeight="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spans="1:11" ht="21" customHeight="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2"/>
    </row>
    <row r="43" spans="1:11" ht="14.25">
      <c r="A43" s="313" t="s">
        <v>127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4.25">
      <c r="A44" s="279" t="s">
        <v>128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1"/>
    </row>
    <row r="45" spans="1:11" ht="14.25">
      <c r="A45" s="199" t="s">
        <v>129</v>
      </c>
      <c r="B45" s="196" t="s">
        <v>93</v>
      </c>
      <c r="C45" s="196" t="s">
        <v>94</v>
      </c>
      <c r="D45" s="196" t="s">
        <v>86</v>
      </c>
      <c r="E45" s="201" t="s">
        <v>130</v>
      </c>
      <c r="F45" s="196" t="s">
        <v>93</v>
      </c>
      <c r="G45" s="196" t="s">
        <v>94</v>
      </c>
      <c r="H45" s="196" t="s">
        <v>86</v>
      </c>
      <c r="I45" s="201" t="s">
        <v>131</v>
      </c>
      <c r="J45" s="196" t="s">
        <v>93</v>
      </c>
      <c r="K45" s="215" t="s">
        <v>94</v>
      </c>
    </row>
    <row r="46" spans="1:11" ht="14.25">
      <c r="A46" s="165" t="s">
        <v>85</v>
      </c>
      <c r="B46" s="69" t="s">
        <v>93</v>
      </c>
      <c r="C46" s="69" t="s">
        <v>94</v>
      </c>
      <c r="D46" s="69" t="s">
        <v>86</v>
      </c>
      <c r="E46" s="166" t="s">
        <v>92</v>
      </c>
      <c r="F46" s="69" t="s">
        <v>93</v>
      </c>
      <c r="G46" s="69" t="s">
        <v>94</v>
      </c>
      <c r="H46" s="69" t="s">
        <v>86</v>
      </c>
      <c r="I46" s="166" t="s">
        <v>103</v>
      </c>
      <c r="J46" s="69" t="s">
        <v>93</v>
      </c>
      <c r="K46" s="70" t="s">
        <v>94</v>
      </c>
    </row>
    <row r="47" spans="1:11" ht="14.25">
      <c r="A47" s="272" t="s">
        <v>96</v>
      </c>
      <c r="B47" s="273"/>
      <c r="C47" s="273"/>
      <c r="D47" s="273"/>
      <c r="E47" s="273"/>
      <c r="F47" s="273"/>
      <c r="G47" s="273"/>
      <c r="H47" s="273"/>
      <c r="I47" s="273"/>
      <c r="J47" s="273"/>
      <c r="K47" s="282"/>
    </row>
    <row r="48" spans="1:11" ht="14.25">
      <c r="A48" s="306" t="s">
        <v>132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spans="1:11" ht="14.25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4.25">
      <c r="A50" s="209" t="s">
        <v>133</v>
      </c>
      <c r="B50" s="316" t="s">
        <v>134</v>
      </c>
      <c r="C50" s="316"/>
      <c r="D50" s="210" t="s">
        <v>135</v>
      </c>
      <c r="E50" s="211" t="s">
        <v>136</v>
      </c>
      <c r="F50" s="212" t="s">
        <v>137</v>
      </c>
      <c r="G50" s="213">
        <v>45221</v>
      </c>
      <c r="H50" s="317" t="s">
        <v>138</v>
      </c>
      <c r="I50" s="318"/>
      <c r="J50" s="319" t="s">
        <v>139</v>
      </c>
      <c r="K50" s="320"/>
    </row>
    <row r="51" spans="1:11" ht="14.25">
      <c r="A51" s="306" t="s">
        <v>140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spans="1:11" ht="14.25">
      <c r="A52" s="321" t="s">
        <v>141</v>
      </c>
      <c r="B52" s="322"/>
      <c r="C52" s="322"/>
      <c r="D52" s="322"/>
      <c r="E52" s="322"/>
      <c r="F52" s="322"/>
      <c r="G52" s="322"/>
      <c r="H52" s="322"/>
      <c r="I52" s="322"/>
      <c r="J52" s="322"/>
      <c r="K52" s="323"/>
    </row>
    <row r="53" spans="1:11" ht="14.25">
      <c r="A53" s="209" t="s">
        <v>133</v>
      </c>
      <c r="B53" s="316" t="s">
        <v>134</v>
      </c>
      <c r="C53" s="316"/>
      <c r="D53" s="210" t="s">
        <v>135</v>
      </c>
      <c r="E53" s="211" t="s">
        <v>136</v>
      </c>
      <c r="F53" s="212" t="s">
        <v>142</v>
      </c>
      <c r="G53" s="213">
        <v>45221</v>
      </c>
      <c r="H53" s="317" t="s">
        <v>138</v>
      </c>
      <c r="I53" s="318"/>
      <c r="J53" s="319" t="s">
        <v>139</v>
      </c>
      <c r="K53" s="32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9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G25" sqref="G25"/>
    </sheetView>
  </sheetViews>
  <sheetFormatPr defaultColWidth="9" defaultRowHeight="14.25"/>
  <cols>
    <col min="1" max="1" width="13.625" style="36" customWidth="1"/>
    <col min="2" max="2" width="9" style="36" customWidth="1"/>
    <col min="3" max="4" width="8.5" style="37" customWidth="1"/>
    <col min="5" max="7" width="8.5" style="36" customWidth="1"/>
    <col min="8" max="8" width="8.875" style="36" customWidth="1"/>
    <col min="9" max="9" width="6.25" style="36" customWidth="1"/>
    <col min="10" max="10" width="2.75" style="36" customWidth="1"/>
    <col min="11" max="11" width="9.125" style="36" customWidth="1"/>
    <col min="12" max="12" width="11.5" style="36" customWidth="1"/>
    <col min="13" max="16" width="9.75" style="36" customWidth="1"/>
    <col min="17" max="17" width="9.75" style="172" customWidth="1"/>
    <col min="18" max="255" width="9" style="36"/>
    <col min="256" max="16384" width="9" style="2"/>
  </cols>
  <sheetData>
    <row r="1" spans="1:258" s="36" customFormat="1" ht="29.1" customHeight="1">
      <c r="A1" s="324" t="s">
        <v>143</v>
      </c>
      <c r="B1" s="324"/>
      <c r="C1" s="325"/>
      <c r="D1" s="325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186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6" customFormat="1" ht="20.100000000000001" customHeight="1">
      <c r="A2" s="39" t="s">
        <v>61</v>
      </c>
      <c r="B2" s="327" t="s">
        <v>62</v>
      </c>
      <c r="C2" s="328"/>
      <c r="D2" s="329"/>
      <c r="E2" s="40" t="s">
        <v>67</v>
      </c>
      <c r="F2" s="330" t="s">
        <v>144</v>
      </c>
      <c r="G2" s="330"/>
      <c r="H2" s="330"/>
      <c r="I2" s="330"/>
      <c r="J2" s="341"/>
      <c r="K2" s="176" t="s">
        <v>57</v>
      </c>
      <c r="L2" s="331" t="s">
        <v>56</v>
      </c>
      <c r="M2" s="331"/>
      <c r="N2" s="331"/>
      <c r="O2" s="331"/>
      <c r="P2" s="332"/>
      <c r="Q2" s="18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6" customFormat="1">
      <c r="A3" s="338" t="s">
        <v>145</v>
      </c>
      <c r="B3" s="333" t="s">
        <v>146</v>
      </c>
      <c r="C3" s="334"/>
      <c r="D3" s="333"/>
      <c r="E3" s="333"/>
      <c r="F3" s="333"/>
      <c r="G3" s="333"/>
      <c r="H3" s="333"/>
      <c r="I3" s="335"/>
      <c r="J3" s="342"/>
      <c r="K3" s="336" t="s">
        <v>147</v>
      </c>
      <c r="L3" s="336"/>
      <c r="M3" s="336"/>
      <c r="N3" s="336"/>
      <c r="O3" s="336"/>
      <c r="P3" s="337"/>
      <c r="Q3" s="18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6" customFormat="1" ht="16.5">
      <c r="A4" s="338"/>
      <c r="B4" s="339" t="s">
        <v>148</v>
      </c>
      <c r="C4" s="41" t="s">
        <v>108</v>
      </c>
      <c r="D4" s="41" t="s">
        <v>109</v>
      </c>
      <c r="E4" s="41" t="s">
        <v>110</v>
      </c>
      <c r="F4" s="41" t="s">
        <v>111</v>
      </c>
      <c r="G4" s="41" t="s">
        <v>149</v>
      </c>
      <c r="H4" s="41" t="s">
        <v>150</v>
      </c>
      <c r="I4" s="53"/>
      <c r="J4" s="342"/>
      <c r="K4" s="177" t="s">
        <v>151</v>
      </c>
      <c r="L4" s="178"/>
      <c r="M4" s="178" t="s">
        <v>109</v>
      </c>
      <c r="N4" s="178" t="s">
        <v>109</v>
      </c>
      <c r="O4" s="178"/>
      <c r="P4" s="178"/>
      <c r="Q4" s="189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6" customFormat="1" ht="16.5">
      <c r="A5" s="338"/>
      <c r="B5" s="340"/>
      <c r="C5" s="41" t="s">
        <v>152</v>
      </c>
      <c r="D5" s="41" t="s">
        <v>153</v>
      </c>
      <c r="E5" s="41" t="s">
        <v>154</v>
      </c>
      <c r="F5" s="41" t="s">
        <v>155</v>
      </c>
      <c r="G5" s="41" t="s">
        <v>156</v>
      </c>
      <c r="H5" s="41" t="s">
        <v>157</v>
      </c>
      <c r="I5" s="53"/>
      <c r="J5" s="343"/>
      <c r="K5" s="179"/>
      <c r="L5" s="180"/>
      <c r="M5" s="180" t="s">
        <v>158</v>
      </c>
      <c r="N5" s="180" t="s">
        <v>159</v>
      </c>
      <c r="O5" s="181"/>
      <c r="P5" s="180"/>
      <c r="Q5" s="190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6" customFormat="1" ht="20.100000000000001" customHeight="1">
      <c r="A6" s="42" t="s">
        <v>160</v>
      </c>
      <c r="B6" s="43" t="s">
        <v>161</v>
      </c>
      <c r="C6" s="44">
        <f>D6-2</f>
        <v>69</v>
      </c>
      <c r="D6" s="173">
        <f>E6-0</f>
        <v>71</v>
      </c>
      <c r="E6" s="173">
        <v>71</v>
      </c>
      <c r="F6" s="44">
        <f>E6+0.5</f>
        <v>71.5</v>
      </c>
      <c r="G6" s="44">
        <f>F6+2</f>
        <v>73.5</v>
      </c>
      <c r="H6" s="44">
        <f>G6+2</f>
        <v>75.5</v>
      </c>
      <c r="I6" s="43"/>
      <c r="J6" s="343"/>
      <c r="K6" s="182"/>
      <c r="L6" s="182"/>
      <c r="M6" s="183" t="s">
        <v>162</v>
      </c>
      <c r="N6" s="182" t="s">
        <v>163</v>
      </c>
      <c r="O6" s="182"/>
      <c r="P6" s="182"/>
      <c r="Q6" s="19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6" customFormat="1" ht="20.100000000000001" customHeight="1">
      <c r="A7" s="42" t="s">
        <v>164</v>
      </c>
      <c r="B7" s="43" t="s">
        <v>165</v>
      </c>
      <c r="C7" s="44"/>
      <c r="D7" s="44"/>
      <c r="E7" s="44" t="s">
        <v>166</v>
      </c>
      <c r="F7" s="44"/>
      <c r="G7" s="44"/>
      <c r="H7" s="44"/>
      <c r="I7" s="43"/>
      <c r="J7" s="343"/>
      <c r="K7" s="182"/>
      <c r="L7" s="182"/>
      <c r="M7" s="182" t="s">
        <v>162</v>
      </c>
      <c r="N7" s="182" t="s">
        <v>162</v>
      </c>
      <c r="O7" s="182"/>
      <c r="P7" s="182"/>
      <c r="Q7" s="19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6" customFormat="1" ht="20.100000000000001" customHeight="1">
      <c r="A8" s="42" t="s">
        <v>167</v>
      </c>
      <c r="B8" s="43" t="s">
        <v>165</v>
      </c>
      <c r="C8" s="44">
        <f t="shared" ref="C8:C10" si="0">D8-4</f>
        <v>106</v>
      </c>
      <c r="D8" s="44">
        <f t="shared" ref="D8:D10" si="1">E8-4</f>
        <v>110</v>
      </c>
      <c r="E8" s="44">
        <v>114</v>
      </c>
      <c r="F8" s="44">
        <f t="shared" ref="F8:H8" si="2">E8+6</f>
        <v>120</v>
      </c>
      <c r="G8" s="44">
        <f t="shared" si="2"/>
        <v>126</v>
      </c>
      <c r="H8" s="44">
        <f t="shared" si="2"/>
        <v>132</v>
      </c>
      <c r="I8" s="43"/>
      <c r="J8" s="343"/>
      <c r="K8" s="182"/>
      <c r="L8" s="182"/>
      <c r="M8" s="182" t="s">
        <v>168</v>
      </c>
      <c r="N8" s="182" t="s">
        <v>162</v>
      </c>
      <c r="O8" s="182"/>
      <c r="P8" s="182"/>
      <c r="Q8" s="19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6" customFormat="1" ht="20.100000000000001" customHeight="1">
      <c r="A9" s="42" t="s">
        <v>169</v>
      </c>
      <c r="B9" s="43" t="s">
        <v>165</v>
      </c>
      <c r="C9" s="44">
        <f t="shared" si="0"/>
        <v>104</v>
      </c>
      <c r="D9" s="44">
        <f t="shared" si="1"/>
        <v>108</v>
      </c>
      <c r="E9" s="44">
        <v>112</v>
      </c>
      <c r="F9" s="44">
        <f t="shared" ref="F9:H9" si="3">E9+6</f>
        <v>118</v>
      </c>
      <c r="G9" s="44">
        <f t="shared" si="3"/>
        <v>124</v>
      </c>
      <c r="H9" s="44">
        <f t="shared" si="3"/>
        <v>130</v>
      </c>
      <c r="I9" s="43"/>
      <c r="J9" s="343"/>
      <c r="K9" s="182"/>
      <c r="L9" s="182"/>
      <c r="M9" s="182" t="s">
        <v>162</v>
      </c>
      <c r="N9" s="182" t="s">
        <v>162</v>
      </c>
      <c r="O9" s="182"/>
      <c r="P9" s="182"/>
      <c r="Q9" s="19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6" customFormat="1" ht="20.100000000000001" customHeight="1">
      <c r="A10" s="42" t="s">
        <v>170</v>
      </c>
      <c r="B10" s="43" t="s">
        <v>161</v>
      </c>
      <c r="C10" s="44">
        <f t="shared" si="0"/>
        <v>102</v>
      </c>
      <c r="D10" s="44">
        <f t="shared" si="1"/>
        <v>106</v>
      </c>
      <c r="E10" s="44">
        <v>110</v>
      </c>
      <c r="F10" s="44">
        <f t="shared" ref="F10:H10" si="4">E10+6</f>
        <v>116</v>
      </c>
      <c r="G10" s="44">
        <f t="shared" si="4"/>
        <v>122</v>
      </c>
      <c r="H10" s="44">
        <f t="shared" si="4"/>
        <v>128</v>
      </c>
      <c r="I10" s="43"/>
      <c r="J10" s="343"/>
      <c r="K10" s="182"/>
      <c r="L10" s="182"/>
      <c r="M10" s="182" t="s">
        <v>171</v>
      </c>
      <c r="N10" s="182" t="s">
        <v>168</v>
      </c>
      <c r="O10" s="182"/>
      <c r="P10" s="182"/>
      <c r="Q10" s="19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6" customFormat="1" ht="20.100000000000001" customHeight="1">
      <c r="A11" s="42" t="s">
        <v>172</v>
      </c>
      <c r="B11" s="43" t="s">
        <v>173</v>
      </c>
      <c r="C11" s="44">
        <f>D11-0</f>
        <v>2.5</v>
      </c>
      <c r="D11" s="44">
        <f t="shared" ref="D11:D18" si="5">E11-0</f>
        <v>2.5</v>
      </c>
      <c r="E11" s="44">
        <v>2.5</v>
      </c>
      <c r="F11" s="44">
        <f t="shared" ref="F11:H11" si="6">E11+0</f>
        <v>2.5</v>
      </c>
      <c r="G11" s="44">
        <f t="shared" si="6"/>
        <v>2.5</v>
      </c>
      <c r="H11" s="44">
        <f t="shared" si="6"/>
        <v>2.5</v>
      </c>
      <c r="I11" s="43"/>
      <c r="J11" s="343"/>
      <c r="K11" s="182"/>
      <c r="L11" s="182"/>
      <c r="M11" s="182" t="s">
        <v>162</v>
      </c>
      <c r="N11" s="182" t="s">
        <v>162</v>
      </c>
      <c r="O11" s="182"/>
      <c r="P11" s="182"/>
      <c r="Q11" s="19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6" customFormat="1" ht="20.100000000000001" customHeight="1">
      <c r="A12" s="42" t="s">
        <v>174</v>
      </c>
      <c r="B12" s="43" t="s">
        <v>175</v>
      </c>
      <c r="C12" s="44">
        <f>D12-1.2</f>
        <v>46.099999999999994</v>
      </c>
      <c r="D12" s="44">
        <f>E12-1.2</f>
        <v>47.3</v>
      </c>
      <c r="E12" s="44">
        <v>48.5</v>
      </c>
      <c r="F12" s="44">
        <f t="shared" ref="F12:H12" si="7">E12+1.8</f>
        <v>50.3</v>
      </c>
      <c r="G12" s="44">
        <f t="shared" si="7"/>
        <v>52.099999999999994</v>
      </c>
      <c r="H12" s="44">
        <f t="shared" si="7"/>
        <v>53.899999999999991</v>
      </c>
      <c r="I12" s="56"/>
      <c r="J12" s="343"/>
      <c r="K12" s="182"/>
      <c r="L12" s="182"/>
      <c r="M12" s="182" t="s">
        <v>176</v>
      </c>
      <c r="N12" s="182" t="s">
        <v>162</v>
      </c>
      <c r="O12" s="182"/>
      <c r="P12" s="182"/>
      <c r="Q12" s="191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6" customFormat="1" ht="20.100000000000001" customHeight="1">
      <c r="A13" s="42" t="s">
        <v>177</v>
      </c>
      <c r="B13" s="43" t="s">
        <v>173</v>
      </c>
      <c r="C13" s="44">
        <f>D13-0.5</f>
        <v>21.5</v>
      </c>
      <c r="D13" s="173">
        <f t="shared" si="5"/>
        <v>22</v>
      </c>
      <c r="E13" s="173">
        <v>22</v>
      </c>
      <c r="F13" s="173">
        <f>E13</f>
        <v>22</v>
      </c>
      <c r="G13" s="44">
        <f>F13+0.5</f>
        <v>22.5</v>
      </c>
      <c r="H13" s="44">
        <f>G13+0.5</f>
        <v>23</v>
      </c>
      <c r="I13" s="43"/>
      <c r="J13" s="343"/>
      <c r="K13" s="182"/>
      <c r="L13" s="182"/>
      <c r="M13" s="182" t="s">
        <v>178</v>
      </c>
      <c r="N13" s="182" t="s">
        <v>178</v>
      </c>
      <c r="O13" s="182"/>
      <c r="P13" s="182"/>
      <c r="Q13" s="191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6" customFormat="1" ht="20.100000000000001" customHeight="1">
      <c r="A14" s="42" t="s">
        <v>179</v>
      </c>
      <c r="B14" s="43">
        <v>0</v>
      </c>
      <c r="C14" s="44">
        <f>D14-0.8</f>
        <v>19.399999999999999</v>
      </c>
      <c r="D14" s="44">
        <f>E14-0.8</f>
        <v>20.2</v>
      </c>
      <c r="E14" s="44">
        <v>21</v>
      </c>
      <c r="F14" s="44">
        <f t="shared" ref="F14:H14" si="8">E14+1.2</f>
        <v>22.2</v>
      </c>
      <c r="G14" s="44">
        <f t="shared" si="8"/>
        <v>23.4</v>
      </c>
      <c r="H14" s="44">
        <f t="shared" si="8"/>
        <v>24.599999999999998</v>
      </c>
      <c r="I14" s="43"/>
      <c r="J14" s="343"/>
      <c r="K14" s="182"/>
      <c r="L14" s="182"/>
      <c r="M14" s="182" t="s">
        <v>162</v>
      </c>
      <c r="N14" s="182" t="s">
        <v>180</v>
      </c>
      <c r="O14" s="182"/>
      <c r="P14" s="182"/>
      <c r="Q14" s="191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6" customFormat="1" ht="20.100000000000001" customHeight="1">
      <c r="A15" s="42" t="s">
        <v>181</v>
      </c>
      <c r="B15" s="43">
        <v>0</v>
      </c>
      <c r="C15" s="44">
        <f>D15-0.7</f>
        <v>17.600000000000001</v>
      </c>
      <c r="D15" s="44">
        <f>E15-0.7</f>
        <v>18.3</v>
      </c>
      <c r="E15" s="44">
        <v>19</v>
      </c>
      <c r="F15" s="44">
        <f t="shared" ref="F15:H15" si="9">E15+1</f>
        <v>20</v>
      </c>
      <c r="G15" s="44">
        <f t="shared" si="9"/>
        <v>21</v>
      </c>
      <c r="H15" s="44">
        <f t="shared" si="9"/>
        <v>22</v>
      </c>
      <c r="I15" s="43"/>
      <c r="J15" s="343"/>
      <c r="K15" s="182"/>
      <c r="L15" s="182"/>
      <c r="M15" s="182" t="s">
        <v>176</v>
      </c>
      <c r="N15" s="182" t="s">
        <v>182</v>
      </c>
      <c r="O15" s="182"/>
      <c r="P15" s="182"/>
      <c r="Q15" s="191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6" customFormat="1" ht="20.100000000000001" customHeight="1">
      <c r="A16" s="42" t="s">
        <v>183</v>
      </c>
      <c r="B16" s="43" t="s">
        <v>161</v>
      </c>
      <c r="C16" s="44">
        <f t="shared" ref="C16:C18" si="10">D16-0</f>
        <v>2.5</v>
      </c>
      <c r="D16" s="44">
        <f t="shared" si="5"/>
        <v>2.5</v>
      </c>
      <c r="E16" s="44">
        <v>2.5</v>
      </c>
      <c r="F16" s="44">
        <f t="shared" ref="F16:H16" si="11">E16+0</f>
        <v>2.5</v>
      </c>
      <c r="G16" s="44">
        <f t="shared" si="11"/>
        <v>2.5</v>
      </c>
      <c r="H16" s="44">
        <f t="shared" si="11"/>
        <v>2.5</v>
      </c>
      <c r="I16" s="43"/>
      <c r="J16" s="343"/>
      <c r="K16" s="182"/>
      <c r="L16" s="182"/>
      <c r="M16" s="182" t="s">
        <v>162</v>
      </c>
      <c r="N16" s="182" t="s">
        <v>162</v>
      </c>
      <c r="O16" s="182"/>
      <c r="P16" s="182"/>
      <c r="Q16" s="19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6" customFormat="1" ht="20.100000000000001" customHeight="1">
      <c r="A17" s="42" t="s">
        <v>184</v>
      </c>
      <c r="B17" s="43">
        <v>0</v>
      </c>
      <c r="C17" s="44">
        <f t="shared" si="10"/>
        <v>2.5</v>
      </c>
      <c r="D17" s="44">
        <f t="shared" si="5"/>
        <v>2.5</v>
      </c>
      <c r="E17" s="44">
        <v>2.5</v>
      </c>
      <c r="F17" s="44">
        <f t="shared" ref="F17:H17" si="12">E17+0</f>
        <v>2.5</v>
      </c>
      <c r="G17" s="44">
        <f t="shared" si="12"/>
        <v>2.5</v>
      </c>
      <c r="H17" s="44">
        <f t="shared" si="12"/>
        <v>2.5</v>
      </c>
      <c r="I17" s="43"/>
      <c r="J17" s="343"/>
      <c r="K17" s="182"/>
      <c r="L17" s="182"/>
      <c r="M17" s="182" t="s">
        <v>162</v>
      </c>
      <c r="N17" s="182" t="s">
        <v>162</v>
      </c>
      <c r="O17" s="182"/>
      <c r="P17" s="182"/>
      <c r="Q17" s="191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6" customFormat="1" ht="20.100000000000001" customHeight="1">
      <c r="A18" s="42" t="s">
        <v>185</v>
      </c>
      <c r="B18" s="43"/>
      <c r="C18" s="44">
        <f t="shared" si="10"/>
        <v>5</v>
      </c>
      <c r="D18" s="44">
        <f t="shared" si="5"/>
        <v>5</v>
      </c>
      <c r="E18" s="44">
        <v>5</v>
      </c>
      <c r="F18" s="44">
        <f t="shared" ref="F18:H18" si="13">E18+0</f>
        <v>5</v>
      </c>
      <c r="G18" s="44">
        <f t="shared" si="13"/>
        <v>5</v>
      </c>
      <c r="H18" s="44">
        <f t="shared" si="13"/>
        <v>5</v>
      </c>
      <c r="I18" s="57"/>
      <c r="J18" s="343"/>
      <c r="K18" s="182"/>
      <c r="L18" s="182"/>
      <c r="M18" s="182"/>
      <c r="N18" s="182"/>
      <c r="O18" s="182"/>
      <c r="P18" s="182"/>
      <c r="Q18" s="191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6" customFormat="1" ht="20.100000000000001" customHeight="1">
      <c r="A19" s="174" t="s">
        <v>186</v>
      </c>
      <c r="B19" s="46"/>
      <c r="C19" s="175">
        <f>D19-1</f>
        <v>44</v>
      </c>
      <c r="D19" s="175">
        <f>E19-1</f>
        <v>45</v>
      </c>
      <c r="E19" s="173">
        <v>46</v>
      </c>
      <c r="F19" s="175">
        <f t="shared" ref="F19:H19" si="14">E19+1.5</f>
        <v>47.5</v>
      </c>
      <c r="G19" s="175">
        <f t="shared" si="14"/>
        <v>49</v>
      </c>
      <c r="H19" s="175">
        <f t="shared" si="14"/>
        <v>50.5</v>
      </c>
      <c r="I19" s="57"/>
      <c r="J19" s="343"/>
      <c r="K19" s="182"/>
      <c r="L19" s="182"/>
      <c r="M19" s="182"/>
      <c r="N19" s="182"/>
      <c r="O19" s="182"/>
      <c r="P19" s="182"/>
      <c r="Q19" s="191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6" customFormat="1" ht="20.100000000000001" customHeight="1">
      <c r="A20" s="42" t="s">
        <v>187</v>
      </c>
      <c r="B20" s="46"/>
      <c r="C20" s="44">
        <f>D20-0.5</f>
        <v>14</v>
      </c>
      <c r="D20" s="44">
        <f>E20-0</f>
        <v>14.5</v>
      </c>
      <c r="E20" s="44">
        <v>14.5</v>
      </c>
      <c r="F20" s="44">
        <f>E20</f>
        <v>14.5</v>
      </c>
      <c r="G20" s="44">
        <f>F20+0.5</f>
        <v>15</v>
      </c>
      <c r="H20" s="44">
        <f>G20+0.5</f>
        <v>15.5</v>
      </c>
      <c r="I20" s="57"/>
      <c r="J20" s="343"/>
      <c r="K20" s="182"/>
      <c r="L20" s="182"/>
      <c r="M20" s="182"/>
      <c r="N20" s="182"/>
      <c r="O20" s="182"/>
      <c r="P20" s="182"/>
      <c r="Q20" s="191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6" customFormat="1" ht="20.100000000000001" customHeight="1">
      <c r="A21" s="48"/>
      <c r="B21" s="49"/>
      <c r="C21" s="50"/>
      <c r="D21" s="50"/>
      <c r="E21" s="51"/>
      <c r="F21" s="50"/>
      <c r="G21" s="50"/>
      <c r="H21" s="50"/>
      <c r="I21" s="50"/>
      <c r="J21" s="344"/>
      <c r="K21" s="184"/>
      <c r="L21" s="184"/>
      <c r="M21" s="185"/>
      <c r="N21" s="184"/>
      <c r="O21" s="184"/>
      <c r="P21" s="185"/>
      <c r="Q21" s="19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6" customFormat="1" ht="16.5">
      <c r="A22" s="115"/>
      <c r="B22" s="115"/>
      <c r="C22" s="115"/>
      <c r="D22" s="115"/>
      <c r="E22" s="116"/>
      <c r="F22" s="115"/>
      <c r="G22" s="115"/>
      <c r="H22" s="115"/>
      <c r="I22" s="117"/>
      <c r="Q22" s="18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36" customFormat="1">
      <c r="A23" s="118" t="s">
        <v>188</v>
      </c>
      <c r="B23" s="118"/>
      <c r="C23" s="119"/>
      <c r="D23" s="119"/>
      <c r="Q23" s="186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36" customFormat="1">
      <c r="C24" s="37"/>
      <c r="D24" s="37"/>
      <c r="K24" s="60" t="s">
        <v>189</v>
      </c>
      <c r="L24" s="61">
        <v>45232</v>
      </c>
      <c r="M24" s="60" t="s">
        <v>190</v>
      </c>
      <c r="N24" s="60" t="s">
        <v>136</v>
      </c>
      <c r="O24" s="60" t="s">
        <v>191</v>
      </c>
      <c r="P24" s="36" t="s">
        <v>139</v>
      </c>
      <c r="Q24" s="18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49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14" sqref="A14:H14"/>
    </sheetView>
  </sheetViews>
  <sheetFormatPr defaultColWidth="10" defaultRowHeight="16.5" customHeight="1"/>
  <cols>
    <col min="1" max="1" width="10.875" style="63" customWidth="1"/>
    <col min="2" max="6" width="10" style="63"/>
    <col min="7" max="7" width="10.125" style="63"/>
    <col min="8" max="16384" width="10" style="63"/>
  </cols>
  <sheetData>
    <row r="1" spans="1:11" ht="22.5" customHeight="1">
      <c r="A1" s="345" t="s">
        <v>192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ht="17.25" customHeight="1">
      <c r="A2" s="147" t="s">
        <v>53</v>
      </c>
      <c r="B2" s="252"/>
      <c r="C2" s="252"/>
      <c r="D2" s="253" t="s">
        <v>55</v>
      </c>
      <c r="E2" s="253"/>
      <c r="F2" s="252" t="s">
        <v>56</v>
      </c>
      <c r="G2" s="252"/>
      <c r="H2" s="148" t="s">
        <v>57</v>
      </c>
      <c r="I2" s="254" t="s">
        <v>56</v>
      </c>
      <c r="J2" s="254"/>
      <c r="K2" s="255"/>
    </row>
    <row r="3" spans="1:11" ht="16.5" customHeight="1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spans="1:11" ht="16.5" customHeight="1">
      <c r="A4" s="151" t="s">
        <v>61</v>
      </c>
      <c r="B4" s="262"/>
      <c r="C4" s="263"/>
      <c r="D4" s="264" t="s">
        <v>63</v>
      </c>
      <c r="E4" s="265"/>
      <c r="F4" s="346"/>
      <c r="G4" s="347"/>
      <c r="H4" s="264" t="s">
        <v>193</v>
      </c>
      <c r="I4" s="265"/>
      <c r="J4" s="69" t="s">
        <v>65</v>
      </c>
      <c r="K4" s="70" t="s">
        <v>66</v>
      </c>
    </row>
    <row r="5" spans="1:11" ht="16.5" customHeight="1">
      <c r="A5" s="153" t="s">
        <v>67</v>
      </c>
      <c r="B5" s="262"/>
      <c r="C5" s="263"/>
      <c r="D5" s="264" t="s">
        <v>194</v>
      </c>
      <c r="E5" s="265"/>
      <c r="F5" s="348"/>
      <c r="G5" s="349"/>
      <c r="H5" s="264" t="s">
        <v>195</v>
      </c>
      <c r="I5" s="265"/>
      <c r="J5" s="69" t="s">
        <v>65</v>
      </c>
      <c r="K5" s="70" t="s">
        <v>66</v>
      </c>
    </row>
    <row r="6" spans="1:11" ht="16.5" customHeight="1">
      <c r="A6" s="151" t="s">
        <v>71</v>
      </c>
      <c r="B6" s="73"/>
      <c r="C6" s="96">
        <v>6</v>
      </c>
      <c r="D6" s="264" t="s">
        <v>196</v>
      </c>
      <c r="E6" s="265"/>
      <c r="F6" s="348"/>
      <c r="G6" s="349"/>
      <c r="H6" s="264" t="s">
        <v>197</v>
      </c>
      <c r="I6" s="265"/>
      <c r="J6" s="265"/>
      <c r="K6" s="350"/>
    </row>
    <row r="7" spans="1:11" ht="16.5" customHeight="1">
      <c r="A7" s="151" t="s">
        <v>74</v>
      </c>
      <c r="B7" s="262"/>
      <c r="C7" s="263"/>
      <c r="D7" s="151" t="s">
        <v>198</v>
      </c>
      <c r="E7" s="152"/>
      <c r="F7" s="348"/>
      <c r="G7" s="349"/>
      <c r="H7" s="351"/>
      <c r="I7" s="262"/>
      <c r="J7" s="262"/>
      <c r="K7" s="263"/>
    </row>
    <row r="8" spans="1:11" ht="16.5" customHeight="1">
      <c r="A8" s="155" t="s">
        <v>77</v>
      </c>
      <c r="B8" s="352"/>
      <c r="C8" s="353"/>
      <c r="D8" s="272" t="s">
        <v>78</v>
      </c>
      <c r="E8" s="273"/>
      <c r="F8" s="274"/>
      <c r="G8" s="275"/>
      <c r="H8" s="272"/>
      <c r="I8" s="273"/>
      <c r="J8" s="273"/>
      <c r="K8" s="282"/>
    </row>
    <row r="9" spans="1:11" ht="16.5" customHeight="1">
      <c r="A9" s="354" t="s">
        <v>199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</row>
    <row r="10" spans="1:11" ht="16.5" customHeight="1">
      <c r="A10" s="157" t="s">
        <v>82</v>
      </c>
      <c r="B10" s="158" t="s">
        <v>83</v>
      </c>
      <c r="C10" s="65" t="s">
        <v>84</v>
      </c>
      <c r="D10" s="159"/>
      <c r="E10" s="160" t="s">
        <v>87</v>
      </c>
      <c r="F10" s="158" t="s">
        <v>83</v>
      </c>
      <c r="G10" s="65" t="s">
        <v>84</v>
      </c>
      <c r="H10" s="158"/>
      <c r="I10" s="160" t="s">
        <v>85</v>
      </c>
      <c r="J10" s="158" t="s">
        <v>83</v>
      </c>
      <c r="K10" s="171" t="s">
        <v>84</v>
      </c>
    </row>
    <row r="11" spans="1:11" ht="16.5" customHeight="1">
      <c r="A11" s="153" t="s">
        <v>88</v>
      </c>
      <c r="B11" s="161" t="s">
        <v>83</v>
      </c>
      <c r="C11" s="69" t="s">
        <v>84</v>
      </c>
      <c r="D11" s="162"/>
      <c r="E11" s="163" t="s">
        <v>90</v>
      </c>
      <c r="F11" s="161" t="s">
        <v>83</v>
      </c>
      <c r="G11" s="69" t="s">
        <v>84</v>
      </c>
      <c r="H11" s="161"/>
      <c r="I11" s="163" t="s">
        <v>95</v>
      </c>
      <c r="J11" s="161" t="s">
        <v>83</v>
      </c>
      <c r="K11" s="70" t="s">
        <v>84</v>
      </c>
    </row>
    <row r="12" spans="1:11" ht="16.5" customHeight="1">
      <c r="A12" s="272" t="s">
        <v>121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82"/>
    </row>
    <row r="13" spans="1:11" ht="16.5" customHeight="1">
      <c r="A13" s="355" t="s">
        <v>200</v>
      </c>
      <c r="B13" s="355"/>
      <c r="C13" s="355"/>
      <c r="D13" s="355"/>
      <c r="E13" s="355"/>
      <c r="F13" s="355"/>
      <c r="G13" s="355"/>
      <c r="H13" s="355"/>
      <c r="I13" s="355"/>
      <c r="J13" s="355"/>
      <c r="K13" s="355"/>
    </row>
    <row r="14" spans="1:11" ht="16.5" customHeight="1">
      <c r="A14" s="356" t="s">
        <v>201</v>
      </c>
      <c r="B14" s="357"/>
      <c r="C14" s="357"/>
      <c r="D14" s="357"/>
      <c r="E14" s="357"/>
      <c r="F14" s="357"/>
      <c r="G14" s="357"/>
      <c r="H14" s="358"/>
      <c r="I14" s="359"/>
      <c r="J14" s="359"/>
      <c r="K14" s="360"/>
    </row>
    <row r="15" spans="1:11" ht="16.5" customHeight="1">
      <c r="A15" s="361"/>
      <c r="B15" s="362"/>
      <c r="C15" s="362"/>
      <c r="D15" s="363"/>
      <c r="E15" s="364"/>
      <c r="F15" s="362"/>
      <c r="G15" s="362"/>
      <c r="H15" s="363"/>
      <c r="I15" s="365"/>
      <c r="J15" s="366"/>
      <c r="K15" s="367"/>
    </row>
    <row r="16" spans="1:11" ht="16.5" customHeight="1">
      <c r="A16" s="368"/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 ht="16.5" customHeight="1">
      <c r="A17" s="355" t="s">
        <v>202</v>
      </c>
      <c r="B17" s="355"/>
      <c r="C17" s="355"/>
      <c r="D17" s="355"/>
      <c r="E17" s="355"/>
      <c r="F17" s="355"/>
      <c r="G17" s="355"/>
      <c r="H17" s="355"/>
      <c r="I17" s="355"/>
      <c r="J17" s="355"/>
      <c r="K17" s="355"/>
    </row>
    <row r="18" spans="1:11" ht="16.5" customHeight="1">
      <c r="A18" s="369"/>
      <c r="B18" s="370"/>
      <c r="C18" s="370"/>
      <c r="D18" s="370"/>
      <c r="E18" s="370"/>
      <c r="F18" s="370"/>
      <c r="G18" s="370"/>
      <c r="H18" s="370"/>
      <c r="I18" s="359"/>
      <c r="J18" s="359"/>
      <c r="K18" s="360"/>
    </row>
    <row r="19" spans="1:11" ht="16.5" customHeight="1">
      <c r="A19" s="361"/>
      <c r="B19" s="362"/>
      <c r="C19" s="362"/>
      <c r="D19" s="363"/>
      <c r="E19" s="364"/>
      <c r="F19" s="362"/>
      <c r="G19" s="362"/>
      <c r="H19" s="363"/>
      <c r="I19" s="365"/>
      <c r="J19" s="366"/>
      <c r="K19" s="367"/>
    </row>
    <row r="20" spans="1:11" ht="16.5" customHeight="1">
      <c r="A20" s="368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ht="16.5" customHeight="1">
      <c r="A21" s="371" t="s">
        <v>119</v>
      </c>
      <c r="B21" s="371"/>
      <c r="C21" s="371"/>
      <c r="D21" s="371"/>
      <c r="E21" s="371"/>
      <c r="F21" s="371"/>
      <c r="G21" s="371"/>
      <c r="H21" s="371"/>
      <c r="I21" s="371"/>
      <c r="J21" s="371"/>
      <c r="K21" s="371"/>
    </row>
    <row r="22" spans="1:11" ht="16.5" customHeight="1">
      <c r="A22" s="372" t="s">
        <v>203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 ht="16.5" customHeight="1">
      <c r="A23" s="301" t="s">
        <v>120</v>
      </c>
      <c r="B23" s="302"/>
      <c r="C23" s="69" t="s">
        <v>65</v>
      </c>
      <c r="D23" s="69" t="s">
        <v>66</v>
      </c>
      <c r="E23" s="373"/>
      <c r="F23" s="373"/>
      <c r="G23" s="373"/>
      <c r="H23" s="373"/>
      <c r="I23" s="373"/>
      <c r="J23" s="373"/>
      <c r="K23" s="374"/>
    </row>
    <row r="24" spans="1:11" ht="16.5" customHeight="1">
      <c r="A24" s="264" t="s">
        <v>204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3"/>
    </row>
    <row r="25" spans="1:11" ht="16.5" customHeight="1">
      <c r="A25" s="375"/>
      <c r="B25" s="376"/>
      <c r="C25" s="376"/>
      <c r="D25" s="376"/>
      <c r="E25" s="376"/>
      <c r="F25" s="376"/>
      <c r="G25" s="376"/>
      <c r="H25" s="376"/>
      <c r="I25" s="376"/>
      <c r="J25" s="376"/>
      <c r="K25" s="377"/>
    </row>
    <row r="26" spans="1:11" ht="16.5" customHeight="1">
      <c r="A26" s="354" t="s">
        <v>128</v>
      </c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ht="16.5" customHeight="1">
      <c r="A27" s="149" t="s">
        <v>129</v>
      </c>
      <c r="B27" s="65" t="s">
        <v>93</v>
      </c>
      <c r="C27" s="65" t="s">
        <v>94</v>
      </c>
      <c r="D27" s="65" t="s">
        <v>86</v>
      </c>
      <c r="E27" s="150" t="s">
        <v>130</v>
      </c>
      <c r="F27" s="65" t="s">
        <v>93</v>
      </c>
      <c r="G27" s="65" t="s">
        <v>94</v>
      </c>
      <c r="H27" s="65" t="s">
        <v>86</v>
      </c>
      <c r="I27" s="150" t="s">
        <v>131</v>
      </c>
      <c r="J27" s="65" t="s">
        <v>93</v>
      </c>
      <c r="K27" s="171" t="s">
        <v>94</v>
      </c>
    </row>
    <row r="28" spans="1:11" ht="16.5" customHeight="1">
      <c r="A28" s="165" t="s">
        <v>85</v>
      </c>
      <c r="B28" s="69" t="s">
        <v>93</v>
      </c>
      <c r="C28" s="69" t="s">
        <v>94</v>
      </c>
      <c r="D28" s="69" t="s">
        <v>86</v>
      </c>
      <c r="E28" s="166" t="s">
        <v>92</v>
      </c>
      <c r="F28" s="69" t="s">
        <v>93</v>
      </c>
      <c r="G28" s="69" t="s">
        <v>94</v>
      </c>
      <c r="H28" s="69" t="s">
        <v>86</v>
      </c>
      <c r="I28" s="166" t="s">
        <v>103</v>
      </c>
      <c r="J28" s="69" t="s">
        <v>93</v>
      </c>
      <c r="K28" s="70" t="s">
        <v>94</v>
      </c>
    </row>
    <row r="29" spans="1:11" ht="16.5" customHeight="1">
      <c r="A29" s="264" t="s">
        <v>96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78"/>
    </row>
    <row r="30" spans="1:11" ht="16.5" customHeight="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spans="1:11" ht="16.5" customHeight="1">
      <c r="A31" s="354" t="s">
        <v>205</v>
      </c>
      <c r="B31" s="354"/>
      <c r="C31" s="354"/>
      <c r="D31" s="354"/>
      <c r="E31" s="354"/>
      <c r="F31" s="354"/>
      <c r="G31" s="354"/>
      <c r="H31" s="354"/>
      <c r="I31" s="354"/>
      <c r="J31" s="354"/>
      <c r="K31" s="354"/>
    </row>
    <row r="32" spans="1:11" ht="21" customHeight="1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1" ht="21" customHeight="1">
      <c r="A33" s="310"/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spans="1:11" ht="21" customHeight="1">
      <c r="A34" s="310"/>
      <c r="B34" s="311"/>
      <c r="C34" s="311"/>
      <c r="D34" s="311"/>
      <c r="E34" s="311"/>
      <c r="F34" s="311"/>
      <c r="G34" s="311"/>
      <c r="H34" s="311"/>
      <c r="I34" s="311"/>
      <c r="J34" s="311"/>
      <c r="K34" s="312"/>
    </row>
    <row r="35" spans="1:11" ht="21" customHeight="1">
      <c r="A35" s="310"/>
      <c r="B35" s="311"/>
      <c r="C35" s="311"/>
      <c r="D35" s="311"/>
      <c r="E35" s="311"/>
      <c r="F35" s="311"/>
      <c r="G35" s="311"/>
      <c r="H35" s="311"/>
      <c r="I35" s="311"/>
      <c r="J35" s="311"/>
      <c r="K35" s="312"/>
    </row>
    <row r="36" spans="1:11" ht="21" customHeight="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21" customHeight="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21" customHeight="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spans="1:11" ht="21" customHeight="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spans="1:11" ht="21" customHeight="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spans="1:11" ht="21" customHeight="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spans="1:11" ht="21" customHeight="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2"/>
    </row>
    <row r="43" spans="1:11" ht="17.25" customHeight="1">
      <c r="A43" s="313" t="s">
        <v>127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6.5" customHeight="1">
      <c r="A44" s="354" t="s">
        <v>206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54"/>
    </row>
    <row r="45" spans="1:11" ht="18" customHeight="1">
      <c r="A45" s="382" t="s">
        <v>121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4"/>
    </row>
    <row r="46" spans="1:11" ht="18" customHeight="1">
      <c r="A46" s="382" t="s">
        <v>207</v>
      </c>
      <c r="B46" s="383"/>
      <c r="C46" s="383"/>
      <c r="D46" s="383"/>
      <c r="E46" s="383"/>
      <c r="F46" s="383"/>
      <c r="G46" s="383"/>
      <c r="H46" s="383"/>
      <c r="I46" s="383"/>
      <c r="J46" s="383"/>
      <c r="K46" s="384"/>
    </row>
    <row r="47" spans="1:11" ht="18" customHeight="1">
      <c r="A47" s="375"/>
      <c r="B47" s="376"/>
      <c r="C47" s="376"/>
      <c r="D47" s="376"/>
      <c r="E47" s="376"/>
      <c r="F47" s="376"/>
      <c r="G47" s="376"/>
      <c r="H47" s="376"/>
      <c r="I47" s="376"/>
      <c r="J47" s="376"/>
      <c r="K47" s="377"/>
    </row>
    <row r="48" spans="1:11" ht="21" customHeight="1">
      <c r="A48" s="167" t="s">
        <v>133</v>
      </c>
      <c r="B48" s="385" t="s">
        <v>134</v>
      </c>
      <c r="C48" s="385"/>
      <c r="D48" s="168" t="s">
        <v>135</v>
      </c>
      <c r="E48" s="168"/>
      <c r="F48" s="168" t="s">
        <v>137</v>
      </c>
      <c r="G48" s="169">
        <v>45024</v>
      </c>
      <c r="H48" s="386" t="s">
        <v>138</v>
      </c>
      <c r="I48" s="386"/>
      <c r="J48" s="385" t="s">
        <v>139</v>
      </c>
      <c r="K48" s="387"/>
    </row>
    <row r="49" spans="1:11" ht="16.5" customHeight="1">
      <c r="A49" s="279" t="s">
        <v>140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6.5" customHeight="1">
      <c r="A50" s="388"/>
      <c r="B50" s="389"/>
      <c r="C50" s="389"/>
      <c r="D50" s="389"/>
      <c r="E50" s="389"/>
      <c r="F50" s="389"/>
      <c r="G50" s="389"/>
      <c r="H50" s="389"/>
      <c r="I50" s="389"/>
      <c r="J50" s="389"/>
      <c r="K50" s="390"/>
    </row>
    <row r="51" spans="1:11" ht="16.5" customHeight="1">
      <c r="A51" s="391"/>
      <c r="B51" s="392"/>
      <c r="C51" s="392"/>
      <c r="D51" s="392"/>
      <c r="E51" s="392"/>
      <c r="F51" s="392"/>
      <c r="G51" s="392"/>
      <c r="H51" s="392"/>
      <c r="I51" s="392"/>
      <c r="J51" s="392"/>
      <c r="K51" s="393"/>
    </row>
    <row r="52" spans="1:11" ht="21" customHeight="1">
      <c r="A52" s="167" t="s">
        <v>133</v>
      </c>
      <c r="B52" s="385" t="s">
        <v>134</v>
      </c>
      <c r="C52" s="385"/>
      <c r="D52" s="168" t="s">
        <v>135</v>
      </c>
      <c r="E52" s="168"/>
      <c r="F52" s="168" t="s">
        <v>137</v>
      </c>
      <c r="G52" s="170">
        <v>45024</v>
      </c>
      <c r="H52" s="386" t="s">
        <v>138</v>
      </c>
      <c r="I52" s="386"/>
      <c r="J52" s="385" t="s">
        <v>139</v>
      </c>
      <c r="K52" s="38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A6" sqref="A6:G17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14" width="7.875" style="36" customWidth="1"/>
    <col min="15" max="20" width="7.875" style="101" customWidth="1"/>
    <col min="21" max="253" width="9" style="36"/>
    <col min="254" max="16384" width="9" style="2"/>
  </cols>
  <sheetData>
    <row r="1" spans="1:256" s="36" customFormat="1" ht="29.1" customHeight="1">
      <c r="A1" s="324" t="s">
        <v>143</v>
      </c>
      <c r="B1" s="326"/>
      <c r="C1" s="325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120"/>
      <c r="P1" s="120"/>
      <c r="Q1" s="120"/>
      <c r="R1" s="120"/>
      <c r="S1" s="120"/>
      <c r="T1" s="120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6" customFormat="1" ht="20.100000000000001" customHeight="1">
      <c r="A2" s="102" t="s">
        <v>61</v>
      </c>
      <c r="B2" s="394"/>
      <c r="C2" s="395"/>
      <c r="D2" s="103" t="s">
        <v>67</v>
      </c>
      <c r="E2" s="396"/>
      <c r="F2" s="396"/>
      <c r="G2" s="397"/>
      <c r="H2" s="104"/>
      <c r="I2" s="121"/>
      <c r="J2" s="398"/>
      <c r="K2" s="398"/>
      <c r="L2" s="398"/>
      <c r="M2" s="398"/>
      <c r="N2" s="398"/>
      <c r="O2" s="122"/>
      <c r="P2" s="122"/>
      <c r="Q2" s="122"/>
      <c r="R2" s="122"/>
      <c r="S2" s="122"/>
      <c r="T2" s="139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6" customFormat="1">
      <c r="A3" s="402" t="s">
        <v>145</v>
      </c>
      <c r="B3" s="336" t="s">
        <v>146</v>
      </c>
      <c r="C3" s="399"/>
      <c r="D3" s="336"/>
      <c r="E3" s="336"/>
      <c r="F3" s="336"/>
      <c r="G3" s="400"/>
      <c r="H3" s="105"/>
      <c r="I3" s="335"/>
      <c r="J3" s="336"/>
      <c r="K3" s="336"/>
      <c r="L3" s="336"/>
      <c r="M3" s="336"/>
      <c r="N3" s="336"/>
      <c r="O3" s="14"/>
      <c r="P3" s="14"/>
      <c r="Q3" s="14"/>
      <c r="R3" s="14"/>
      <c r="S3" s="14"/>
      <c r="T3" s="14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6" customFormat="1" ht="15">
      <c r="A4" s="402"/>
      <c r="B4" s="106" t="s">
        <v>108</v>
      </c>
      <c r="C4" s="106" t="s">
        <v>109</v>
      </c>
      <c r="D4" s="106" t="s">
        <v>110</v>
      </c>
      <c r="E4" s="106" t="s">
        <v>111</v>
      </c>
      <c r="F4" s="106" t="s">
        <v>112</v>
      </c>
      <c r="G4" s="107" t="s">
        <v>113</v>
      </c>
      <c r="H4" s="105"/>
      <c r="I4" s="123"/>
      <c r="J4" s="54"/>
      <c r="K4" s="54"/>
      <c r="L4" s="54"/>
      <c r="M4" s="54"/>
      <c r="N4" s="54"/>
      <c r="O4" s="124"/>
      <c r="P4" s="14"/>
      <c r="Q4" s="124"/>
      <c r="R4" s="124"/>
      <c r="S4" s="124"/>
      <c r="T4" s="14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6" customFormat="1" ht="20.100000000000001" customHeight="1">
      <c r="A5" s="402"/>
      <c r="B5" s="108" t="s">
        <v>208</v>
      </c>
      <c r="C5" s="108" t="s">
        <v>209</v>
      </c>
      <c r="D5" s="109" t="s">
        <v>210</v>
      </c>
      <c r="E5" s="108" t="s">
        <v>211</v>
      </c>
      <c r="F5" s="108" t="s">
        <v>212</v>
      </c>
      <c r="G5" s="110" t="s">
        <v>213</v>
      </c>
      <c r="H5" s="105"/>
      <c r="I5" s="125"/>
      <c r="J5" s="125"/>
      <c r="K5" s="126"/>
      <c r="L5" s="127"/>
      <c r="M5" s="126"/>
      <c r="N5" s="127"/>
      <c r="O5" s="126"/>
      <c r="P5" s="127"/>
      <c r="Q5" s="126"/>
      <c r="R5" s="127"/>
      <c r="S5" s="126"/>
      <c r="T5" s="14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0.100000000000001" customHeight="1">
      <c r="A6" s="43"/>
      <c r="B6" s="43"/>
      <c r="C6" s="43"/>
      <c r="D6" s="43"/>
      <c r="E6" s="43"/>
      <c r="F6" s="43"/>
      <c r="G6" s="43"/>
      <c r="H6" s="105"/>
      <c r="I6" s="128"/>
      <c r="J6" s="129"/>
      <c r="K6" s="130"/>
      <c r="L6" s="129"/>
      <c r="M6" s="129"/>
      <c r="N6" s="129"/>
      <c r="O6" s="129"/>
      <c r="P6" s="131"/>
      <c r="Q6" s="131"/>
      <c r="R6" s="131"/>
      <c r="S6" s="131"/>
      <c r="T6" s="143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6" customFormat="1" ht="20.100000000000001" customHeight="1">
      <c r="A7" s="43"/>
      <c r="B7" s="43"/>
      <c r="C7" s="43"/>
      <c r="D7" s="43"/>
      <c r="E7" s="43"/>
      <c r="F7" s="43"/>
      <c r="G7" s="43"/>
      <c r="H7" s="105"/>
      <c r="I7" s="132"/>
      <c r="J7" s="133"/>
      <c r="K7" s="133"/>
      <c r="L7" s="133"/>
      <c r="M7" s="133"/>
      <c r="N7" s="133"/>
      <c r="O7" s="133"/>
      <c r="P7" s="134"/>
      <c r="Q7" s="134"/>
      <c r="R7" s="134"/>
      <c r="S7" s="134"/>
      <c r="T7" s="144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6" customFormat="1" ht="20.100000000000001" customHeight="1">
      <c r="A8" s="43"/>
      <c r="B8" s="43"/>
      <c r="C8" s="43"/>
      <c r="D8" s="43"/>
      <c r="E8" s="43"/>
      <c r="F8" s="43"/>
      <c r="G8" s="43"/>
      <c r="H8" s="105"/>
      <c r="I8" s="132"/>
      <c r="J8" s="133"/>
      <c r="K8" s="133"/>
      <c r="L8" s="133"/>
      <c r="M8" s="133"/>
      <c r="N8" s="133"/>
      <c r="O8" s="133"/>
      <c r="P8" s="134"/>
      <c r="Q8" s="134"/>
      <c r="R8" s="134"/>
      <c r="S8" s="134"/>
      <c r="T8" s="14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6" customFormat="1" ht="20.100000000000001" customHeight="1">
      <c r="A9" s="43"/>
      <c r="B9" s="43"/>
      <c r="C9" s="43"/>
      <c r="D9" s="43"/>
      <c r="E9" s="43"/>
      <c r="F9" s="43"/>
      <c r="G9" s="43"/>
      <c r="H9" s="105"/>
      <c r="I9" s="132"/>
      <c r="J9" s="133"/>
      <c r="K9" s="133"/>
      <c r="L9" s="133"/>
      <c r="M9" s="133"/>
      <c r="N9" s="133"/>
      <c r="O9" s="133"/>
      <c r="P9" s="134"/>
      <c r="Q9" s="134"/>
      <c r="R9" s="134"/>
      <c r="S9" s="134"/>
      <c r="T9" s="14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6" customFormat="1" ht="20.100000000000001" customHeight="1">
      <c r="A10" s="43"/>
      <c r="B10" s="43"/>
      <c r="C10" s="43"/>
      <c r="D10" s="43"/>
      <c r="E10" s="43"/>
      <c r="F10" s="43"/>
      <c r="G10" s="43"/>
      <c r="H10" s="105"/>
      <c r="I10" s="132"/>
      <c r="J10" s="133"/>
      <c r="K10" s="133"/>
      <c r="L10" s="133"/>
      <c r="M10" s="133"/>
      <c r="N10" s="133"/>
      <c r="O10" s="133"/>
      <c r="P10" s="134"/>
      <c r="Q10" s="134"/>
      <c r="R10" s="145"/>
      <c r="S10" s="134"/>
      <c r="T10" s="14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6" customFormat="1" ht="20.100000000000001" customHeight="1">
      <c r="A11" s="43"/>
      <c r="B11" s="43"/>
      <c r="C11" s="43"/>
      <c r="D11" s="43"/>
      <c r="E11" s="43"/>
      <c r="F11" s="43"/>
      <c r="G11" s="43"/>
      <c r="H11" s="105"/>
      <c r="I11" s="132"/>
      <c r="J11" s="133"/>
      <c r="K11" s="133"/>
      <c r="L11" s="133"/>
      <c r="M11" s="133"/>
      <c r="N11" s="133"/>
      <c r="O11" s="133"/>
      <c r="P11" s="134"/>
      <c r="Q11" s="134"/>
      <c r="R11" s="134"/>
      <c r="S11" s="134"/>
      <c r="T11" s="14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6" customFormat="1" ht="20.100000000000001" customHeight="1">
      <c r="A12" s="43"/>
      <c r="B12" s="56"/>
      <c r="C12" s="56"/>
      <c r="D12" s="43"/>
      <c r="E12" s="56"/>
      <c r="F12" s="56"/>
      <c r="G12" s="56"/>
      <c r="H12" s="105"/>
      <c r="I12" s="132"/>
      <c r="J12" s="133"/>
      <c r="K12" s="133"/>
      <c r="L12" s="133"/>
      <c r="M12" s="133"/>
      <c r="N12" s="133"/>
      <c r="O12" s="133"/>
      <c r="P12" s="134"/>
      <c r="Q12" s="134"/>
      <c r="R12" s="134"/>
      <c r="S12" s="134"/>
      <c r="T12" s="14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6" customFormat="1" ht="20.100000000000001" customHeight="1">
      <c r="A13" s="43"/>
      <c r="B13" s="43"/>
      <c r="C13" s="43"/>
      <c r="D13" s="43"/>
      <c r="E13" s="43"/>
      <c r="F13" s="43"/>
      <c r="G13" s="43"/>
      <c r="H13" s="105"/>
      <c r="I13" s="132"/>
      <c r="J13" s="133"/>
      <c r="K13" s="133"/>
      <c r="L13" s="133"/>
      <c r="M13" s="133"/>
      <c r="N13" s="133"/>
      <c r="O13" s="133"/>
      <c r="P13" s="134"/>
      <c r="Q13" s="134"/>
      <c r="R13" s="134"/>
      <c r="S13" s="134"/>
      <c r="T13" s="14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6" customFormat="1" ht="20.100000000000001" customHeight="1">
      <c r="A14" s="43"/>
      <c r="B14" s="43"/>
      <c r="C14" s="43"/>
      <c r="D14" s="43"/>
      <c r="E14" s="43"/>
      <c r="F14" s="43"/>
      <c r="G14" s="43"/>
      <c r="H14" s="105"/>
      <c r="I14" s="132"/>
      <c r="J14" s="133"/>
      <c r="K14" s="133"/>
      <c r="L14" s="133"/>
      <c r="M14" s="133"/>
      <c r="N14" s="133"/>
      <c r="O14" s="133"/>
      <c r="P14" s="134"/>
      <c r="Q14" s="134"/>
      <c r="R14" s="134"/>
      <c r="S14" s="134"/>
      <c r="T14" s="14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6" customFormat="1" ht="20.100000000000001" customHeight="1">
      <c r="A15" s="43"/>
      <c r="B15" s="43"/>
      <c r="C15" s="43"/>
      <c r="D15" s="43"/>
      <c r="E15" s="43"/>
      <c r="F15" s="43"/>
      <c r="G15" s="43"/>
      <c r="H15" s="105"/>
      <c r="I15" s="132"/>
      <c r="J15" s="133"/>
      <c r="K15" s="133"/>
      <c r="L15" s="133"/>
      <c r="M15" s="133"/>
      <c r="N15" s="133"/>
      <c r="O15" s="133"/>
      <c r="P15" s="134"/>
      <c r="Q15" s="134"/>
      <c r="R15" s="134"/>
      <c r="S15" s="134"/>
      <c r="T15" s="14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6" customFormat="1" ht="20.100000000000001" customHeight="1">
      <c r="A16" s="111"/>
      <c r="B16" s="58"/>
      <c r="C16" s="58"/>
      <c r="D16" s="58"/>
      <c r="E16" s="58"/>
      <c r="F16" s="58"/>
      <c r="G16" s="58"/>
      <c r="H16" s="105"/>
      <c r="I16" s="132"/>
      <c r="J16" s="133"/>
      <c r="K16" s="133"/>
      <c r="L16" s="133"/>
      <c r="M16" s="133"/>
      <c r="N16" s="133"/>
      <c r="O16" s="133"/>
      <c r="P16" s="134"/>
      <c r="Q16" s="134"/>
      <c r="R16" s="134"/>
      <c r="S16" s="134"/>
      <c r="T16" s="14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6" customFormat="1" ht="20.100000000000001" customHeight="1">
      <c r="A17" s="112"/>
      <c r="B17" s="58"/>
      <c r="C17" s="58"/>
      <c r="D17" s="58"/>
      <c r="E17" s="58"/>
      <c r="F17" s="58"/>
      <c r="G17" s="58"/>
      <c r="H17" s="105"/>
      <c r="I17" s="132"/>
      <c r="J17" s="133"/>
      <c r="K17" s="133"/>
      <c r="L17" s="133"/>
      <c r="M17" s="133"/>
      <c r="N17" s="133"/>
      <c r="O17" s="133"/>
      <c r="P17" s="134"/>
      <c r="Q17" s="134"/>
      <c r="R17" s="134"/>
      <c r="S17" s="134"/>
      <c r="T17" s="14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6" customFormat="1" ht="20.100000000000001" customHeight="1">
      <c r="A18" s="113"/>
      <c r="B18" s="58"/>
      <c r="C18" s="58"/>
      <c r="D18" s="58"/>
      <c r="E18" s="58"/>
      <c r="F18" s="58"/>
      <c r="G18" s="58"/>
      <c r="H18" s="114"/>
      <c r="I18" s="135"/>
      <c r="J18" s="136"/>
      <c r="K18" s="137"/>
      <c r="L18" s="136"/>
      <c r="M18" s="136"/>
      <c r="N18" s="137"/>
      <c r="O18" s="137"/>
      <c r="P18" s="138"/>
      <c r="Q18" s="138"/>
      <c r="R18" s="138"/>
      <c r="S18" s="138"/>
      <c r="T18" s="146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6" customFormat="1" ht="16.5">
      <c r="A19" s="115"/>
      <c r="B19" s="115"/>
      <c r="C19" s="115"/>
      <c r="D19" s="116"/>
      <c r="E19" s="115"/>
      <c r="F19" s="115"/>
      <c r="G19" s="117"/>
      <c r="O19" s="120"/>
      <c r="P19" s="120"/>
      <c r="Q19" s="120"/>
      <c r="R19" s="120"/>
      <c r="S19" s="120"/>
      <c r="T19" s="120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6" customFormat="1">
      <c r="A20" s="118" t="s">
        <v>188</v>
      </c>
      <c r="B20" s="118"/>
      <c r="C20" s="119"/>
      <c r="O20" s="120"/>
      <c r="P20" s="120"/>
      <c r="Q20" s="120"/>
      <c r="R20" s="120"/>
      <c r="S20" s="120"/>
      <c r="T20" s="12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6" customFormat="1">
      <c r="C21" s="37"/>
      <c r="I21" s="60" t="s">
        <v>189</v>
      </c>
      <c r="J21" s="61"/>
      <c r="K21" s="401"/>
      <c r="L21" s="401"/>
      <c r="M21" s="60" t="s">
        <v>190</v>
      </c>
      <c r="N21" s="60"/>
      <c r="P21" s="60" t="s">
        <v>191</v>
      </c>
      <c r="R21" s="120" t="s">
        <v>139</v>
      </c>
      <c r="S21" s="120"/>
      <c r="T21" s="12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6" customFormat="1">
      <c r="C22" s="37"/>
      <c r="O22" s="101"/>
      <c r="P22" s="101"/>
      <c r="Q22" s="101"/>
      <c r="R22" s="101"/>
      <c r="S22" s="101"/>
      <c r="T22" s="101"/>
      <c r="IT22" s="2"/>
      <c r="IU22" s="2"/>
      <c r="IV22" s="2"/>
    </row>
    <row r="23" spans="1:256" s="36" customFormat="1">
      <c r="C23" s="37"/>
      <c r="O23" s="101"/>
      <c r="P23" s="101"/>
      <c r="Q23" s="101"/>
      <c r="R23" s="101"/>
      <c r="S23" s="101"/>
      <c r="T23" s="101"/>
      <c r="IT23" s="2"/>
      <c r="IU23" s="2"/>
      <c r="IV23" s="2"/>
    </row>
  </sheetData>
  <mergeCells count="8">
    <mergeCell ref="K21:L21"/>
    <mergeCell ref="A3:A5"/>
    <mergeCell ref="A1:N1"/>
    <mergeCell ref="B2:C2"/>
    <mergeCell ref="E2:G2"/>
    <mergeCell ref="J2:N2"/>
    <mergeCell ref="B3:G3"/>
    <mergeCell ref="I3:N3"/>
  </mergeCells>
  <phoneticPr fontId="4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I46" sqref="I46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0.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2" width="10.125" style="63"/>
    <col min="13" max="13" width="12.625" style="63"/>
    <col min="14" max="16384" width="10.125" style="63"/>
  </cols>
  <sheetData>
    <row r="1" spans="1:11" ht="22.5">
      <c r="A1" s="345" t="s">
        <v>214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ht="18" customHeight="1">
      <c r="A2" s="64" t="s">
        <v>53</v>
      </c>
      <c r="B2" s="403" t="s">
        <v>54</v>
      </c>
      <c r="C2" s="403"/>
      <c r="D2" s="66" t="s">
        <v>61</v>
      </c>
      <c r="E2" s="67" t="s">
        <v>62</v>
      </c>
      <c r="F2" s="68" t="s">
        <v>215</v>
      </c>
      <c r="G2" s="262" t="s">
        <v>68</v>
      </c>
      <c r="H2" s="263"/>
      <c r="I2" s="88" t="s">
        <v>57</v>
      </c>
      <c r="J2" s="404" t="s">
        <v>56</v>
      </c>
      <c r="K2" s="405"/>
    </row>
    <row r="3" spans="1:11" ht="18" customHeight="1">
      <c r="A3" s="71" t="s">
        <v>74</v>
      </c>
      <c r="B3" s="262">
        <v>3361</v>
      </c>
      <c r="C3" s="262"/>
      <c r="D3" s="72" t="s">
        <v>216</v>
      </c>
      <c r="E3" s="406">
        <v>45255</v>
      </c>
      <c r="F3" s="407"/>
      <c r="G3" s="407"/>
      <c r="H3" s="373" t="s">
        <v>217</v>
      </c>
      <c r="I3" s="373"/>
      <c r="J3" s="373"/>
      <c r="K3" s="374"/>
    </row>
    <row r="4" spans="1:11" ht="18" customHeight="1">
      <c r="A4" s="74" t="s">
        <v>71</v>
      </c>
      <c r="B4" s="75">
        <v>1</v>
      </c>
      <c r="C4" s="75">
        <v>6</v>
      </c>
      <c r="D4" s="76" t="s">
        <v>218</v>
      </c>
      <c r="E4" s="407" t="s">
        <v>219</v>
      </c>
      <c r="F4" s="407"/>
      <c r="G4" s="407"/>
      <c r="H4" s="302" t="s">
        <v>220</v>
      </c>
      <c r="I4" s="302"/>
      <c r="J4" s="85" t="s">
        <v>65</v>
      </c>
      <c r="K4" s="91" t="s">
        <v>66</v>
      </c>
    </row>
    <row r="5" spans="1:11" ht="18" customHeight="1">
      <c r="A5" s="74" t="s">
        <v>221</v>
      </c>
      <c r="B5" s="408"/>
      <c r="C5" s="408"/>
      <c r="D5" s="72" t="s">
        <v>222</v>
      </c>
      <c r="E5" s="72" t="s">
        <v>223</v>
      </c>
      <c r="G5" s="72"/>
      <c r="H5" s="302" t="s">
        <v>224</v>
      </c>
      <c r="I5" s="302"/>
      <c r="J5" s="85" t="s">
        <v>65</v>
      </c>
      <c r="K5" s="91" t="s">
        <v>66</v>
      </c>
    </row>
    <row r="6" spans="1:11" ht="18" customHeight="1">
      <c r="A6" s="77" t="s">
        <v>225</v>
      </c>
      <c r="B6" s="352"/>
      <c r="C6" s="352"/>
      <c r="D6" s="79" t="s">
        <v>226</v>
      </c>
      <c r="E6" s="80"/>
      <c r="F6" s="80"/>
      <c r="G6" s="79"/>
      <c r="H6" s="409" t="s">
        <v>227</v>
      </c>
      <c r="I6" s="409"/>
      <c r="J6" s="80" t="s">
        <v>65</v>
      </c>
      <c r="K6" s="92" t="s">
        <v>66</v>
      </c>
    </row>
    <row r="7" spans="1:11" ht="18" customHeight="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ht="18" customHeight="1">
      <c r="A8" s="84" t="s">
        <v>228</v>
      </c>
      <c r="B8" s="68" t="s">
        <v>229</v>
      </c>
      <c r="C8" s="68" t="s">
        <v>230</v>
      </c>
      <c r="D8" s="68" t="s">
        <v>231</v>
      </c>
      <c r="E8" s="68" t="s">
        <v>232</v>
      </c>
      <c r="F8" s="68" t="s">
        <v>233</v>
      </c>
      <c r="G8" s="410" t="s">
        <v>77</v>
      </c>
      <c r="H8" s="411"/>
      <c r="I8" s="411"/>
      <c r="J8" s="411"/>
      <c r="K8" s="412"/>
    </row>
    <row r="9" spans="1:11" ht="18" customHeight="1">
      <c r="A9" s="301" t="s">
        <v>234</v>
      </c>
      <c r="B9" s="302"/>
      <c r="C9" s="85" t="s">
        <v>65</v>
      </c>
      <c r="D9" s="85" t="s">
        <v>66</v>
      </c>
      <c r="E9" s="72" t="s">
        <v>235</v>
      </c>
      <c r="F9" s="86" t="s">
        <v>236</v>
      </c>
      <c r="G9" s="413"/>
      <c r="H9" s="414"/>
      <c r="I9" s="414"/>
      <c r="J9" s="414"/>
      <c r="K9" s="415"/>
    </row>
    <row r="10" spans="1:11" ht="18" customHeight="1">
      <c r="A10" s="301" t="s">
        <v>237</v>
      </c>
      <c r="B10" s="302"/>
      <c r="C10" s="85" t="s">
        <v>65</v>
      </c>
      <c r="D10" s="85" t="s">
        <v>66</v>
      </c>
      <c r="E10" s="72" t="s">
        <v>238</v>
      </c>
      <c r="F10" s="86" t="s">
        <v>239</v>
      </c>
      <c r="G10" s="413" t="s">
        <v>240</v>
      </c>
      <c r="H10" s="414"/>
      <c r="I10" s="414"/>
      <c r="J10" s="414"/>
      <c r="K10" s="415"/>
    </row>
    <row r="11" spans="1:11" ht="18" customHeight="1">
      <c r="A11" s="382" t="s">
        <v>199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4"/>
    </row>
    <row r="12" spans="1:11" ht="18" customHeight="1">
      <c r="A12" s="71" t="s">
        <v>87</v>
      </c>
      <c r="B12" s="85" t="s">
        <v>83</v>
      </c>
      <c r="C12" s="85" t="s">
        <v>84</v>
      </c>
      <c r="D12" s="86"/>
      <c r="E12" s="72" t="s">
        <v>85</v>
      </c>
      <c r="F12" s="85" t="s">
        <v>83</v>
      </c>
      <c r="G12" s="85" t="s">
        <v>84</v>
      </c>
      <c r="H12" s="85"/>
      <c r="I12" s="72" t="s">
        <v>241</v>
      </c>
      <c r="J12" s="85" t="s">
        <v>83</v>
      </c>
      <c r="K12" s="91" t="s">
        <v>84</v>
      </c>
    </row>
    <row r="13" spans="1:11" ht="18" customHeight="1">
      <c r="A13" s="71" t="s">
        <v>90</v>
      </c>
      <c r="B13" s="85" t="s">
        <v>83</v>
      </c>
      <c r="C13" s="85" t="s">
        <v>84</v>
      </c>
      <c r="D13" s="86"/>
      <c r="E13" s="72" t="s">
        <v>95</v>
      </c>
      <c r="F13" s="85" t="s">
        <v>83</v>
      </c>
      <c r="G13" s="85" t="s">
        <v>84</v>
      </c>
      <c r="H13" s="85"/>
      <c r="I13" s="72" t="s">
        <v>242</v>
      </c>
      <c r="J13" s="85" t="s">
        <v>83</v>
      </c>
      <c r="K13" s="91" t="s">
        <v>84</v>
      </c>
    </row>
    <row r="14" spans="1:11" ht="18" customHeight="1">
      <c r="A14" s="77" t="s">
        <v>243</v>
      </c>
      <c r="B14" s="80" t="s">
        <v>83</v>
      </c>
      <c r="C14" s="80" t="s">
        <v>84</v>
      </c>
      <c r="D14" s="87"/>
      <c r="E14" s="79" t="s">
        <v>244</v>
      </c>
      <c r="F14" s="80" t="s">
        <v>83</v>
      </c>
      <c r="G14" s="80" t="s">
        <v>84</v>
      </c>
      <c r="H14" s="80"/>
      <c r="I14" s="79" t="s">
        <v>245</v>
      </c>
      <c r="J14" s="80" t="s">
        <v>83</v>
      </c>
      <c r="K14" s="92" t="s">
        <v>84</v>
      </c>
    </row>
    <row r="15" spans="1:11" ht="18" customHeight="1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ht="18" customHeight="1">
      <c r="A16" s="372" t="s">
        <v>246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60"/>
    </row>
    <row r="17" spans="1:11" ht="18" customHeight="1">
      <c r="A17" s="301" t="s">
        <v>247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78"/>
    </row>
    <row r="18" spans="1:11" ht="18" customHeight="1">
      <c r="A18" s="301"/>
      <c r="B18" s="302"/>
      <c r="C18" s="302"/>
      <c r="D18" s="302"/>
      <c r="E18" s="302"/>
      <c r="F18" s="302"/>
      <c r="G18" s="302"/>
      <c r="H18" s="302"/>
      <c r="I18" s="302"/>
      <c r="J18" s="302"/>
      <c r="K18" s="378"/>
    </row>
    <row r="19" spans="1:11" ht="21.95" customHeight="1">
      <c r="A19" s="416"/>
      <c r="B19" s="417"/>
      <c r="C19" s="417"/>
      <c r="D19" s="417"/>
      <c r="E19" s="417"/>
      <c r="F19" s="417"/>
      <c r="G19" s="417"/>
      <c r="H19" s="417"/>
      <c r="I19" s="417"/>
      <c r="J19" s="417"/>
      <c r="K19" s="418"/>
    </row>
    <row r="20" spans="1:11" ht="21.95" customHeight="1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419"/>
    </row>
    <row r="21" spans="1:11" ht="21.95" customHeight="1">
      <c r="A21" s="361"/>
      <c r="B21" s="362"/>
      <c r="C21" s="362"/>
      <c r="D21" s="362"/>
      <c r="E21" s="362"/>
      <c r="F21" s="362"/>
      <c r="G21" s="362"/>
      <c r="H21" s="362"/>
      <c r="I21" s="362"/>
      <c r="J21" s="362"/>
      <c r="K21" s="419"/>
    </row>
    <row r="22" spans="1:11" ht="21.95" customHeight="1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419"/>
    </row>
    <row r="23" spans="1:11" ht="21.95" customHeight="1">
      <c r="A23" s="420"/>
      <c r="B23" s="421"/>
      <c r="C23" s="421"/>
      <c r="D23" s="421"/>
      <c r="E23" s="421"/>
      <c r="F23" s="421"/>
      <c r="G23" s="421"/>
      <c r="H23" s="421"/>
      <c r="I23" s="421"/>
      <c r="J23" s="421"/>
      <c r="K23" s="422"/>
    </row>
    <row r="24" spans="1:11" ht="18" customHeight="1">
      <c r="A24" s="301" t="s">
        <v>120</v>
      </c>
      <c r="B24" s="302"/>
      <c r="C24" s="85" t="s">
        <v>65</v>
      </c>
      <c r="D24" s="85" t="s">
        <v>66</v>
      </c>
      <c r="E24" s="373"/>
      <c r="F24" s="373"/>
      <c r="G24" s="373"/>
      <c r="H24" s="373"/>
      <c r="I24" s="373"/>
      <c r="J24" s="373"/>
      <c r="K24" s="374"/>
    </row>
    <row r="25" spans="1:11" ht="18" customHeight="1">
      <c r="A25" s="89" t="s">
        <v>248</v>
      </c>
      <c r="B25" s="423"/>
      <c r="C25" s="423"/>
      <c r="D25" s="423"/>
      <c r="E25" s="423"/>
      <c r="F25" s="423"/>
      <c r="G25" s="423"/>
      <c r="H25" s="423"/>
      <c r="I25" s="423"/>
      <c r="J25" s="423"/>
      <c r="K25" s="424"/>
    </row>
    <row r="26" spans="1:11">
      <c r="A26" s="425"/>
      <c r="B26" s="425"/>
      <c r="C26" s="425"/>
      <c r="D26" s="425"/>
      <c r="E26" s="425"/>
      <c r="F26" s="425"/>
      <c r="G26" s="425"/>
      <c r="H26" s="425"/>
      <c r="I26" s="425"/>
      <c r="J26" s="425"/>
      <c r="K26" s="425"/>
    </row>
    <row r="27" spans="1:11" ht="20.100000000000001" customHeight="1">
      <c r="A27" s="426" t="s">
        <v>249</v>
      </c>
      <c r="B27" s="411"/>
      <c r="C27" s="411"/>
      <c r="D27" s="411"/>
      <c r="E27" s="411"/>
      <c r="F27" s="411"/>
      <c r="G27" s="411"/>
      <c r="H27" s="411"/>
      <c r="I27" s="411"/>
      <c r="J27" s="411"/>
      <c r="K27" s="95" t="s">
        <v>250</v>
      </c>
    </row>
    <row r="28" spans="1:11" ht="23.1" customHeight="1">
      <c r="A28" s="361" t="s">
        <v>251</v>
      </c>
      <c r="B28" s="362"/>
      <c r="C28" s="362"/>
      <c r="D28" s="362"/>
      <c r="E28" s="362"/>
      <c r="F28" s="362"/>
      <c r="G28" s="362"/>
      <c r="H28" s="362"/>
      <c r="I28" s="362"/>
      <c r="J28" s="363"/>
      <c r="K28" s="96">
        <v>1</v>
      </c>
    </row>
    <row r="29" spans="1:11" ht="23.1" customHeight="1">
      <c r="A29" s="361" t="s">
        <v>252</v>
      </c>
      <c r="B29" s="362"/>
      <c r="C29" s="362"/>
      <c r="D29" s="362"/>
      <c r="E29" s="362"/>
      <c r="F29" s="362"/>
      <c r="G29" s="362"/>
      <c r="H29" s="362"/>
      <c r="I29" s="362"/>
      <c r="J29" s="363"/>
      <c r="K29" s="93">
        <v>1</v>
      </c>
    </row>
    <row r="30" spans="1:11" ht="23.1" customHeight="1">
      <c r="A30" s="361" t="s">
        <v>253</v>
      </c>
      <c r="B30" s="362"/>
      <c r="C30" s="362"/>
      <c r="D30" s="362"/>
      <c r="E30" s="362"/>
      <c r="F30" s="362"/>
      <c r="G30" s="362"/>
      <c r="H30" s="362"/>
      <c r="I30" s="362"/>
      <c r="J30" s="363"/>
      <c r="K30" s="93">
        <v>1</v>
      </c>
    </row>
    <row r="31" spans="1:11" ht="23.1" customHeight="1">
      <c r="A31" s="361"/>
      <c r="B31" s="362"/>
      <c r="C31" s="362"/>
      <c r="D31" s="362"/>
      <c r="E31" s="362"/>
      <c r="F31" s="362"/>
      <c r="G31" s="362"/>
      <c r="H31" s="362"/>
      <c r="I31" s="362"/>
      <c r="J31" s="363"/>
      <c r="K31" s="93"/>
    </row>
    <row r="32" spans="1:11" ht="23.1" customHeight="1">
      <c r="A32" s="361"/>
      <c r="B32" s="362"/>
      <c r="C32" s="362"/>
      <c r="D32" s="362"/>
      <c r="E32" s="362"/>
      <c r="F32" s="362"/>
      <c r="G32" s="362"/>
      <c r="H32" s="362"/>
      <c r="I32" s="362"/>
      <c r="J32" s="363"/>
      <c r="K32" s="97"/>
    </row>
    <row r="33" spans="1:11" ht="23.1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3"/>
      <c r="K33" s="98"/>
    </row>
    <row r="34" spans="1:11" ht="23.1" customHeight="1">
      <c r="A34" s="361"/>
      <c r="B34" s="362"/>
      <c r="C34" s="362"/>
      <c r="D34" s="362"/>
      <c r="E34" s="362"/>
      <c r="F34" s="362"/>
      <c r="G34" s="362"/>
      <c r="H34" s="362"/>
      <c r="I34" s="362"/>
      <c r="J34" s="363"/>
      <c r="K34" s="93"/>
    </row>
    <row r="35" spans="1:11" ht="23.1" customHeight="1">
      <c r="A35" s="361"/>
      <c r="B35" s="362"/>
      <c r="C35" s="362"/>
      <c r="D35" s="362"/>
      <c r="E35" s="362"/>
      <c r="F35" s="362"/>
      <c r="G35" s="362"/>
      <c r="H35" s="362"/>
      <c r="I35" s="362"/>
      <c r="J35" s="363"/>
      <c r="K35" s="99"/>
    </row>
    <row r="36" spans="1:11" ht="23.1" customHeight="1">
      <c r="A36" s="427" t="s">
        <v>254</v>
      </c>
      <c r="B36" s="428"/>
      <c r="C36" s="428"/>
      <c r="D36" s="428"/>
      <c r="E36" s="428"/>
      <c r="F36" s="428"/>
      <c r="G36" s="428"/>
      <c r="H36" s="428"/>
      <c r="I36" s="428"/>
      <c r="J36" s="429"/>
      <c r="K36" s="100">
        <f>SUM(K28:K35)</f>
        <v>3</v>
      </c>
    </row>
    <row r="37" spans="1:11" ht="18.75" customHeight="1">
      <c r="A37" s="430" t="s">
        <v>255</v>
      </c>
      <c r="B37" s="431"/>
      <c r="C37" s="431"/>
      <c r="D37" s="431"/>
      <c r="E37" s="431"/>
      <c r="F37" s="431"/>
      <c r="G37" s="431"/>
      <c r="H37" s="431"/>
      <c r="I37" s="431"/>
      <c r="J37" s="431"/>
      <c r="K37" s="432"/>
    </row>
    <row r="38" spans="1:11" ht="18.75" customHeight="1">
      <c r="A38" s="301" t="s">
        <v>256</v>
      </c>
      <c r="B38" s="302"/>
      <c r="C38" s="302"/>
      <c r="D38" s="373" t="s">
        <v>257</v>
      </c>
      <c r="E38" s="373"/>
      <c r="F38" s="365" t="s">
        <v>258</v>
      </c>
      <c r="G38" s="433"/>
      <c r="H38" s="302" t="s">
        <v>259</v>
      </c>
      <c r="I38" s="302"/>
      <c r="J38" s="302" t="s">
        <v>260</v>
      </c>
      <c r="K38" s="378"/>
    </row>
    <row r="39" spans="1:11" ht="18.75" customHeight="1">
      <c r="A39" s="74" t="s">
        <v>121</v>
      </c>
      <c r="B39" s="302" t="s">
        <v>261</v>
      </c>
      <c r="C39" s="302"/>
      <c r="D39" s="302"/>
      <c r="E39" s="302"/>
      <c r="F39" s="302"/>
      <c r="G39" s="302"/>
      <c r="H39" s="302"/>
      <c r="I39" s="302"/>
      <c r="J39" s="302"/>
      <c r="K39" s="378"/>
    </row>
    <row r="40" spans="1:11" ht="24" customHeight="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78"/>
    </row>
    <row r="41" spans="1:11" ht="24" customHeight="1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78"/>
    </row>
    <row r="42" spans="1:11" ht="32.1" customHeight="1">
      <c r="A42" s="77" t="s">
        <v>133</v>
      </c>
      <c r="B42" s="434" t="s">
        <v>262</v>
      </c>
      <c r="C42" s="434"/>
      <c r="D42" s="79" t="s">
        <v>263</v>
      </c>
      <c r="E42" s="87" t="s">
        <v>136</v>
      </c>
      <c r="F42" s="79" t="s">
        <v>137</v>
      </c>
      <c r="G42" s="90">
        <v>45241</v>
      </c>
      <c r="H42" s="435" t="s">
        <v>138</v>
      </c>
      <c r="I42" s="435"/>
      <c r="J42" s="434" t="s">
        <v>139</v>
      </c>
      <c r="K42" s="43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16"/>
  <sheetViews>
    <sheetView tabSelected="1" zoomScaleNormal="100" zoomScaleSheetLayoutView="100" workbookViewId="0">
      <selection activeCell="J19" sqref="J19"/>
    </sheetView>
  </sheetViews>
  <sheetFormatPr defaultColWidth="9" defaultRowHeight="14.25"/>
  <cols>
    <col min="1" max="1" width="22.125" style="36" customWidth="1"/>
    <col min="2" max="2" width="8.125" style="36" customWidth="1"/>
    <col min="3" max="3" width="8.125" style="37" customWidth="1"/>
    <col min="4" max="7" width="8.125" style="36" customWidth="1"/>
    <col min="8" max="8" width="2.75" style="36" customWidth="1"/>
    <col min="9" max="11" width="10.625" style="36" customWidth="1"/>
    <col min="12" max="13" width="10.625" style="38" customWidth="1"/>
    <col min="14" max="251" width="9" style="36"/>
    <col min="252" max="16384" width="9" style="2"/>
  </cols>
  <sheetData>
    <row r="1" spans="1:254" s="36" customFormat="1" ht="29.1" customHeight="1">
      <c r="A1" s="324" t="s">
        <v>143</v>
      </c>
      <c r="B1" s="326"/>
      <c r="C1" s="325"/>
      <c r="D1" s="326"/>
      <c r="E1" s="326"/>
      <c r="F1" s="326"/>
      <c r="G1" s="326"/>
      <c r="H1" s="326"/>
      <c r="I1" s="326"/>
      <c r="J1" s="326"/>
      <c r="K1" s="326"/>
      <c r="L1" s="437"/>
      <c r="M1" s="43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6" customFormat="1" ht="20.100000000000001" customHeight="1">
      <c r="A2" s="39" t="s">
        <v>61</v>
      </c>
      <c r="B2" s="328"/>
      <c r="C2" s="329"/>
      <c r="D2" s="40" t="s">
        <v>67</v>
      </c>
      <c r="E2" s="330" t="s">
        <v>144</v>
      </c>
      <c r="F2" s="330"/>
      <c r="G2" s="330"/>
      <c r="H2" s="342"/>
      <c r="I2" s="52" t="s">
        <v>57</v>
      </c>
      <c r="J2" s="438" t="s">
        <v>56</v>
      </c>
      <c r="K2" s="438"/>
      <c r="L2" s="439"/>
      <c r="M2" s="43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s="36" customFormat="1">
      <c r="A3" s="338" t="s">
        <v>145</v>
      </c>
      <c r="B3" s="334"/>
      <c r="C3" s="333"/>
      <c r="D3" s="333"/>
      <c r="E3" s="333"/>
      <c r="F3" s="333"/>
      <c r="G3" s="333"/>
      <c r="H3" s="342"/>
      <c r="I3" s="336" t="s">
        <v>147</v>
      </c>
      <c r="J3" s="336"/>
      <c r="K3" s="336"/>
      <c r="L3" s="440"/>
      <c r="M3" s="44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6" customFormat="1" ht="16.5">
      <c r="A4" s="338"/>
      <c r="B4" s="41" t="s">
        <v>108</v>
      </c>
      <c r="C4" s="41" t="s">
        <v>109</v>
      </c>
      <c r="D4" s="41" t="s">
        <v>110</v>
      </c>
      <c r="E4" s="41" t="s">
        <v>111</v>
      </c>
      <c r="F4" s="41" t="s">
        <v>149</v>
      </c>
      <c r="G4" s="41" t="s">
        <v>150</v>
      </c>
      <c r="H4" s="342"/>
      <c r="I4" s="54" t="s">
        <v>108</v>
      </c>
      <c r="J4" s="54" t="s">
        <v>109</v>
      </c>
      <c r="K4" s="54" t="s">
        <v>110</v>
      </c>
      <c r="L4" s="54" t="s">
        <v>111</v>
      </c>
      <c r="M4" s="54" t="s">
        <v>112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s="36" customFormat="1" ht="16.5">
      <c r="A5" s="338"/>
      <c r="B5" s="41" t="s">
        <v>152</v>
      </c>
      <c r="C5" s="41" t="s">
        <v>153</v>
      </c>
      <c r="D5" s="41" t="s">
        <v>154</v>
      </c>
      <c r="E5" s="41" t="s">
        <v>155</v>
      </c>
      <c r="F5" s="41" t="s">
        <v>156</v>
      </c>
      <c r="G5" s="41" t="s">
        <v>157</v>
      </c>
      <c r="H5" s="342"/>
      <c r="I5" s="53" t="s">
        <v>366</v>
      </c>
      <c r="J5" s="53" t="s">
        <v>367</v>
      </c>
      <c r="K5" s="53" t="s">
        <v>368</v>
      </c>
      <c r="L5" s="53" t="s">
        <v>366</v>
      </c>
      <c r="M5" s="53" t="s">
        <v>367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6" customFormat="1" ht="21" customHeight="1">
      <c r="A6" s="42" t="s">
        <v>160</v>
      </c>
      <c r="B6" s="44">
        <f>C6-2</f>
        <v>69</v>
      </c>
      <c r="C6" s="44">
        <f>D6-0</f>
        <v>71</v>
      </c>
      <c r="D6" s="44">
        <v>71</v>
      </c>
      <c r="E6" s="44">
        <f>D6+0.5</f>
        <v>71.5</v>
      </c>
      <c r="F6" s="44">
        <f>E6+2</f>
        <v>73.5</v>
      </c>
      <c r="G6" s="44">
        <f>F6+2</f>
        <v>75.5</v>
      </c>
      <c r="H6" s="342"/>
      <c r="I6" s="55" t="s">
        <v>264</v>
      </c>
      <c r="J6" s="55" t="s">
        <v>265</v>
      </c>
      <c r="K6" s="55" t="s">
        <v>266</v>
      </c>
      <c r="L6" s="55" t="s">
        <v>267</v>
      </c>
      <c r="M6" s="55" t="s">
        <v>268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pans="1:254" s="36" customFormat="1" ht="21" customHeight="1">
      <c r="A7" s="42" t="s">
        <v>167</v>
      </c>
      <c r="B7" s="44">
        <f t="shared" ref="B7:B8" si="0">C7-4</f>
        <v>106</v>
      </c>
      <c r="C7" s="44">
        <f t="shared" ref="C7:C8" si="1">D7-4</f>
        <v>110</v>
      </c>
      <c r="D7" s="44">
        <v>114</v>
      </c>
      <c r="E7" s="44">
        <f t="shared" ref="E7:G7" si="2">D7+6</f>
        <v>120</v>
      </c>
      <c r="F7" s="44">
        <f t="shared" si="2"/>
        <v>126</v>
      </c>
      <c r="G7" s="44">
        <f t="shared" si="2"/>
        <v>132</v>
      </c>
      <c r="H7" s="342"/>
      <c r="I7" s="55" t="s">
        <v>269</v>
      </c>
      <c r="J7" s="55" t="s">
        <v>270</v>
      </c>
      <c r="K7" s="55" t="s">
        <v>271</v>
      </c>
      <c r="L7" s="55" t="s">
        <v>272</v>
      </c>
      <c r="M7" s="55" t="s">
        <v>271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6" customFormat="1" ht="21" customHeight="1">
      <c r="A8" s="42" t="s">
        <v>170</v>
      </c>
      <c r="B8" s="44">
        <f t="shared" si="0"/>
        <v>102</v>
      </c>
      <c r="C8" s="44">
        <f t="shared" si="1"/>
        <v>106</v>
      </c>
      <c r="D8" s="44">
        <v>110</v>
      </c>
      <c r="E8" s="44">
        <f t="shared" ref="E8:G8" si="3">D8+6</f>
        <v>116</v>
      </c>
      <c r="F8" s="44">
        <f t="shared" si="3"/>
        <v>122</v>
      </c>
      <c r="G8" s="44">
        <f t="shared" si="3"/>
        <v>128</v>
      </c>
      <c r="H8" s="342"/>
      <c r="I8" s="55" t="s">
        <v>273</v>
      </c>
      <c r="J8" s="55" t="s">
        <v>270</v>
      </c>
      <c r="K8" s="55" t="s">
        <v>274</v>
      </c>
      <c r="L8" s="55" t="s">
        <v>275</v>
      </c>
      <c r="M8" s="55" t="s">
        <v>271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6" customFormat="1" ht="21" customHeight="1">
      <c r="A9" s="42" t="s">
        <v>174</v>
      </c>
      <c r="B9" s="44">
        <f>C9-1.2</f>
        <v>46.099999999999994</v>
      </c>
      <c r="C9" s="44">
        <f>D9-1.2</f>
        <v>47.3</v>
      </c>
      <c r="D9" s="44">
        <v>48.5</v>
      </c>
      <c r="E9" s="44">
        <f t="shared" ref="E9:G9" si="4">D9+1.8</f>
        <v>50.3</v>
      </c>
      <c r="F9" s="44">
        <f t="shared" si="4"/>
        <v>52.099999999999994</v>
      </c>
      <c r="G9" s="44">
        <f t="shared" si="4"/>
        <v>53.899999999999991</v>
      </c>
      <c r="H9" s="342"/>
      <c r="I9" s="55" t="s">
        <v>267</v>
      </c>
      <c r="J9" s="55" t="s">
        <v>267</v>
      </c>
      <c r="K9" s="55" t="s">
        <v>276</v>
      </c>
      <c r="L9" s="55" t="s">
        <v>267</v>
      </c>
      <c r="M9" s="55" t="s">
        <v>267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6" customFormat="1" ht="21" customHeight="1">
      <c r="A10" s="42" t="s">
        <v>177</v>
      </c>
      <c r="B10" s="44">
        <f>C10-0.5</f>
        <v>21.5</v>
      </c>
      <c r="C10" s="44">
        <f t="shared" ref="C10:C13" si="5">D10-0</f>
        <v>22</v>
      </c>
      <c r="D10" s="44">
        <v>22</v>
      </c>
      <c r="E10" s="44">
        <f>D10</f>
        <v>22</v>
      </c>
      <c r="F10" s="44">
        <f>E10+0.5</f>
        <v>22.5</v>
      </c>
      <c r="G10" s="44">
        <f>F10+0.5</f>
        <v>23</v>
      </c>
      <c r="H10" s="342"/>
      <c r="I10" s="55" t="s">
        <v>277</v>
      </c>
      <c r="J10" s="55" t="s">
        <v>278</v>
      </c>
      <c r="K10" s="55" t="s">
        <v>267</v>
      </c>
      <c r="L10" s="55" t="s">
        <v>279</v>
      </c>
      <c r="M10" s="55" t="s">
        <v>280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pans="1:254" s="36" customFormat="1" ht="21" customHeight="1">
      <c r="A11" s="42" t="s">
        <v>179</v>
      </c>
      <c r="B11" s="44">
        <f>C11-0.8</f>
        <v>19.399999999999999</v>
      </c>
      <c r="C11" s="44">
        <f>D11-0.8</f>
        <v>20.2</v>
      </c>
      <c r="D11" s="44">
        <v>21</v>
      </c>
      <c r="E11" s="44">
        <f t="shared" ref="E11:G11" si="6">D11+1.2</f>
        <v>22.2</v>
      </c>
      <c r="F11" s="44">
        <f t="shared" si="6"/>
        <v>23.4</v>
      </c>
      <c r="G11" s="44">
        <f t="shared" si="6"/>
        <v>24.599999999999998</v>
      </c>
      <c r="H11" s="342"/>
      <c r="I11" s="55" t="s">
        <v>267</v>
      </c>
      <c r="J11" s="55" t="s">
        <v>267</v>
      </c>
      <c r="K11" s="55" t="s">
        <v>267</v>
      </c>
      <c r="L11" s="55" t="s">
        <v>281</v>
      </c>
      <c r="M11" s="55" t="s">
        <v>267</v>
      </c>
      <c r="N11" s="2"/>
      <c r="O11" s="2" t="s">
        <v>282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pans="1:254" s="36" customFormat="1" ht="21" customHeight="1">
      <c r="A12" s="42" t="s">
        <v>181</v>
      </c>
      <c r="B12" s="44">
        <f>C12-0.7</f>
        <v>17.600000000000001</v>
      </c>
      <c r="C12" s="44">
        <f>D12-0.7</f>
        <v>18.3</v>
      </c>
      <c r="D12" s="44">
        <v>19</v>
      </c>
      <c r="E12" s="44">
        <f t="shared" ref="E12:G12" si="7">D12+1</f>
        <v>20</v>
      </c>
      <c r="F12" s="44">
        <f t="shared" si="7"/>
        <v>21</v>
      </c>
      <c r="G12" s="44">
        <f t="shared" si="7"/>
        <v>22</v>
      </c>
      <c r="H12" s="342"/>
      <c r="I12" s="55" t="s">
        <v>267</v>
      </c>
      <c r="J12" s="55" t="s">
        <v>267</v>
      </c>
      <c r="K12" s="55" t="s">
        <v>267</v>
      </c>
      <c r="L12" s="55" t="s">
        <v>283</v>
      </c>
      <c r="M12" s="55" t="s">
        <v>284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</row>
    <row r="13" spans="1:254" s="36" customFormat="1" ht="21" customHeight="1">
      <c r="A13" s="42" t="s">
        <v>183</v>
      </c>
      <c r="B13" s="44">
        <f t="shared" ref="B13" si="8">C13-0</f>
        <v>2.5</v>
      </c>
      <c r="C13" s="44">
        <f t="shared" si="5"/>
        <v>2.5</v>
      </c>
      <c r="D13" s="44">
        <v>2.5</v>
      </c>
      <c r="E13" s="44">
        <f t="shared" ref="E13:G13" si="9">D13+0</f>
        <v>2.5</v>
      </c>
      <c r="F13" s="44">
        <f t="shared" si="9"/>
        <v>2.5</v>
      </c>
      <c r="G13" s="44">
        <f t="shared" si="9"/>
        <v>2.5</v>
      </c>
      <c r="H13" s="342"/>
      <c r="I13" s="55" t="s">
        <v>264</v>
      </c>
      <c r="J13" s="55" t="s">
        <v>285</v>
      </c>
      <c r="K13" s="55" t="s">
        <v>285</v>
      </c>
      <c r="L13" s="55" t="s">
        <v>285</v>
      </c>
      <c r="M13" s="55" t="s">
        <v>285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</row>
    <row r="14" spans="1:254" s="36" customFormat="1" ht="21" customHeight="1">
      <c r="A14" s="45" t="s">
        <v>186</v>
      </c>
      <c r="B14" s="47">
        <f>C14-1</f>
        <v>44</v>
      </c>
      <c r="C14" s="47">
        <f>D14-1</f>
        <v>45</v>
      </c>
      <c r="D14" s="44">
        <v>46</v>
      </c>
      <c r="E14" s="47">
        <f t="shared" ref="E14:G14" si="10">D14+1.5</f>
        <v>47.5</v>
      </c>
      <c r="F14" s="47">
        <f t="shared" si="10"/>
        <v>49</v>
      </c>
      <c r="G14" s="47">
        <f t="shared" si="10"/>
        <v>50.5</v>
      </c>
      <c r="H14" s="342"/>
      <c r="I14" s="55" t="s">
        <v>264</v>
      </c>
      <c r="J14" s="55" t="s">
        <v>286</v>
      </c>
      <c r="K14" s="55" t="s">
        <v>264</v>
      </c>
      <c r="L14" s="55" t="s">
        <v>286</v>
      </c>
      <c r="M14" s="55" t="s">
        <v>286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6" customFormat="1" ht="17.25" thickBot="1">
      <c r="A15" s="48"/>
      <c r="B15" s="50"/>
      <c r="C15" s="50"/>
      <c r="D15" s="51"/>
      <c r="E15" s="50"/>
      <c r="F15" s="50"/>
      <c r="G15" s="50"/>
      <c r="I15" s="58"/>
      <c r="J15" s="58"/>
      <c r="K15" s="58"/>
      <c r="L15" s="59"/>
      <c r="M15" s="5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36" customFormat="1">
      <c r="C16" s="37"/>
      <c r="I16" s="60" t="s">
        <v>189</v>
      </c>
      <c r="J16" s="61">
        <v>45241</v>
      </c>
      <c r="K16" s="60" t="s">
        <v>190</v>
      </c>
      <c r="L16" s="62" t="s">
        <v>136</v>
      </c>
      <c r="M16" s="62" t="s">
        <v>191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honeticPr fontId="49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14.5" customWidth="1"/>
    <col min="3" max="3" width="12.875" style="33" customWidth="1"/>
    <col min="4" max="4" width="10.62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41" t="s">
        <v>287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</row>
    <row r="2" spans="1:15" s="1" customFormat="1" ht="16.5">
      <c r="A2" s="452" t="s">
        <v>288</v>
      </c>
      <c r="B2" s="453" t="s">
        <v>289</v>
      </c>
      <c r="C2" s="453" t="s">
        <v>290</v>
      </c>
      <c r="D2" s="453" t="s">
        <v>291</v>
      </c>
      <c r="E2" s="453" t="s">
        <v>292</v>
      </c>
      <c r="F2" s="453" t="s">
        <v>293</v>
      </c>
      <c r="G2" s="453" t="s">
        <v>294</v>
      </c>
      <c r="H2" s="453" t="s">
        <v>295</v>
      </c>
      <c r="I2" s="3" t="s">
        <v>296</v>
      </c>
      <c r="J2" s="3" t="s">
        <v>297</v>
      </c>
      <c r="K2" s="3" t="s">
        <v>298</v>
      </c>
      <c r="L2" s="3" t="s">
        <v>299</v>
      </c>
      <c r="M2" s="3" t="s">
        <v>300</v>
      </c>
      <c r="N2" s="453" t="s">
        <v>301</v>
      </c>
      <c r="O2" s="453" t="s">
        <v>302</v>
      </c>
    </row>
    <row r="3" spans="1:15" s="1" customFormat="1" ht="16.5">
      <c r="A3" s="452"/>
      <c r="B3" s="454"/>
      <c r="C3" s="454"/>
      <c r="D3" s="454"/>
      <c r="E3" s="454"/>
      <c r="F3" s="454"/>
      <c r="G3" s="454"/>
      <c r="H3" s="454"/>
      <c r="I3" s="3" t="s">
        <v>250</v>
      </c>
      <c r="J3" s="3" t="s">
        <v>250</v>
      </c>
      <c r="K3" s="3" t="s">
        <v>250</v>
      </c>
      <c r="L3" s="3" t="s">
        <v>250</v>
      </c>
      <c r="M3" s="3" t="s">
        <v>250</v>
      </c>
      <c r="N3" s="454"/>
      <c r="O3" s="454"/>
    </row>
    <row r="4" spans="1:15" ht="18.75">
      <c r="A4" s="6">
        <v>1</v>
      </c>
      <c r="B4" s="12" t="s">
        <v>303</v>
      </c>
      <c r="C4" s="12" t="s">
        <v>304</v>
      </c>
      <c r="D4" s="12" t="s">
        <v>305</v>
      </c>
      <c r="E4" s="22" t="s">
        <v>62</v>
      </c>
      <c r="F4" s="11" t="s">
        <v>306</v>
      </c>
      <c r="G4" s="6" t="s">
        <v>65</v>
      </c>
      <c r="H4" s="6"/>
      <c r="I4" s="35">
        <v>3</v>
      </c>
      <c r="J4" s="35">
        <v>0</v>
      </c>
      <c r="K4" s="35">
        <v>2</v>
      </c>
      <c r="L4" s="35">
        <v>1</v>
      </c>
      <c r="M4" s="35">
        <v>0</v>
      </c>
      <c r="N4" s="6">
        <f>SUM(I4:M4)</f>
        <v>6</v>
      </c>
      <c r="O4" s="6"/>
    </row>
    <row r="5" spans="1:15" ht="18.75">
      <c r="A5" s="6">
        <v>2</v>
      </c>
      <c r="B5" s="12" t="s">
        <v>307</v>
      </c>
      <c r="C5" s="12" t="s">
        <v>304</v>
      </c>
      <c r="D5" s="12" t="s">
        <v>308</v>
      </c>
      <c r="E5" s="22" t="s">
        <v>62</v>
      </c>
      <c r="F5" s="11" t="s">
        <v>306</v>
      </c>
      <c r="G5" s="6" t="s">
        <v>65</v>
      </c>
      <c r="H5" s="6"/>
      <c r="I5" s="35">
        <v>2</v>
      </c>
      <c r="J5" s="35">
        <v>0</v>
      </c>
      <c r="K5" s="35">
        <v>3</v>
      </c>
      <c r="L5" s="35">
        <v>0</v>
      </c>
      <c r="M5" s="35">
        <v>0</v>
      </c>
      <c r="N5" s="6">
        <f>SUM(I5:M5)</f>
        <v>5</v>
      </c>
      <c r="O5" s="6"/>
    </row>
    <row r="6" spans="1:15" ht="18.75">
      <c r="A6" s="6">
        <v>3</v>
      </c>
      <c r="B6" s="12">
        <v>30916182</v>
      </c>
      <c r="C6" s="12" t="s">
        <v>304</v>
      </c>
      <c r="D6" s="12" t="s">
        <v>309</v>
      </c>
      <c r="E6" s="22" t="s">
        <v>62</v>
      </c>
      <c r="F6" s="11" t="s">
        <v>306</v>
      </c>
      <c r="G6" s="6" t="s">
        <v>65</v>
      </c>
      <c r="H6" s="6"/>
      <c r="I6" s="35">
        <v>2</v>
      </c>
      <c r="J6" s="35">
        <v>0</v>
      </c>
      <c r="K6" s="35">
        <v>1</v>
      </c>
      <c r="L6" s="35">
        <v>0</v>
      </c>
      <c r="M6" s="35">
        <v>1</v>
      </c>
      <c r="N6" s="6">
        <f>SUM(I6:M6)</f>
        <v>4</v>
      </c>
      <c r="O6" s="6"/>
    </row>
    <row r="7" spans="1:15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5"/>
      <c r="C8" s="6"/>
      <c r="D8" s="5"/>
      <c r="E8" s="3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6"/>
      <c r="D9" s="5"/>
      <c r="E9" s="3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34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34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42" t="s">
        <v>310</v>
      </c>
      <c r="B12" s="443"/>
      <c r="C12" s="444"/>
      <c r="D12" s="445"/>
      <c r="E12" s="446"/>
      <c r="F12" s="447"/>
      <c r="G12" s="447"/>
      <c r="H12" s="447"/>
      <c r="I12" s="448"/>
      <c r="J12" s="442" t="s">
        <v>311</v>
      </c>
      <c r="K12" s="443"/>
      <c r="L12" s="443"/>
      <c r="M12" s="445"/>
      <c r="N12" s="7"/>
      <c r="O12" s="9"/>
    </row>
    <row r="13" spans="1:15" ht="16.5">
      <c r="A13" s="449" t="s">
        <v>312</v>
      </c>
      <c r="B13" s="450"/>
      <c r="C13" s="451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9" type="noConversion"/>
  <dataValidations count="1">
    <dataValidation type="list" allowBlank="1" showInputMessage="1" showErrorMessage="1" sqref="O1 O3 O4 O5:O6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2023-11-14T07:33:01Z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