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优溢24SS\TAJJBM82804\11-14尾期1080件\"/>
    </mc:Choice>
  </mc:AlternateContent>
  <xr:revisionPtr revIDLastSave="0" documentId="13_ncr:1_{4E8B1618-A013-4446-A96D-BE4699E82B92}" xr6:coauthVersionLast="47" xr6:coauthVersionMax="47" xr10:uidLastSave="{00000000-0000-0000-0000-000000000000}"/>
  <bookViews>
    <workbookView xWindow="-120" yWindow="-120" windowWidth="20730" windowHeight="11160" tabRatio="793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refMode="R1C1" concurrentCalc="0"/>
</workbook>
</file>

<file path=xl/calcChain.xml><?xml version="1.0" encoding="utf-8"?>
<calcChain xmlns="http://schemas.openxmlformats.org/spreadsheetml/2006/main">
  <c r="K7" i="8" l="1"/>
  <c r="K6" i="8"/>
  <c r="K5" i="8"/>
  <c r="K4" i="8"/>
  <c r="N7" i="7"/>
  <c r="N6" i="7"/>
  <c r="N5" i="7"/>
  <c r="N4" i="7"/>
  <c r="F18" i="17"/>
  <c r="D18" i="17"/>
  <c r="B18" i="17"/>
  <c r="D17" i="17"/>
  <c r="E17" i="17"/>
  <c r="F17" i="17"/>
  <c r="G17" i="17"/>
  <c r="B17" i="17"/>
  <c r="D16" i="17"/>
  <c r="E16" i="17"/>
  <c r="F16" i="17"/>
  <c r="G16" i="17"/>
  <c r="B16" i="17"/>
  <c r="D15" i="17"/>
  <c r="E15" i="17"/>
  <c r="F15" i="17"/>
  <c r="G15" i="17"/>
  <c r="B15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36" i="5"/>
  <c r="F18" i="15"/>
  <c r="D18" i="15"/>
  <c r="B18" i="15"/>
  <c r="D17" i="15"/>
  <c r="E17" i="15"/>
  <c r="F17" i="15"/>
  <c r="G17" i="15"/>
  <c r="B17" i="15"/>
  <c r="D16" i="15"/>
  <c r="E16" i="15"/>
  <c r="F16" i="15"/>
  <c r="G16" i="15"/>
  <c r="B16" i="15"/>
  <c r="D15" i="15"/>
  <c r="E15" i="15"/>
  <c r="F15" i="15"/>
  <c r="G15" i="15"/>
  <c r="B15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<sst xmlns="http://schemas.openxmlformats.org/spreadsheetml/2006/main" count="967" uniqueCount="345">
  <si>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</si>
  <si>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</si>
  <si>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</si>
  <si>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</si>
  <si>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</si>
  <si>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</si>
  <si>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</si>
  <si>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</si>
  <si>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</si>
  <si>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</si>
  <si>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</si>
  <si>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</si>
  <si>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</si>
  <si>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</si>
  <si>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</si>
  <si>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</si>
  <si>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</si>
  <si>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</si>
  <si>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</si>
  <si>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</si>
  <si>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</si>
  <si>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</si>
  <si>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</si>
  <si>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</si>
  <si>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</si>
  <si>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</si>
  <si>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</si>
  <si>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</si>
  <si>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</si>
  <si>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</si>
  <si>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</si>
  <si>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</si>
  <si>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</si>
  <si>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</si>
  <si>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</si>
  <si>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</si>
  <si>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</si>
  <si>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</si>
  <si>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</si>
  <si>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</si>
  <si>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</si>
  <si>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</si>
  <si>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</si>
  <si>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</si>
  <si>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</si>
  <si>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</si>
  <si>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</si>
  <si>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</si>
  <si>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</si>
  <si>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</si>
  <si>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</si>
  <si>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</si>
  <si>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</si>
  <si>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</si>
  <si>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</si>
  <si>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</si>
  <si>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</si>
  <si>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</si>
  <si>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</si>
  <si>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</si>
  <si>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</si>
  <si>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</si>
  <si>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TAJJBM82804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</si>
  <si>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</si>
  <si>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</si>
  <si>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</si>
  <si>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</si>
  <si>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</si>
  <si>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</si>
  <si>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</si>
  <si>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</si>
  <si>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</si>
  <si>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</si>
  <si>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</si>
  <si>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</si>
  <si>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</si>
  <si>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</si>
  <si>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</si>
  <si>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</si>
  <si>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r>
      <rPr>
        <sz val="12"/>
        <color theme="1"/>
        <rFont val="宋体"/>
        <family val="3"/>
        <charset val="134"/>
      </rPr>
      <t>CGDD23050500001</t>
    </r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</si>
  <si>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</si>
  <si>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</si>
  <si>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</si>
  <si>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</si>
  <si>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</si>
  <si>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</si>
  <si>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</si>
  <si>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</si>
  <si>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</si>
  <si>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</si>
  <si>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</si>
  <si>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</si>
  <si>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</si>
  <si>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</si>
  <si>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</si>
  <si>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</si>
  <si>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</si>
  <si>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</si>
  <si>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</si>
  <si>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</si>
  <si>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</si>
  <si>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</si>
  <si>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</si>
  <si>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</si>
  <si>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</si>
  <si>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</si>
  <si>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</si>
  <si>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</si>
  <si>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</si>
  <si>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</si>
  <si>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</si>
  <si>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</si>
  <si>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</si>
  <si>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</si>
  <si>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</si>
  <si>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</si>
  <si>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</si>
  <si>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靓青紫</t>
  </si>
  <si>
    <t>杏花粉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</si>
  <si>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</si>
  <si>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</si>
  <si>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</si>
  <si>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</si>
  <si>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</si>
  <si>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</si>
  <si>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1.领咀压线大小，左右高低，外露暗线。</t>
  </si>
  <si>
    <t>2.门筒压线不顺直，双轨。</t>
  </si>
  <si>
    <t>3.冚袖口弯曲，止口欠饱满，接线双轨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</si>
  <si>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</si>
  <si>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</si>
  <si>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</si>
  <si>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</si>
  <si>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</si>
  <si>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</si>
  <si>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</si>
  <si>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</si>
  <si>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</si>
  <si>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</si>
  <si>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</si>
  <si>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</si>
  <si>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</si>
  <si>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</si>
  <si>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</si>
  <si>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</si>
  <si>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</si>
  <si>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</si>
  <si>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</si>
  <si>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</si>
  <si>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</si>
  <si>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</si>
  <si>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</si>
  <si>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</si>
  <si>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</si>
  <si>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</si>
  <si>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</si>
  <si>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</si>
  <si>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</si>
  <si>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后中长（不含领）</t>
  </si>
  <si>
    <t>±1</t>
  </si>
  <si>
    <t>/</t>
  </si>
  <si>
    <t>-0.5</t>
  </si>
  <si>
    <t>胸围（腋下2cm)</t>
  </si>
  <si>
    <t>腰围</t>
  </si>
  <si>
    <t>摆围</t>
  </si>
  <si>
    <t>±0.5</t>
  </si>
  <si>
    <t>肩宽</t>
  </si>
  <si>
    <t>+0.5</t>
  </si>
  <si>
    <t>前领高</t>
  </si>
  <si>
    <t>±0.3</t>
  </si>
  <si>
    <t>领围</t>
  </si>
  <si>
    <t>翻领宽</t>
  </si>
  <si>
    <t>领座高</t>
  </si>
  <si>
    <t>肩点袖长</t>
  </si>
  <si>
    <t>袖肥/2（参考值）</t>
  </si>
  <si>
    <t>袖口围/2(松量)</t>
  </si>
  <si>
    <t>门襟开口长</t>
  </si>
  <si>
    <t>门襟宽</t>
  </si>
  <si>
    <t>袖口高+下摆高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</si>
  <si>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</si>
  <si>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</si>
  <si>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</si>
  <si>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</si>
  <si>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</si>
  <si>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</si>
  <si>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</si>
  <si>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</si>
  <si>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</si>
  <si>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</si>
  <si>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</si>
  <si>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</si>
  <si>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</si>
  <si>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</si>
  <si>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</si>
  <si>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</si>
  <si>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</si>
  <si>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</si>
  <si>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</si>
  <si>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</si>
  <si>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</si>
  <si>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</si>
  <si>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155/84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</si>
  <si>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</si>
  <si>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</si>
  <si>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</si>
  <si>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</si>
  <si>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</si>
  <si>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</si>
  <si>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</si>
  <si>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</si>
  <si>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</si>
  <si>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</si>
  <si>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</si>
  <si>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</si>
  <si>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</si>
  <si>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</si>
  <si>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</si>
  <si>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</si>
  <si>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</si>
  <si>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</si>
  <si>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</si>
  <si>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</si>
  <si>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</si>
  <si>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</si>
  <si>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</si>
  <si>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</si>
  <si>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</si>
  <si>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</si>
  <si>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</si>
  <si>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</si>
  <si>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</si>
  <si>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</si>
  <si>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</si>
  <si>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</si>
  <si>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</si>
  <si>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</si>
  <si>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</si>
  <si>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</si>
  <si>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</si>
  <si>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1、上领压线有大小，露暗线</t>
  </si>
  <si>
    <t>2、冚袖口弯曲，不顺直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</si>
  <si>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</si>
  <si>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</si>
  <si>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</si>
  <si>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</si>
  <si>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</si>
  <si>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</si>
  <si>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</si>
  <si>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</si>
  <si>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</si>
  <si>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</si>
  <si>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靛青紫</t>
  </si>
  <si>
    <t>/  /</t>
  </si>
  <si>
    <t>/  -0.2</t>
  </si>
  <si>
    <t>/  +0.5</t>
  </si>
  <si>
    <t>-0.2  /</t>
  </si>
  <si>
    <t>+0.5  +0.4</t>
  </si>
  <si>
    <t>/  +0.4</t>
  </si>
  <si>
    <t>+0.2  /</t>
  </si>
  <si>
    <t>+0.3  +0.3</t>
  </si>
  <si>
    <t>+0.2  +0.2</t>
  </si>
  <si>
    <t>-0.5  -0.5</t>
  </si>
  <si>
    <t>-0.3  -0.5</t>
  </si>
  <si>
    <t>+0.5  +0.5</t>
  </si>
  <si>
    <t>+0.4  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</si>
  <si>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</si>
  <si>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</si>
  <si>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</si>
  <si>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</si>
  <si>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</si>
  <si>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</si>
  <si>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</si>
  <si>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</si>
  <si>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</si>
  <si>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</si>
  <si>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</si>
  <si>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</si>
  <si>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</si>
  <si>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</si>
  <si>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</si>
  <si>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</si>
  <si>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K2323044</t>
  </si>
  <si>
    <t>高弹珠地布</t>
  </si>
  <si>
    <t>TAJJAL82804</t>
  </si>
  <si>
    <t>新颜</t>
  </si>
  <si>
    <t>K2323557</t>
  </si>
  <si>
    <t>杏粉色</t>
  </si>
  <si>
    <t>K2325967</t>
  </si>
  <si>
    <t>K2325966</t>
  </si>
  <si>
    <t>制表时间：2023/10/18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</si>
  <si>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</si>
  <si>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</si>
  <si>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</si>
  <si>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</si>
  <si>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</si>
  <si>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</si>
  <si>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</si>
  <si>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</si>
  <si>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</si>
  <si>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</si>
  <si>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</si>
  <si>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</si>
  <si>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</si>
  <si>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</si>
  <si>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</si>
  <si>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</si>
  <si>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</si>
  <si>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</si>
  <si>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</si>
  <si>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</si>
  <si>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</si>
  <si>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</si>
  <si>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</si>
  <si>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</si>
  <si>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</si>
  <si>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</si>
  <si>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</si>
  <si>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</si>
  <si>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制表时间：2023/10/20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</si>
  <si>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</si>
  <si>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</si>
  <si>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</si>
  <si>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</si>
  <si>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</si>
  <si>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</si>
  <si>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</si>
  <si>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</si>
  <si>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</si>
  <si>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</si>
  <si>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</si>
  <si>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</si>
  <si>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</si>
  <si>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</si>
  <si>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</si>
  <si>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</si>
  <si>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后幅+左袖</t>
  </si>
  <si>
    <t>烫标、烫唛</t>
  </si>
  <si>
    <t>绣花</t>
  </si>
  <si>
    <t>无脱落开裂</t>
  </si>
  <si>
    <t>制表时间：2023/10/22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</si>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</sst>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_ [$¥-804]* #,##0.00_ ;_ [$¥-804]* \-#,##0.00_ ;_ [$¥-804]* &quot;-&quot;??_ ;_ @_ "/>
    <numFmt numFmtId="182" formatCode="0.0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name val="Arial"/>
      <family val="2"/>
    </font>
    <font>
      <b/>
      <sz val="10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name val="微软雅黑"/>
      <family val="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</cellStyleXfs>
  <cellXfs count="4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/>
    </xf>
    <xf numFmtId="9" fontId="5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9" fontId="13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/>
    </xf>
    <xf numFmtId="179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5" fillId="0" borderId="0" xfId="5" applyFont="1"/>
    <xf numFmtId="0" fontId="16" fillId="0" borderId="0" xfId="5"/>
    <xf numFmtId="49" fontId="15" fillId="0" borderId="0" xfId="5" applyNumberFormat="1" applyFont="1"/>
    <xf numFmtId="0" fontId="18" fillId="0" borderId="9" xfId="4" applyFont="1" applyBorder="1" applyAlignment="1">
      <alignment horizontal="left" vertical="center"/>
    </xf>
    <xf numFmtId="0" fontId="18" fillId="0" borderId="12" xfId="4" applyFont="1" applyBorder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26" fillId="0" borderId="2" xfId="11" applyFont="1" applyBorder="1" applyAlignment="1">
      <alignment horizontal="left"/>
    </xf>
    <xf numFmtId="0" fontId="27" fillId="3" borderId="2" xfId="11" applyFont="1" applyFill="1" applyBorder="1" applyAlignment="1">
      <alignment horizontal="center"/>
    </xf>
    <xf numFmtId="0" fontId="28" fillId="0" borderId="2" xfId="1" applyFont="1" applyBorder="1" applyAlignment="1">
      <alignment horizontal="center" vertical="center"/>
    </xf>
    <xf numFmtId="0" fontId="27" fillId="0" borderId="2" xfId="11" applyFont="1" applyBorder="1" applyAlignment="1">
      <alignment horizontal="center"/>
    </xf>
    <xf numFmtId="0" fontId="29" fillId="0" borderId="2" xfId="0" applyFont="1" applyBorder="1" applyAlignment="1">
      <alignment horizontal="center" vertical="center"/>
    </xf>
    <xf numFmtId="180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14" xfId="0" applyFont="1" applyBorder="1" applyAlignment="1">
      <alignment shrinkToFit="1"/>
    </xf>
    <xf numFmtId="0" fontId="29" fillId="0" borderId="15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3" fillId="0" borderId="0" xfId="5" applyFont="1"/>
    <xf numFmtId="0" fontId="23" fillId="0" borderId="0" xfId="5" applyFont="1"/>
    <xf numFmtId="0" fontId="0" fillId="0" borderId="0" xfId="0" applyAlignment="1">
      <alignment horizontal="left" vertical="center"/>
    </xf>
    <xf numFmtId="0" fontId="18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49" fontId="33" fillId="0" borderId="2" xfId="6" applyNumberFormat="1" applyFont="1" applyBorder="1" applyAlignment="1">
      <alignment horizontal="center" vertical="center"/>
    </xf>
    <xf numFmtId="181" fontId="24" fillId="0" borderId="2" xfId="0" applyNumberFormat="1" applyFont="1" applyBorder="1" applyAlignment="1">
      <alignment horizontal="center" vertical="center"/>
    </xf>
    <xf numFmtId="49" fontId="15" fillId="0" borderId="21" xfId="5" applyNumberFormat="1" applyFont="1" applyBorder="1" applyAlignment="1">
      <alignment horizontal="center"/>
    </xf>
    <xf numFmtId="49" fontId="33" fillId="0" borderId="21" xfId="6" applyNumberFormat="1" applyFont="1" applyBorder="1" applyAlignment="1">
      <alignment horizontal="center" vertical="center"/>
    </xf>
    <xf numFmtId="49" fontId="33" fillId="0" borderId="22" xfId="6" applyNumberFormat="1" applyFont="1" applyBorder="1" applyAlignment="1">
      <alignment horizontal="center" vertical="center"/>
    </xf>
    <xf numFmtId="0" fontId="22" fillId="0" borderId="0" xfId="5" applyFont="1"/>
    <xf numFmtId="14" fontId="22" fillId="0" borderId="0" xfId="5" applyNumberFormat="1" applyFont="1"/>
    <xf numFmtId="0" fontId="16" fillId="0" borderId="0" xfId="4" applyAlignment="1">
      <alignment horizontal="left" vertical="center"/>
    </xf>
    <xf numFmtId="0" fontId="35" fillId="0" borderId="24" xfId="4" applyFont="1" applyBorder="1" applyAlignment="1">
      <alignment horizontal="left" vertical="center"/>
    </xf>
    <xf numFmtId="0" fontId="19" fillId="0" borderId="25" xfId="4" applyFont="1" applyBorder="1" applyAlignment="1">
      <alignment horizontal="left" vertical="center"/>
    </xf>
    <xf numFmtId="0" fontId="35" fillId="0" borderId="25" xfId="4" applyFont="1" applyBorder="1" applyAlignment="1">
      <alignment horizontal="center" vertical="center"/>
    </xf>
    <xf numFmtId="0" fontId="23" fillId="0" borderId="25" xfId="4" applyFont="1" applyBorder="1">
      <alignment vertical="center"/>
    </xf>
    <xf numFmtId="0" fontId="35" fillId="0" borderId="25" xfId="4" applyFont="1" applyBorder="1">
      <alignment vertical="center"/>
    </xf>
    <xf numFmtId="0" fontId="19" fillId="0" borderId="26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35" fillId="0" borderId="28" xfId="4" applyFont="1" applyBorder="1">
      <alignment vertical="center"/>
    </xf>
    <xf numFmtId="0" fontId="35" fillId="0" borderId="26" xfId="4" applyFont="1" applyBorder="1">
      <alignment vertical="center"/>
    </xf>
    <xf numFmtId="0" fontId="35" fillId="0" borderId="28" xfId="4" applyFont="1" applyBorder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29" xfId="4" applyFont="1" applyBorder="1">
      <alignment vertical="center"/>
    </xf>
    <xf numFmtId="0" fontId="19" fillId="0" borderId="30" xfId="4" applyFont="1" applyBorder="1" applyAlignment="1">
      <alignment horizontal="left" vertical="center"/>
    </xf>
    <xf numFmtId="0" fontId="35" fillId="0" borderId="30" xfId="4" applyFont="1" applyBorder="1">
      <alignment vertical="center"/>
    </xf>
    <xf numFmtId="0" fontId="23" fillId="0" borderId="30" xfId="4" applyFont="1" applyBorder="1" applyAlignment="1">
      <alignment horizontal="left" vertical="center"/>
    </xf>
    <xf numFmtId="0" fontId="35" fillId="0" borderId="0" xfId="4" applyFont="1">
      <alignment vertical="center"/>
    </xf>
    <xf numFmtId="0" fontId="23" fillId="0" borderId="0" xfId="4" applyFont="1">
      <alignment vertical="center"/>
    </xf>
    <xf numFmtId="0" fontId="23" fillId="0" borderId="0" xfId="4" applyFont="1" applyAlignment="1">
      <alignment horizontal="left" vertical="center"/>
    </xf>
    <xf numFmtId="0" fontId="35" fillId="0" borderId="24" xfId="4" applyFont="1" applyBorder="1">
      <alignment vertical="center"/>
    </xf>
    <xf numFmtId="0" fontId="23" fillId="0" borderId="26" xfId="4" applyFont="1" applyBorder="1" applyAlignment="1">
      <alignment horizontal="left" vertical="center"/>
    </xf>
    <xf numFmtId="0" fontId="23" fillId="0" borderId="26" xfId="4" applyFont="1" applyBorder="1">
      <alignment vertical="center"/>
    </xf>
    <xf numFmtId="0" fontId="23" fillId="0" borderId="30" xfId="4" applyFont="1" applyBorder="1">
      <alignment vertical="center"/>
    </xf>
    <xf numFmtId="0" fontId="35" fillId="0" borderId="25" xfId="4" applyFont="1" applyBorder="1" applyAlignment="1">
      <alignment horizontal="left" vertical="center"/>
    </xf>
    <xf numFmtId="0" fontId="35" fillId="0" borderId="29" xfId="4" applyFont="1" applyBorder="1" applyAlignment="1">
      <alignment horizontal="left" vertical="center"/>
    </xf>
    <xf numFmtId="58" fontId="23" fillId="0" borderId="30" xfId="4" applyNumberFormat="1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3" fillId="0" borderId="42" xfId="4" applyFont="1" applyBorder="1" applyAlignment="1">
      <alignment horizontal="center" vertical="center"/>
    </xf>
    <xf numFmtId="0" fontId="35" fillId="0" borderId="41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 wrapText="1"/>
    </xf>
    <xf numFmtId="0" fontId="16" fillId="0" borderId="42" xfId="4" applyBorder="1" applyAlignment="1">
      <alignment horizontal="center" vertical="center"/>
    </xf>
    <xf numFmtId="0" fontId="37" fillId="0" borderId="42" xfId="4" applyFont="1" applyBorder="1" applyAlignment="1">
      <alignment horizontal="center" vertical="center"/>
    </xf>
    <xf numFmtId="0" fontId="23" fillId="0" borderId="43" xfId="4" applyFont="1" applyBorder="1" applyAlignment="1">
      <alignment horizontal="center" vertical="center"/>
    </xf>
    <xf numFmtId="0" fontId="33" fillId="0" borderId="0" xfId="5" applyFont="1" applyAlignment="1">
      <alignment horizontal="center"/>
    </xf>
    <xf numFmtId="0" fontId="15" fillId="0" borderId="45" xfId="5" applyFont="1" applyBorder="1"/>
    <xf numFmtId="0" fontId="15" fillId="0" borderId="8" xfId="5" applyFont="1" applyBorder="1"/>
    <xf numFmtId="0" fontId="9" fillId="0" borderId="2" xfId="10" applyBorder="1" applyAlignment="1">
      <alignment horizontal="center"/>
    </xf>
    <xf numFmtId="0" fontId="19" fillId="0" borderId="5" xfId="10" applyFont="1" applyBorder="1" applyAlignment="1">
      <alignment horizontal="center"/>
    </xf>
    <xf numFmtId="0" fontId="25" fillId="0" borderId="46" xfId="0" applyFont="1" applyBorder="1" applyAlignment="1">
      <alignment horizontal="center" vertical="center"/>
    </xf>
    <xf numFmtId="0" fontId="19" fillId="0" borderId="2" xfId="10" applyFont="1" applyBorder="1" applyAlignment="1">
      <alignment horizontal="center"/>
    </xf>
    <xf numFmtId="0" fontId="39" fillId="0" borderId="13" xfId="10" applyFont="1" applyBorder="1" applyAlignment="1">
      <alignment horizontal="center"/>
    </xf>
    <xf numFmtId="180" fontId="19" fillId="0" borderId="2" xfId="10" applyNumberFormat="1" applyFont="1" applyBorder="1" applyAlignment="1">
      <alignment horizontal="center"/>
    </xf>
    <xf numFmtId="180" fontId="30" fillId="0" borderId="5" xfId="0" applyNumberFormat="1" applyFont="1" applyBorder="1" applyAlignment="1">
      <alignment horizontal="center" vertical="center"/>
    </xf>
    <xf numFmtId="180" fontId="40" fillId="0" borderId="2" xfId="10" applyNumberFormat="1" applyFont="1" applyBorder="1" applyAlignment="1">
      <alignment horizontal="center"/>
    </xf>
    <xf numFmtId="180" fontId="30" fillId="0" borderId="47" xfId="0" applyNumberFormat="1" applyFont="1" applyBorder="1" applyAlignment="1">
      <alignment horizontal="center" vertical="center"/>
    </xf>
    <xf numFmtId="0" fontId="23" fillId="0" borderId="48" xfId="0" applyFont="1" applyBorder="1" applyAlignment="1">
      <alignment horizontal="center" shrinkToFit="1"/>
    </xf>
    <xf numFmtId="0" fontId="30" fillId="0" borderId="49" xfId="0" applyFont="1" applyBorder="1" applyAlignment="1">
      <alignment horizontal="center" shrinkToFit="1"/>
    </xf>
    <xf numFmtId="0" fontId="41" fillId="0" borderId="50" xfId="0" applyFont="1" applyBorder="1" applyAlignment="1">
      <alignment horizontal="center" vertical="center"/>
    </xf>
    <xf numFmtId="0" fontId="15" fillId="0" borderId="5" xfId="5" applyFont="1" applyBorder="1"/>
    <xf numFmtId="0" fontId="19" fillId="0" borderId="49" xfId="0" applyFont="1" applyBorder="1" applyAlignment="1">
      <alignment horizontal="center" shrinkToFit="1"/>
    </xf>
    <xf numFmtId="0" fontId="30" fillId="0" borderId="3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15" fillId="0" borderId="51" xfId="5" applyFont="1" applyBorder="1"/>
    <xf numFmtId="182" fontId="2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11" xfId="4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49" fontId="33" fillId="0" borderId="38" xfId="6" applyNumberFormat="1" applyFont="1" applyBorder="1" applyAlignment="1">
      <alignment horizontal="center" vertical="center"/>
    </xf>
    <xf numFmtId="49" fontId="33" fillId="0" borderId="26" xfId="6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33" fillId="0" borderId="52" xfId="6" applyNumberFormat="1" applyFont="1" applyBorder="1" applyAlignment="1">
      <alignment horizontal="center" vertical="center"/>
    </xf>
    <xf numFmtId="49" fontId="33" fillId="0" borderId="53" xfId="6" applyNumberFormat="1" applyFont="1" applyBorder="1" applyAlignment="1">
      <alignment horizontal="center" vertical="center"/>
    </xf>
    <xf numFmtId="49" fontId="44" fillId="0" borderId="53" xfId="6" applyNumberFormat="1" applyFont="1" applyBorder="1" applyAlignment="1">
      <alignment horizontal="center" vertical="center"/>
    </xf>
    <xf numFmtId="49" fontId="8" fillId="0" borderId="53" xfId="0" applyNumberFormat="1" applyFont="1" applyBorder="1" applyAlignment="1">
      <alignment horizontal="center" vertical="center"/>
    </xf>
    <xf numFmtId="49" fontId="15" fillId="0" borderId="54" xfId="5" applyNumberFormat="1" applyFont="1" applyBorder="1" applyAlignment="1">
      <alignment horizontal="center"/>
    </xf>
    <xf numFmtId="49" fontId="15" fillId="0" borderId="55" xfId="5" applyNumberFormat="1" applyFont="1" applyBorder="1" applyAlignment="1">
      <alignment horizontal="center"/>
    </xf>
    <xf numFmtId="49" fontId="33" fillId="0" borderId="55" xfId="6" applyNumberFormat="1" applyFont="1" applyBorder="1" applyAlignment="1">
      <alignment horizontal="center" vertical="center"/>
    </xf>
    <xf numFmtId="49" fontId="8" fillId="0" borderId="55" xfId="0" applyNumberFormat="1" applyFont="1" applyBorder="1" applyAlignment="1">
      <alignment horizontal="center" vertical="center"/>
    </xf>
    <xf numFmtId="58" fontId="33" fillId="0" borderId="0" xfId="5" applyNumberFormat="1" applyFont="1" applyAlignment="1">
      <alignment horizontal="left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49" fontId="8" fillId="0" borderId="56" xfId="0" applyNumberFormat="1" applyFont="1" applyBorder="1" applyAlignment="1">
      <alignment horizontal="center" vertical="center"/>
    </xf>
    <xf numFmtId="49" fontId="8" fillId="0" borderId="5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37" fillId="0" borderId="58" xfId="4" applyFont="1" applyBorder="1" applyAlignment="1">
      <alignment horizontal="left" vertical="center"/>
    </xf>
    <xf numFmtId="0" fontId="36" fillId="0" borderId="59" xfId="4" applyFont="1" applyBorder="1" applyAlignment="1">
      <alignment horizontal="left" vertical="center"/>
    </xf>
    <xf numFmtId="0" fontId="36" fillId="0" borderId="24" xfId="4" applyFont="1" applyBorder="1" applyAlignment="1">
      <alignment horizontal="center" vertical="center"/>
    </xf>
    <xf numFmtId="0" fontId="36" fillId="0" borderId="25" xfId="4" applyFont="1" applyBorder="1" applyAlignment="1">
      <alignment horizontal="center" vertical="center"/>
    </xf>
    <xf numFmtId="0" fontId="36" fillId="0" borderId="28" xfId="4" applyFont="1" applyBorder="1" applyAlignment="1">
      <alignment horizontal="left" vertical="center"/>
    </xf>
    <xf numFmtId="0" fontId="36" fillId="0" borderId="26" xfId="4" applyFont="1" applyBorder="1" applyAlignment="1">
      <alignment horizontal="left" vertical="center"/>
    </xf>
    <xf numFmtId="0" fontId="36" fillId="0" borderId="28" xfId="4" applyFont="1" applyBorder="1">
      <alignment vertical="center"/>
    </xf>
    <xf numFmtId="49" fontId="19" fillId="0" borderId="26" xfId="4" applyNumberFormat="1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0" fontId="19" fillId="0" borderId="28" xfId="4" applyFont="1" applyBorder="1" applyAlignment="1">
      <alignment horizontal="left" vertical="center"/>
    </xf>
    <xf numFmtId="0" fontId="46" fillId="0" borderId="29" xfId="4" applyFont="1" applyBorder="1">
      <alignment vertical="center"/>
    </xf>
    <xf numFmtId="0" fontId="36" fillId="0" borderId="24" xfId="4" applyFont="1" applyBorder="1">
      <alignment vertical="center"/>
    </xf>
    <xf numFmtId="0" fontId="16" fillId="0" borderId="25" xfId="4" applyBorder="1" applyAlignment="1">
      <alignment horizontal="left" vertical="center"/>
    </xf>
    <xf numFmtId="0" fontId="16" fillId="0" borderId="25" xfId="4" applyBorder="1">
      <alignment vertical="center"/>
    </xf>
    <xf numFmtId="0" fontId="36" fillId="0" borderId="25" xfId="4" applyFont="1" applyBorder="1">
      <alignment vertical="center"/>
    </xf>
    <xf numFmtId="0" fontId="16" fillId="0" borderId="26" xfId="4" applyBorder="1" applyAlignment="1">
      <alignment horizontal="left" vertical="center"/>
    </xf>
    <xf numFmtId="0" fontId="16" fillId="0" borderId="26" xfId="4" applyBorder="1">
      <alignment vertical="center"/>
    </xf>
    <xf numFmtId="0" fontId="36" fillId="0" borderId="26" xfId="4" applyFont="1" applyBorder="1">
      <alignment vertical="center"/>
    </xf>
    <xf numFmtId="0" fontId="36" fillId="0" borderId="28" xfId="4" applyFont="1" applyBorder="1" applyAlignment="1">
      <alignment horizontal="center" vertical="center"/>
    </xf>
    <xf numFmtId="0" fontId="36" fillId="0" borderId="26" xfId="4" applyFont="1" applyBorder="1" applyAlignment="1">
      <alignment horizontal="center" vertical="center"/>
    </xf>
    <xf numFmtId="0" fontId="37" fillId="0" borderId="65" xfId="4" applyFont="1" applyBorder="1">
      <alignment vertical="center"/>
    </xf>
    <xf numFmtId="0" fontId="37" fillId="0" borderId="66" xfId="4" applyFont="1" applyBorder="1">
      <alignment vertical="center"/>
    </xf>
    <xf numFmtId="58" fontId="16" fillId="0" borderId="66" xfId="4" applyNumberFormat="1" applyBorder="1">
      <alignment vertical="center"/>
    </xf>
    <xf numFmtId="0" fontId="19" fillId="0" borderId="39" xfId="4" applyFont="1" applyBorder="1" applyAlignment="1">
      <alignment horizontal="left" vertical="center"/>
    </xf>
    <xf numFmtId="0" fontId="35" fillId="0" borderId="42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181" fontId="24" fillId="0" borderId="8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181" fontId="24" fillId="0" borderId="26" xfId="0" applyNumberFormat="1" applyFont="1" applyBorder="1" applyAlignment="1">
      <alignment horizontal="center" vertical="center"/>
    </xf>
    <xf numFmtId="0" fontId="15" fillId="0" borderId="26" xfId="5" applyFont="1" applyBorder="1"/>
    <xf numFmtId="0" fontId="24" fillId="0" borderId="56" xfId="0" applyFont="1" applyBorder="1" applyAlignment="1">
      <alignment horizontal="center" vertical="center"/>
    </xf>
    <xf numFmtId="49" fontId="33" fillId="0" borderId="56" xfId="6" applyNumberFormat="1" applyFont="1" applyBorder="1" applyAlignment="1">
      <alignment horizontal="center" vertical="center"/>
    </xf>
    <xf numFmtId="0" fontId="36" fillId="0" borderId="68" xfId="4" applyFont="1" applyBorder="1">
      <alignment vertical="center"/>
    </xf>
    <xf numFmtId="0" fontId="16" fillId="0" borderId="53" xfId="4" applyBorder="1" applyAlignment="1">
      <alignment horizontal="left" vertical="center"/>
    </xf>
    <xf numFmtId="0" fontId="19" fillId="0" borderId="53" xfId="4" applyFont="1" applyBorder="1" applyAlignment="1">
      <alignment horizontal="left" vertical="center"/>
    </xf>
    <xf numFmtId="0" fontId="16" fillId="0" borderId="53" xfId="4" applyBorder="1">
      <alignment vertical="center"/>
    </xf>
    <xf numFmtId="0" fontId="36" fillId="0" borderId="53" xfId="4" applyFont="1" applyBorder="1">
      <alignment vertical="center"/>
    </xf>
    <xf numFmtId="0" fontId="36" fillId="0" borderId="68" xfId="4" applyFont="1" applyBorder="1" applyAlignment="1">
      <alignment horizontal="center" vertical="center"/>
    </xf>
    <xf numFmtId="0" fontId="19" fillId="0" borderId="53" xfId="4" applyFont="1" applyBorder="1" applyAlignment="1">
      <alignment horizontal="center" vertical="center"/>
    </xf>
    <xf numFmtId="0" fontId="36" fillId="0" borderId="53" xfId="4" applyFont="1" applyBorder="1" applyAlignment="1">
      <alignment horizontal="center" vertical="center"/>
    </xf>
    <xf numFmtId="0" fontId="16" fillId="0" borderId="53" xfId="4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16" fillId="0" borderId="26" xfId="4" applyBorder="1" applyAlignment="1">
      <alignment horizontal="center" vertical="center"/>
    </xf>
    <xf numFmtId="0" fontId="48" fillId="0" borderId="78" xfId="4" applyFont="1" applyBorder="1" applyAlignment="1">
      <alignment horizontal="left" vertical="center" wrapText="1"/>
    </xf>
    <xf numFmtId="9" fontId="19" fillId="0" borderId="2" xfId="4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9" fontId="19" fillId="0" borderId="53" xfId="4" applyNumberFormat="1" applyFont="1" applyBorder="1" applyAlignment="1">
      <alignment horizontal="center" vertical="center"/>
    </xf>
    <xf numFmtId="9" fontId="19" fillId="0" borderId="26" xfId="4" applyNumberFormat="1" applyFont="1" applyBorder="1" applyAlignment="1">
      <alignment horizontal="center" vertical="center"/>
    </xf>
    <xf numFmtId="0" fontId="37" fillId="0" borderId="58" xfId="4" applyFont="1" applyBorder="1">
      <alignment vertical="center"/>
    </xf>
    <xf numFmtId="0" fontId="37" fillId="0" borderId="59" xfId="4" applyFont="1" applyBorder="1">
      <alignment vertical="center"/>
    </xf>
    <xf numFmtId="0" fontId="19" fillId="0" borderId="81" xfId="4" applyFont="1" applyBorder="1">
      <alignment vertical="center"/>
    </xf>
    <xf numFmtId="0" fontId="37" fillId="0" borderId="81" xfId="4" applyFont="1" applyBorder="1">
      <alignment vertical="center"/>
    </xf>
    <xf numFmtId="58" fontId="16" fillId="0" borderId="59" xfId="4" applyNumberFormat="1" applyBorder="1">
      <alignment vertical="center"/>
    </xf>
    <xf numFmtId="0" fontId="19" fillId="0" borderId="72" xfId="4" applyFont="1" applyBorder="1" applyAlignment="1">
      <alignment horizontal="left" vertical="center"/>
    </xf>
    <xf numFmtId="0" fontId="36" fillId="0" borderId="0" xfId="4" applyFont="1">
      <alignment vertical="center"/>
    </xf>
    <xf numFmtId="0" fontId="36" fillId="0" borderId="2" xfId="4" applyFont="1" applyBorder="1" applyAlignment="1">
      <alignment horizontal="center" vertical="center"/>
    </xf>
    <xf numFmtId="0" fontId="45" fillId="0" borderId="42" xfId="4" applyFont="1" applyBorder="1" applyAlignment="1">
      <alignment horizontal="left" vertical="center"/>
    </xf>
    <xf numFmtId="0" fontId="51" fillId="0" borderId="88" xfId="0" applyFont="1" applyBorder="1"/>
    <xf numFmtId="0" fontId="51" fillId="0" borderId="2" xfId="0" applyFont="1" applyBorder="1"/>
    <xf numFmtId="0" fontId="51" fillId="4" borderId="2" xfId="0" applyFont="1" applyFill="1" applyBorder="1"/>
    <xf numFmtId="0" fontId="0" fillId="0" borderId="88" xfId="0" applyBorder="1"/>
    <xf numFmtId="0" fontId="0" fillId="4" borderId="2" xfId="0" applyFill="1" applyBorder="1"/>
    <xf numFmtId="0" fontId="0" fillId="0" borderId="89" xfId="0" applyBorder="1"/>
    <xf numFmtId="0" fontId="0" fillId="0" borderId="90" xfId="0" applyBorder="1"/>
    <xf numFmtId="0" fontId="0" fillId="4" borderId="90" xfId="0" applyFill="1" applyBorder="1"/>
    <xf numFmtId="0" fontId="0" fillId="5" borderId="0" xfId="0" applyFill="1"/>
    <xf numFmtId="0" fontId="51" fillId="0" borderId="93" xfId="0" applyFont="1" applyBorder="1"/>
    <xf numFmtId="0" fontId="0" fillId="0" borderId="93" xfId="0" applyBorder="1"/>
    <xf numFmtId="0" fontId="0" fillId="0" borderId="9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50" fillId="0" borderId="86" xfId="0" applyFont="1" applyBorder="1" applyAlignment="1">
      <alignment horizontal="center" vertical="center" wrapText="1"/>
    </xf>
    <xf numFmtId="0" fontId="50" fillId="0" borderId="87" xfId="0" applyFont="1" applyBorder="1" applyAlignment="1">
      <alignment horizontal="center" vertical="center" wrapText="1"/>
    </xf>
    <xf numFmtId="0" fontId="50" fillId="0" borderId="91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0" borderId="92" xfId="0" applyFont="1" applyBorder="1" applyAlignment="1">
      <alignment horizontal="center" vertical="center"/>
    </xf>
    <xf numFmtId="0" fontId="47" fillId="0" borderId="23" xfId="4" applyFont="1" applyBorder="1" applyAlignment="1">
      <alignment horizontal="center" vertical="top"/>
    </xf>
    <xf numFmtId="0" fontId="19" fillId="0" borderId="59" xfId="4" applyFont="1" applyBorder="1" applyAlignment="1">
      <alignment horizontal="center" vertical="center"/>
    </xf>
    <xf numFmtId="0" fontId="37" fillId="0" borderId="59" xfId="4" applyFont="1" applyBorder="1" applyAlignment="1">
      <alignment horizontal="center" vertical="center"/>
    </xf>
    <xf numFmtId="0" fontId="16" fillId="0" borderId="59" xfId="4" applyBorder="1" applyAlignment="1">
      <alignment horizontal="center" vertical="center"/>
    </xf>
    <xf numFmtId="0" fontId="16" fillId="0" borderId="69" xfId="4" applyBorder="1" applyAlignment="1">
      <alignment horizontal="center" vertical="center"/>
    </xf>
    <xf numFmtId="0" fontId="36" fillId="0" borderId="24" xfId="4" applyFont="1" applyBorder="1" applyAlignment="1">
      <alignment horizontal="center" vertical="center"/>
    </xf>
    <xf numFmtId="0" fontId="36" fillId="0" borderId="25" xfId="4" applyFont="1" applyBorder="1" applyAlignment="1">
      <alignment horizontal="center" vertical="center"/>
    </xf>
    <xf numFmtId="0" fontId="36" fillId="0" borderId="39" xfId="4" applyFont="1" applyBorder="1" applyAlignment="1">
      <alignment horizontal="center" vertical="center"/>
    </xf>
    <xf numFmtId="0" fontId="37" fillId="0" borderId="24" xfId="4" applyFont="1" applyBorder="1" applyAlignment="1">
      <alignment horizontal="center" vertical="center"/>
    </xf>
    <xf numFmtId="0" fontId="37" fillId="0" borderId="25" xfId="4" applyFont="1" applyBorder="1" applyAlignment="1">
      <alignment horizontal="center" vertical="center"/>
    </xf>
    <xf numFmtId="0" fontId="37" fillId="0" borderId="39" xfId="4" applyFont="1" applyBorder="1" applyAlignment="1">
      <alignment horizontal="center" vertical="center"/>
    </xf>
    <xf numFmtId="0" fontId="19" fillId="0" borderId="26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36" fillId="0" borderId="28" xfId="4" applyFont="1" applyBorder="1" applyAlignment="1">
      <alignment horizontal="left" vertical="center"/>
    </xf>
    <xf numFmtId="0" fontId="36" fillId="0" borderId="26" xfId="4" applyFont="1" applyBorder="1" applyAlignment="1">
      <alignment horizontal="left" vertical="center"/>
    </xf>
    <xf numFmtId="14" fontId="19" fillId="0" borderId="26" xfId="4" applyNumberFormat="1" applyFont="1" applyBorder="1" applyAlignment="1">
      <alignment horizontal="center" vertical="center"/>
    </xf>
    <xf numFmtId="14" fontId="19" fillId="0" borderId="27" xfId="4" applyNumberFormat="1" applyFont="1" applyBorder="1" applyAlignment="1">
      <alignment horizontal="center" vertical="center"/>
    </xf>
    <xf numFmtId="0" fontId="19" fillId="0" borderId="60" xfId="4" applyFont="1" applyBorder="1" applyAlignment="1">
      <alignment horizontal="center" vertical="center"/>
    </xf>
    <xf numFmtId="0" fontId="19" fillId="0" borderId="61" xfId="4" applyFont="1" applyBorder="1" applyAlignment="1">
      <alignment horizontal="center" vertical="center"/>
    </xf>
    <xf numFmtId="0" fontId="19" fillId="0" borderId="74" xfId="4" applyFont="1" applyBorder="1" applyAlignment="1">
      <alignment horizontal="center" vertical="center"/>
    </xf>
    <xf numFmtId="0" fontId="19" fillId="0" borderId="43" xfId="4" applyFont="1" applyBorder="1" applyAlignment="1">
      <alignment horizontal="center" vertical="center"/>
    </xf>
    <xf numFmtId="0" fontId="36" fillId="0" borderId="29" xfId="4" applyFont="1" applyBorder="1" applyAlignment="1">
      <alignment horizontal="left" vertical="center"/>
    </xf>
    <xf numFmtId="0" fontId="36" fillId="0" borderId="30" xfId="4" applyFont="1" applyBorder="1" applyAlignment="1">
      <alignment horizontal="left" vertical="center"/>
    </xf>
    <xf numFmtId="14" fontId="19" fillId="0" borderId="30" xfId="4" applyNumberFormat="1" applyFont="1" applyBorder="1" applyAlignment="1">
      <alignment horizontal="center" vertical="center"/>
    </xf>
    <xf numFmtId="14" fontId="19" fillId="0" borderId="40" xfId="4" applyNumberFormat="1" applyFont="1" applyBorder="1" applyAlignment="1">
      <alignment horizontal="center" vertical="center"/>
    </xf>
    <xf numFmtId="0" fontId="36" fillId="0" borderId="75" xfId="4" applyFont="1" applyBorder="1" applyAlignment="1">
      <alignment horizontal="left" vertical="center"/>
    </xf>
    <xf numFmtId="0" fontId="36" fillId="0" borderId="23" xfId="4" applyFont="1" applyBorder="1" applyAlignment="1">
      <alignment horizontal="left" vertical="center"/>
    </xf>
    <xf numFmtId="0" fontId="36" fillId="0" borderId="36" xfId="4" applyFont="1" applyBorder="1" applyAlignment="1">
      <alignment horizontal="left" vertical="center"/>
    </xf>
    <xf numFmtId="0" fontId="36" fillId="0" borderId="83" xfId="4" applyFont="1" applyBorder="1" applyAlignment="1">
      <alignment horizontal="left" vertical="center"/>
    </xf>
    <xf numFmtId="0" fontId="37" fillId="0" borderId="67" xfId="4" applyFont="1" applyBorder="1" applyAlignment="1">
      <alignment horizontal="left" vertical="center"/>
    </xf>
    <xf numFmtId="0" fontId="37" fillId="0" borderId="66" xfId="4" applyFont="1" applyBorder="1" applyAlignment="1">
      <alignment horizontal="left" vertical="center"/>
    </xf>
    <xf numFmtId="0" fontId="37" fillId="0" borderId="71" xfId="4" applyFont="1" applyBorder="1" applyAlignment="1">
      <alignment horizontal="left" vertical="center"/>
    </xf>
    <xf numFmtId="0" fontId="36" fillId="0" borderId="40" xfId="4" applyFont="1" applyBorder="1" applyAlignment="1">
      <alignment horizontal="left" vertical="center"/>
    </xf>
    <xf numFmtId="0" fontId="36" fillId="0" borderId="63" xfId="4" applyFont="1" applyBorder="1" applyAlignment="1">
      <alignment horizontal="left" vertical="center" wrapText="1"/>
    </xf>
    <xf numFmtId="0" fontId="36" fillId="0" borderId="64" xfId="4" applyFont="1" applyBorder="1" applyAlignment="1">
      <alignment horizontal="left" vertical="center" wrapText="1"/>
    </xf>
    <xf numFmtId="0" fontId="36" fillId="0" borderId="43" xfId="4" applyFont="1" applyBorder="1" applyAlignment="1">
      <alignment horizontal="left" vertical="center" wrapText="1"/>
    </xf>
    <xf numFmtId="0" fontId="36" fillId="0" borderId="76" xfId="4" applyFont="1" applyBorder="1" applyAlignment="1">
      <alignment horizontal="left" vertical="center"/>
    </xf>
    <xf numFmtId="0" fontId="36" fillId="0" borderId="77" xfId="4" applyFont="1" applyBorder="1" applyAlignment="1">
      <alignment horizontal="left" vertical="center"/>
    </xf>
    <xf numFmtId="0" fontId="36" fillId="0" borderId="72" xfId="4" applyFont="1" applyBorder="1" applyAlignment="1">
      <alignment horizontal="left" vertical="center"/>
    </xf>
    <xf numFmtId="0" fontId="37" fillId="0" borderId="67" xfId="0" applyFont="1" applyBorder="1" applyAlignment="1">
      <alignment horizontal="left" vertical="center"/>
    </xf>
    <xf numFmtId="0" fontId="37" fillId="0" borderId="66" xfId="0" applyFont="1" applyBorder="1" applyAlignment="1">
      <alignment horizontal="left" vertical="center"/>
    </xf>
    <xf numFmtId="0" fontId="37" fillId="0" borderId="71" xfId="0" applyFont="1" applyBorder="1" applyAlignment="1">
      <alignment horizontal="left" vertical="center"/>
    </xf>
    <xf numFmtId="9" fontId="19" fillId="0" borderId="37" xfId="4" applyNumberFormat="1" applyFont="1" applyBorder="1" applyAlignment="1">
      <alignment horizontal="left" vertical="center"/>
    </xf>
    <xf numFmtId="9" fontId="19" fillId="0" borderId="32" xfId="4" applyNumberFormat="1" applyFont="1" applyBorder="1" applyAlignment="1">
      <alignment horizontal="left" vertical="center"/>
    </xf>
    <xf numFmtId="9" fontId="19" fillId="0" borderId="41" xfId="4" applyNumberFormat="1" applyFont="1" applyBorder="1" applyAlignment="1">
      <alignment horizontal="left" vertical="center"/>
    </xf>
    <xf numFmtId="9" fontId="19" fillId="0" borderId="63" xfId="4" applyNumberFormat="1" applyFont="1" applyBorder="1" applyAlignment="1">
      <alignment horizontal="left" vertical="center"/>
    </xf>
    <xf numFmtId="9" fontId="19" fillId="0" borderId="64" xfId="4" applyNumberFormat="1" applyFont="1" applyBorder="1" applyAlignment="1">
      <alignment horizontal="left" vertical="center"/>
    </xf>
    <xf numFmtId="9" fontId="19" fillId="0" borderId="43" xfId="4" applyNumberFormat="1" applyFont="1" applyBorder="1" applyAlignment="1">
      <alignment horizontal="left" vertical="center"/>
    </xf>
    <xf numFmtId="0" fontId="35" fillId="0" borderId="68" xfId="4" applyFont="1" applyBorder="1" applyAlignment="1">
      <alignment horizontal="left" vertical="center"/>
    </xf>
    <xf numFmtId="0" fontId="35" fillId="0" borderId="53" xfId="4" applyFont="1" applyBorder="1" applyAlignment="1">
      <alignment horizontal="left" vertical="center"/>
    </xf>
    <xf numFmtId="0" fontId="35" fillId="0" borderId="72" xfId="4" applyFont="1" applyBorder="1" applyAlignment="1">
      <alignment horizontal="left" vertical="center"/>
    </xf>
    <xf numFmtId="0" fontId="35" fillId="0" borderId="28" xfId="4" applyFont="1" applyBorder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74" xfId="4" applyFont="1" applyBorder="1" applyAlignment="1">
      <alignment horizontal="left" vertical="center"/>
    </xf>
    <xf numFmtId="0" fontId="35" fillId="0" borderId="64" xfId="4" applyFont="1" applyBorder="1" applyAlignment="1">
      <alignment horizontal="left" vertical="center"/>
    </xf>
    <xf numFmtId="0" fontId="35" fillId="0" borderId="43" xfId="4" applyFont="1" applyBorder="1" applyAlignment="1">
      <alignment horizontal="left" vertical="center"/>
    </xf>
    <xf numFmtId="0" fontId="37" fillId="0" borderId="36" xfId="4" applyFont="1" applyBorder="1" applyAlignment="1">
      <alignment horizontal="left" vertical="center"/>
    </xf>
    <xf numFmtId="0" fontId="19" fillId="0" borderId="79" xfId="4" applyFont="1" applyBorder="1" applyAlignment="1">
      <alignment horizontal="left" vertical="center"/>
    </xf>
    <xf numFmtId="0" fontId="19" fillId="0" borderId="80" xfId="4" applyFont="1" applyBorder="1" applyAlignment="1">
      <alignment horizontal="left" vertical="center"/>
    </xf>
    <xf numFmtId="0" fontId="19" fillId="0" borderId="84" xfId="4" applyFont="1" applyBorder="1" applyAlignment="1">
      <alignment horizontal="left" vertical="center"/>
    </xf>
    <xf numFmtId="0" fontId="19" fillId="0" borderId="35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/>
    </xf>
    <xf numFmtId="0" fontId="36" fillId="0" borderId="63" xfId="4" applyFont="1" applyBorder="1" applyAlignment="1">
      <alignment horizontal="left" vertical="center"/>
    </xf>
    <xf numFmtId="0" fontId="36" fillId="0" borderId="64" xfId="4" applyFont="1" applyBorder="1" applyAlignment="1">
      <alignment horizontal="left" vertical="center"/>
    </xf>
    <xf numFmtId="0" fontId="36" fillId="0" borderId="43" xfId="4" applyFont="1" applyBorder="1" applyAlignment="1">
      <alignment horizontal="left" vertical="center"/>
    </xf>
    <xf numFmtId="0" fontId="49" fillId="0" borderId="66" xfId="4" applyFont="1" applyBorder="1" applyAlignment="1">
      <alignment horizontal="center" vertical="center"/>
    </xf>
    <xf numFmtId="0" fontId="37" fillId="0" borderId="36" xfId="4" applyFont="1" applyBorder="1" applyAlignment="1">
      <alignment horizontal="center" vertical="center"/>
    </xf>
    <xf numFmtId="0" fontId="37" fillId="0" borderId="85" xfId="4" applyFont="1" applyBorder="1" applyAlignment="1">
      <alignment horizontal="center" vertical="center"/>
    </xf>
    <xf numFmtId="0" fontId="19" fillId="0" borderId="81" xfId="4" applyFont="1" applyBorder="1" applyAlignment="1">
      <alignment horizontal="center" vertical="center"/>
    </xf>
    <xf numFmtId="0" fontId="19" fillId="0" borderId="83" xfId="4" applyFont="1" applyBorder="1" applyAlignment="1">
      <alignment horizontal="center" vertical="center"/>
    </xf>
    <xf numFmtId="0" fontId="19" fillId="0" borderId="82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9" fillId="0" borderId="83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16" xfId="4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3" fillId="0" borderId="2" xfId="5" applyFont="1" applyBorder="1" applyAlignment="1">
      <alignment horizontal="center" vertical="center"/>
    </xf>
    <xf numFmtId="0" fontId="22" fillId="0" borderId="18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49" fontId="25" fillId="0" borderId="2" xfId="3" applyNumberFormat="1" applyFont="1" applyBorder="1" applyAlignment="1">
      <alignment horizontal="center" vertical="center"/>
    </xf>
    <xf numFmtId="0" fontId="15" fillId="0" borderId="12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20" xfId="5" applyFont="1" applyBorder="1" applyAlignment="1">
      <alignment horizontal="center"/>
    </xf>
    <xf numFmtId="0" fontId="34" fillId="0" borderId="23" xfId="4" applyFont="1" applyBorder="1" applyAlignment="1">
      <alignment horizontal="center" vertical="top"/>
    </xf>
    <xf numFmtId="14" fontId="45" fillId="0" borderId="26" xfId="4" applyNumberFormat="1" applyFont="1" applyBorder="1" applyAlignment="1">
      <alignment horizontal="center" vertical="center"/>
    </xf>
    <xf numFmtId="14" fontId="45" fillId="0" borderId="27" xfId="4" applyNumberFormat="1" applyFont="1" applyBorder="1" applyAlignment="1">
      <alignment horizontal="center" vertical="center"/>
    </xf>
    <xf numFmtId="0" fontId="36" fillId="0" borderId="27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37" fillId="0" borderId="0" xfId="4" applyFont="1" applyAlignment="1">
      <alignment horizontal="left" vertical="center"/>
    </xf>
    <xf numFmtId="0" fontId="36" fillId="0" borderId="0" xfId="4" applyFont="1" applyAlignment="1">
      <alignment horizontal="left" vertical="center"/>
    </xf>
    <xf numFmtId="0" fontId="23" fillId="0" borderId="37" xfId="4" applyFont="1" applyBorder="1" applyAlignment="1">
      <alignment horizontal="left" vertical="center" wrapText="1"/>
    </xf>
    <xf numFmtId="0" fontId="23" fillId="0" borderId="32" xfId="4" applyFont="1" applyBorder="1" applyAlignment="1">
      <alignment horizontal="left" vertical="center" wrapText="1"/>
    </xf>
    <xf numFmtId="0" fontId="23" fillId="0" borderId="62" xfId="4" applyFont="1" applyBorder="1" applyAlignment="1">
      <alignment horizontal="left" vertical="center" wrapText="1"/>
    </xf>
    <xf numFmtId="0" fontId="35" fillId="0" borderId="25" xfId="4" applyFont="1" applyBorder="1" applyAlignment="1">
      <alignment horizontal="left" vertical="center"/>
    </xf>
    <xf numFmtId="0" fontId="35" fillId="0" borderId="39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35" fillId="0" borderId="33" xfId="4" applyFont="1" applyBorder="1" applyAlignment="1">
      <alignment horizontal="left" vertical="center"/>
    </xf>
    <xf numFmtId="0" fontId="35" fillId="0" borderId="34" xfId="4" applyFont="1" applyBorder="1" applyAlignment="1">
      <alignment horizontal="left" vertical="center"/>
    </xf>
    <xf numFmtId="0" fontId="35" fillId="0" borderId="42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 wrapText="1"/>
    </xf>
    <xf numFmtId="0" fontId="23" fillId="0" borderId="25" xfId="4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5" fillId="0" borderId="24" xfId="4" applyFont="1" applyBorder="1" applyAlignment="1">
      <alignment horizontal="left" vertical="center"/>
    </xf>
    <xf numFmtId="0" fontId="35" fillId="0" borderId="26" xfId="4" applyFont="1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36" fillId="0" borderId="29" xfId="4" applyFont="1" applyBorder="1" applyAlignment="1">
      <alignment horizontal="center" vertical="center"/>
    </xf>
    <xf numFmtId="0" fontId="36" fillId="0" borderId="30" xfId="4" applyFont="1" applyBorder="1" applyAlignment="1">
      <alignment horizontal="center" vertical="center"/>
    </xf>
    <xf numFmtId="0" fontId="36" fillId="0" borderId="40" xfId="4" applyFont="1" applyBorder="1" applyAlignment="1">
      <alignment horizontal="center" vertical="center"/>
    </xf>
    <xf numFmtId="0" fontId="35" fillId="0" borderId="27" xfId="4" applyFont="1" applyBorder="1" applyAlignment="1">
      <alignment horizontal="left" vertical="center"/>
    </xf>
    <xf numFmtId="0" fontId="19" fillId="0" borderId="37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9" fillId="0" borderId="41" xfId="4" applyFont="1" applyBorder="1" applyAlignment="1">
      <alignment horizontal="left" vertical="center"/>
    </xf>
    <xf numFmtId="0" fontId="36" fillId="0" borderId="35" xfId="4" applyFont="1" applyBorder="1" applyAlignment="1">
      <alignment horizontal="left" vertical="center"/>
    </xf>
    <xf numFmtId="0" fontId="36" fillId="0" borderId="34" xfId="4" applyFont="1" applyBorder="1" applyAlignment="1">
      <alignment horizontal="left" vertical="center"/>
    </xf>
    <xf numFmtId="0" fontId="36" fillId="0" borderId="42" xfId="4" applyFont="1" applyBorder="1" applyAlignment="1">
      <alignment horizontal="left" vertical="center"/>
    </xf>
    <xf numFmtId="0" fontId="19" fillId="0" borderId="66" xfId="4" applyFont="1" applyBorder="1" applyAlignment="1">
      <alignment horizontal="center" vertical="center"/>
    </xf>
    <xf numFmtId="0" fontId="37" fillId="0" borderId="66" xfId="4" applyFont="1" applyBorder="1" applyAlignment="1">
      <alignment horizontal="center" vertical="center"/>
    </xf>
    <xf numFmtId="0" fontId="19" fillId="0" borderId="70" xfId="4" applyFont="1" applyBorder="1" applyAlignment="1">
      <alignment horizontal="center" vertical="center"/>
    </xf>
    <xf numFmtId="0" fontId="37" fillId="0" borderId="68" xfId="4" applyFont="1" applyBorder="1" applyAlignment="1">
      <alignment horizontal="center" vertical="center"/>
    </xf>
    <xf numFmtId="0" fontId="37" fillId="0" borderId="53" xfId="4" applyFont="1" applyBorder="1" applyAlignment="1">
      <alignment horizontal="center" vertical="center"/>
    </xf>
    <xf numFmtId="0" fontId="37" fillId="0" borderId="72" xfId="4" applyFont="1" applyBorder="1" applyAlignment="1">
      <alignment horizontal="center" vertical="center"/>
    </xf>
    <xf numFmtId="0" fontId="37" fillId="0" borderId="29" xfId="4" applyFont="1" applyBorder="1" applyAlignment="1">
      <alignment horizontal="center" vertical="center"/>
    </xf>
    <xf numFmtId="0" fontId="37" fillId="0" borderId="30" xfId="4" applyFont="1" applyBorder="1" applyAlignment="1">
      <alignment horizontal="center" vertical="center"/>
    </xf>
    <xf numFmtId="0" fontId="37" fillId="0" borderId="40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38" fillId="0" borderId="12" xfId="4" applyFont="1" applyBorder="1" applyAlignment="1">
      <alignment horizontal="center" vertical="center"/>
    </xf>
    <xf numFmtId="0" fontId="20" fillId="0" borderId="44" xfId="4" applyFont="1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19" fillId="0" borderId="25" xfId="4" applyFont="1" applyBorder="1" applyAlignment="1">
      <alignment horizontal="left" vertical="center"/>
    </xf>
    <xf numFmtId="0" fontId="23" fillId="0" borderId="25" xfId="4" applyFont="1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58" fontId="23" fillId="0" borderId="26" xfId="4" applyNumberFormat="1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35" fillId="0" borderId="30" xfId="4" applyFont="1" applyBorder="1" applyAlignment="1">
      <alignment horizontal="left" vertical="center"/>
    </xf>
    <xf numFmtId="0" fontId="35" fillId="0" borderId="31" xfId="4" applyFont="1" applyBorder="1" applyAlignment="1">
      <alignment horizontal="left" vertical="center"/>
    </xf>
    <xf numFmtId="0" fontId="35" fillId="0" borderId="32" xfId="4" applyFont="1" applyBorder="1" applyAlignment="1">
      <alignment horizontal="left" vertical="center"/>
    </xf>
    <xf numFmtId="0" fontId="35" fillId="0" borderId="41" xfId="4" applyFont="1" applyBorder="1" applyAlignment="1">
      <alignment horizontal="left" vertical="center"/>
    </xf>
    <xf numFmtId="0" fontId="23" fillId="0" borderId="33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3" fillId="0" borderId="42" xfId="4" applyFont="1" applyBorder="1" applyAlignment="1">
      <alignment horizontal="center" vertical="center"/>
    </xf>
    <xf numFmtId="0" fontId="23" fillId="0" borderId="28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27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 wrapText="1"/>
    </xf>
    <xf numFmtId="0" fontId="23" fillId="0" borderId="26" xfId="4" applyFont="1" applyBorder="1" applyAlignment="1">
      <alignment horizontal="left" vertical="center" wrapText="1"/>
    </xf>
    <xf numFmtId="0" fontId="23" fillId="0" borderId="27" xfId="4" applyFont="1" applyBorder="1" applyAlignment="1">
      <alignment horizontal="left" vertical="center" wrapText="1"/>
    </xf>
    <xf numFmtId="0" fontId="16" fillId="0" borderId="30" xfId="4" applyBorder="1" applyAlignment="1">
      <alignment horizontal="center" vertical="center"/>
    </xf>
    <xf numFmtId="0" fontId="16" fillId="0" borderId="40" xfId="4" applyBorder="1" applyAlignment="1">
      <alignment horizontal="center" vertical="center"/>
    </xf>
    <xf numFmtId="0" fontId="35" fillId="0" borderId="36" xfId="4" applyFont="1" applyBorder="1" applyAlignment="1">
      <alignment horizontal="center" vertical="center"/>
    </xf>
    <xf numFmtId="0" fontId="35" fillId="0" borderId="37" xfId="4" applyFont="1" applyBorder="1" applyAlignment="1">
      <alignment horizontal="left" vertical="center"/>
    </xf>
    <xf numFmtId="0" fontId="23" fillId="0" borderId="35" xfId="4" applyFont="1" applyBorder="1" applyAlignment="1">
      <alignment horizontal="right" vertical="center"/>
    </xf>
    <xf numFmtId="0" fontId="23" fillId="0" borderId="34" xfId="4" applyFont="1" applyBorder="1" applyAlignment="1">
      <alignment horizontal="right" vertical="center"/>
    </xf>
    <xf numFmtId="0" fontId="23" fillId="0" borderId="38" xfId="4" applyFont="1" applyBorder="1" applyAlignment="1">
      <alignment horizontal="right" vertical="center"/>
    </xf>
    <xf numFmtId="0" fontId="36" fillId="0" borderId="24" xfId="4" applyFont="1" applyBorder="1" applyAlignment="1">
      <alignment horizontal="left" vertical="center"/>
    </xf>
    <xf numFmtId="0" fontId="36" fillId="0" borderId="25" xfId="4" applyFont="1" applyBorder="1" applyAlignment="1">
      <alignment horizontal="left" vertical="center"/>
    </xf>
    <xf numFmtId="0" fontId="36" fillId="0" borderId="39" xfId="4" applyFont="1" applyBorder="1" applyAlignment="1">
      <alignment horizontal="left" vertical="center"/>
    </xf>
    <xf numFmtId="0" fontId="35" fillId="0" borderId="38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35" fillId="0" borderId="30" xfId="4" applyFont="1" applyBorder="1" applyAlignment="1">
      <alignment horizontal="center" vertical="center"/>
    </xf>
    <xf numFmtId="0" fontId="23" fillId="0" borderId="40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441960</xdr:colOff>
      <xdr:row>2</xdr:row>
      <xdr:rowOff>30480</xdr:rowOff>
    </xdr:from>
    <xdr:to>
      <xdr:col>9</xdr:col>
      <xdr:colOff>350520</xdr:colOff>
      <xdr:row>5</xdr:row>
      <xdr:rowOff>125730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4745" y="611505"/>
          <a:ext cx="975360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2" customWidth="1"/>
    <col min="3" max="3" width="10.125" customWidth="1"/>
  </cols>
  <sheetData>
    <row r="1" spans="1:2" ht="21" customHeight="1">
      <c r="A1" s="233"/>
      <c r="B1" s="234" t="s">
        <v>0</v>
      </c>
    </row>
    <row r="2" spans="1:2">
      <c r="A2" s="5">
        <v>1</v>
      </c>
      <c r="B2" s="235" t="s">
        <v>1</v>
      </c>
    </row>
    <row r="3" spans="1:2">
      <c r="A3" s="5">
        <v>2</v>
      </c>
      <c r="B3" s="235" t="s">
        <v>2</v>
      </c>
    </row>
    <row r="4" spans="1:2">
      <c r="A4" s="5">
        <v>3</v>
      </c>
      <c r="B4" s="235" t="s">
        <v>3</v>
      </c>
    </row>
    <row r="5" spans="1:2">
      <c r="A5" s="5">
        <v>4</v>
      </c>
      <c r="B5" s="235" t="s">
        <v>4</v>
      </c>
    </row>
    <row r="6" spans="1:2">
      <c r="A6" s="5">
        <v>5</v>
      </c>
      <c r="B6" s="235" t="s">
        <v>5</v>
      </c>
    </row>
    <row r="7" spans="1:2">
      <c r="A7" s="5">
        <v>6</v>
      </c>
      <c r="B7" s="235" t="s">
        <v>6</v>
      </c>
    </row>
    <row r="8" spans="1:2" s="231" customFormat="1" ht="15" customHeight="1">
      <c r="A8" s="236">
        <v>7</v>
      </c>
      <c r="B8" s="237" t="s">
        <v>7</v>
      </c>
    </row>
    <row r="9" spans="1:2" ht="18.95" customHeight="1">
      <c r="A9" s="233"/>
      <c r="B9" s="238" t="s">
        <v>8</v>
      </c>
    </row>
    <row r="10" spans="1:2" ht="15.95" customHeight="1">
      <c r="A10" s="5">
        <v>1</v>
      </c>
      <c r="B10" s="239" t="s">
        <v>9</v>
      </c>
    </row>
    <row r="11" spans="1:2">
      <c r="A11" s="5">
        <v>2</v>
      </c>
      <c r="B11" s="235" t="s">
        <v>10</v>
      </c>
    </row>
    <row r="12" spans="1:2">
      <c r="A12" s="5">
        <v>3</v>
      </c>
      <c r="B12" s="237" t="s">
        <v>11</v>
      </c>
    </row>
    <row r="13" spans="1:2">
      <c r="A13" s="5">
        <v>4</v>
      </c>
      <c r="B13" s="235" t="s">
        <v>12</v>
      </c>
    </row>
    <row r="14" spans="1:2">
      <c r="A14" s="5">
        <v>5</v>
      </c>
      <c r="B14" s="235" t="s">
        <v>13</v>
      </c>
    </row>
    <row r="15" spans="1:2">
      <c r="A15" s="5">
        <v>6</v>
      </c>
      <c r="B15" s="235" t="s">
        <v>14</v>
      </c>
    </row>
    <row r="16" spans="1:2">
      <c r="A16" s="5">
        <v>7</v>
      </c>
      <c r="B16" s="235" t="s">
        <v>15</v>
      </c>
    </row>
    <row r="17" spans="1:2">
      <c r="A17" s="5">
        <v>8</v>
      </c>
      <c r="B17" s="235" t="s">
        <v>16</v>
      </c>
    </row>
    <row r="18" spans="1:2">
      <c r="A18" s="5">
        <v>9</v>
      </c>
      <c r="B18" s="235" t="s">
        <v>17</v>
      </c>
    </row>
    <row r="19" spans="1:2">
      <c r="A19" s="5"/>
      <c r="B19" s="235"/>
    </row>
    <row r="20" spans="1:2" ht="20.25">
      <c r="A20" s="233"/>
      <c r="B20" s="234" t="s">
        <v>18</v>
      </c>
    </row>
    <row r="21" spans="1:2">
      <c r="A21" s="5">
        <v>1</v>
      </c>
      <c r="B21" s="235" t="s">
        <v>19</v>
      </c>
    </row>
    <row r="22" spans="1:2">
      <c r="A22" s="5">
        <v>2</v>
      </c>
      <c r="B22" s="235" t="s">
        <v>20</v>
      </c>
    </row>
    <row r="23" spans="1:2">
      <c r="A23" s="5">
        <v>3</v>
      </c>
      <c r="B23" s="235" t="s">
        <v>21</v>
      </c>
    </row>
    <row r="24" spans="1:2">
      <c r="A24" s="5">
        <v>4</v>
      </c>
      <c r="B24" s="235" t="s">
        <v>22</v>
      </c>
    </row>
    <row r="25" spans="1:2">
      <c r="A25" s="5">
        <v>5</v>
      </c>
      <c r="B25" s="235" t="s">
        <v>23</v>
      </c>
    </row>
    <row r="26" spans="1:2">
      <c r="A26" s="5">
        <v>6</v>
      </c>
      <c r="B26" s="235" t="s">
        <v>24</v>
      </c>
    </row>
    <row r="27" spans="1:2">
      <c r="A27" s="5">
        <v>7</v>
      </c>
      <c r="B27" s="235" t="s">
        <v>25</v>
      </c>
    </row>
    <row r="28" spans="1:2">
      <c r="A28" s="5"/>
      <c r="B28" s="235"/>
    </row>
    <row r="29" spans="1:2" ht="20.25">
      <c r="A29" s="233"/>
      <c r="B29" s="234" t="s">
        <v>26</v>
      </c>
    </row>
    <row r="30" spans="1:2">
      <c r="A30" s="5">
        <v>1</v>
      </c>
      <c r="B30" s="235" t="s">
        <v>27</v>
      </c>
    </row>
    <row r="31" spans="1:2">
      <c r="A31" s="5">
        <v>2</v>
      </c>
      <c r="B31" s="235" t="s">
        <v>28</v>
      </c>
    </row>
    <row r="32" spans="1:2">
      <c r="A32" s="5">
        <v>3</v>
      </c>
      <c r="B32" s="235" t="s">
        <v>29</v>
      </c>
    </row>
    <row r="33" spans="1:2" ht="28.5">
      <c r="A33" s="5">
        <v>4</v>
      </c>
      <c r="B33" s="235" t="s">
        <v>30</v>
      </c>
    </row>
    <row r="34" spans="1:2">
      <c r="A34" s="5">
        <v>5</v>
      </c>
      <c r="B34" s="235" t="s">
        <v>31</v>
      </c>
    </row>
    <row r="35" spans="1:2">
      <c r="A35" s="5">
        <v>6</v>
      </c>
      <c r="B35" s="235" t="s">
        <v>32</v>
      </c>
    </row>
    <row r="36" spans="1:2">
      <c r="A36" s="5">
        <v>7</v>
      </c>
      <c r="B36" s="235" t="s">
        <v>33</v>
      </c>
    </row>
    <row r="37" spans="1:2">
      <c r="A37" s="5"/>
      <c r="B37" s="235"/>
    </row>
    <row r="39" spans="1:2">
      <c r="A39" s="240" t="s">
        <v>34</v>
      </c>
      <c r="B39" s="241"/>
    </row>
  </sheetData>
  <phoneticPr fontId="5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27" t="s">
        <v>291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</row>
    <row r="2" spans="1:13" s="1" customFormat="1" ht="16.5">
      <c r="A2" s="434" t="s">
        <v>265</v>
      </c>
      <c r="B2" s="435" t="s">
        <v>270</v>
      </c>
      <c r="C2" s="435" t="s">
        <v>266</v>
      </c>
      <c r="D2" s="435" t="s">
        <v>267</v>
      </c>
      <c r="E2" s="435" t="s">
        <v>268</v>
      </c>
      <c r="F2" s="435" t="s">
        <v>269</v>
      </c>
      <c r="G2" s="434" t="s">
        <v>292</v>
      </c>
      <c r="H2" s="434"/>
      <c r="I2" s="434" t="s">
        <v>293</v>
      </c>
      <c r="J2" s="434"/>
      <c r="K2" s="444" t="s">
        <v>294</v>
      </c>
      <c r="L2" s="446" t="s">
        <v>295</v>
      </c>
      <c r="M2" s="448" t="s">
        <v>296</v>
      </c>
    </row>
    <row r="3" spans="1:13" s="1" customFormat="1" ht="16.5">
      <c r="A3" s="434"/>
      <c r="B3" s="436"/>
      <c r="C3" s="436"/>
      <c r="D3" s="436"/>
      <c r="E3" s="436"/>
      <c r="F3" s="436"/>
      <c r="G3" s="3" t="s">
        <v>297</v>
      </c>
      <c r="H3" s="3" t="s">
        <v>298</v>
      </c>
      <c r="I3" s="3" t="s">
        <v>297</v>
      </c>
      <c r="J3" s="3" t="s">
        <v>298</v>
      </c>
      <c r="K3" s="445"/>
      <c r="L3" s="447"/>
      <c r="M3" s="449"/>
    </row>
    <row r="4" spans="1:13" ht="21.95" customHeight="1">
      <c r="A4" s="29">
        <v>1</v>
      </c>
      <c r="B4" s="16" t="s">
        <v>283</v>
      </c>
      <c r="C4" s="14" t="s">
        <v>280</v>
      </c>
      <c r="D4" s="16" t="s">
        <v>281</v>
      </c>
      <c r="E4" s="15" t="s">
        <v>250</v>
      </c>
      <c r="F4" s="16" t="s">
        <v>282</v>
      </c>
      <c r="G4" s="30">
        <v>-6.0000000000000001E-3</v>
      </c>
      <c r="H4" s="30">
        <v>-1.2E-2</v>
      </c>
      <c r="I4" s="35">
        <v>-0.01</v>
      </c>
      <c r="J4" s="35">
        <v>-0.01</v>
      </c>
      <c r="K4" s="33">
        <f>SUM(G4:J4)</f>
        <v>-3.8000000000000006E-2</v>
      </c>
      <c r="L4" s="6" t="s">
        <v>95</v>
      </c>
      <c r="M4" s="6" t="s">
        <v>299</v>
      </c>
    </row>
    <row r="5" spans="1:13" ht="21.95" customHeight="1">
      <c r="A5" s="29">
        <v>2</v>
      </c>
      <c r="B5" s="16" t="s">
        <v>283</v>
      </c>
      <c r="C5" s="14" t="s">
        <v>284</v>
      </c>
      <c r="D5" s="16" t="s">
        <v>281</v>
      </c>
      <c r="E5" s="15" t="s">
        <v>285</v>
      </c>
      <c r="F5" s="16" t="s">
        <v>282</v>
      </c>
      <c r="G5" s="30">
        <v>-6.0000000000000001E-3</v>
      </c>
      <c r="H5" s="30">
        <v>-1.2E-2</v>
      </c>
      <c r="I5" s="35">
        <v>-0.01</v>
      </c>
      <c r="J5" s="35">
        <v>-0.01</v>
      </c>
      <c r="K5" s="33">
        <f>SUM(G5:J5)</f>
        <v>-3.8000000000000006E-2</v>
      </c>
      <c r="L5" s="6" t="s">
        <v>95</v>
      </c>
      <c r="M5" s="6" t="s">
        <v>299</v>
      </c>
    </row>
    <row r="6" spans="1:13" ht="21.95" customHeight="1">
      <c r="A6" s="29">
        <v>3</v>
      </c>
      <c r="B6" s="16" t="s">
        <v>283</v>
      </c>
      <c r="C6" s="14" t="s">
        <v>286</v>
      </c>
      <c r="D6" s="16" t="s">
        <v>281</v>
      </c>
      <c r="E6" s="15" t="s">
        <v>285</v>
      </c>
      <c r="F6" s="16" t="s">
        <v>282</v>
      </c>
      <c r="G6" s="31">
        <v>-0.01</v>
      </c>
      <c r="H6" s="31">
        <v>-0.01</v>
      </c>
      <c r="I6" s="31">
        <v>-0.01</v>
      </c>
      <c r="J6" s="31">
        <v>-0.01</v>
      </c>
      <c r="K6" s="33">
        <f>SUM(G6:J6)</f>
        <v>-0.04</v>
      </c>
      <c r="L6" s="6" t="s">
        <v>95</v>
      </c>
      <c r="M6" s="6" t="s">
        <v>299</v>
      </c>
    </row>
    <row r="7" spans="1:13" ht="21.95" customHeight="1">
      <c r="A7" s="29">
        <v>4</v>
      </c>
      <c r="B7" s="16" t="s">
        <v>283</v>
      </c>
      <c r="C7" s="14" t="s">
        <v>287</v>
      </c>
      <c r="D7" s="16" t="s">
        <v>281</v>
      </c>
      <c r="E7" s="15" t="s">
        <v>250</v>
      </c>
      <c r="F7" s="16" t="s">
        <v>282</v>
      </c>
      <c r="G7" s="31">
        <v>-0.01</v>
      </c>
      <c r="H7" s="31">
        <v>-0.01</v>
      </c>
      <c r="I7" s="31">
        <v>-0.01</v>
      </c>
      <c r="J7" s="31">
        <v>-0.01</v>
      </c>
      <c r="K7" s="33">
        <f>SUM(G7:J7)</f>
        <v>-0.04</v>
      </c>
      <c r="L7" s="6" t="s">
        <v>95</v>
      </c>
      <c r="M7" s="6" t="s">
        <v>299</v>
      </c>
    </row>
    <row r="8" spans="1:13" ht="21.95" customHeight="1">
      <c r="A8" s="29"/>
      <c r="B8" s="32"/>
      <c r="C8" s="13"/>
      <c r="D8" s="13"/>
      <c r="E8" s="13"/>
      <c r="F8" s="17"/>
      <c r="G8" s="33"/>
      <c r="H8" s="34"/>
      <c r="I8" s="34"/>
      <c r="J8" s="34"/>
      <c r="K8" s="33"/>
      <c r="L8" s="5"/>
      <c r="M8" s="5"/>
    </row>
    <row r="9" spans="1:13" ht="21.95" customHeight="1">
      <c r="A9" s="29"/>
      <c r="B9" s="32"/>
      <c r="C9" s="13"/>
      <c r="D9" s="13"/>
      <c r="E9" s="13"/>
      <c r="F9" s="17"/>
      <c r="G9" s="33"/>
      <c r="H9" s="34"/>
      <c r="I9" s="34"/>
      <c r="J9" s="34"/>
      <c r="K9" s="33"/>
      <c r="L9" s="5"/>
      <c r="M9" s="5"/>
    </row>
    <row r="10" spans="1:13" ht="21.95" customHeight="1">
      <c r="A10" s="29"/>
      <c r="B10" s="32"/>
      <c r="C10" s="13"/>
      <c r="D10" s="13"/>
      <c r="E10" s="13"/>
      <c r="F10" s="17"/>
      <c r="G10" s="33"/>
      <c r="H10" s="34"/>
      <c r="I10" s="34"/>
      <c r="J10" s="34"/>
      <c r="K10" s="33"/>
      <c r="L10" s="5"/>
      <c r="M10" s="5"/>
    </row>
    <row r="11" spans="1:13" ht="21.95" customHeight="1">
      <c r="A11" s="29"/>
      <c r="B11" s="32"/>
      <c r="C11" s="13"/>
      <c r="D11" s="13"/>
      <c r="E11" s="13"/>
      <c r="F11" s="17"/>
      <c r="G11" s="33"/>
      <c r="H11" s="34"/>
      <c r="I11" s="34"/>
      <c r="J11" s="34"/>
      <c r="K11" s="33"/>
      <c r="L11" s="5"/>
      <c r="M11" s="5"/>
    </row>
    <row r="12" spans="1:13" s="2" customFormat="1" ht="18.75">
      <c r="A12" s="7" t="s">
        <v>288</v>
      </c>
      <c r="B12" s="8"/>
      <c r="C12" s="8"/>
      <c r="D12" s="13"/>
      <c r="E12" s="9"/>
      <c r="F12" s="17"/>
      <c r="G12" s="18"/>
      <c r="H12" s="428" t="s">
        <v>289</v>
      </c>
      <c r="I12" s="429"/>
      <c r="J12" s="429"/>
      <c r="K12" s="430"/>
      <c r="L12" s="439"/>
      <c r="M12" s="440"/>
    </row>
    <row r="13" spans="1:13" ht="84" customHeight="1">
      <c r="A13" s="441" t="s">
        <v>300</v>
      </c>
      <c r="B13" s="442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3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59" type="noConversion"/>
  <dataValidations count="1">
    <dataValidation type="list" allowBlank="1" showInputMessage="1" showErrorMessage="1" sqref="M1:M3 M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L22" sqref="L22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27" t="s">
        <v>301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</row>
    <row r="2" spans="1:23" s="1" customFormat="1" ht="15.95" customHeight="1">
      <c r="A2" s="435" t="s">
        <v>302</v>
      </c>
      <c r="B2" s="435" t="s">
        <v>270</v>
      </c>
      <c r="C2" s="435" t="s">
        <v>266</v>
      </c>
      <c r="D2" s="435" t="s">
        <v>267</v>
      </c>
      <c r="E2" s="435" t="s">
        <v>268</v>
      </c>
      <c r="F2" s="435" t="s">
        <v>269</v>
      </c>
      <c r="G2" s="450" t="s">
        <v>303</v>
      </c>
      <c r="H2" s="451"/>
      <c r="I2" s="452"/>
      <c r="J2" s="450" t="s">
        <v>304</v>
      </c>
      <c r="K2" s="451"/>
      <c r="L2" s="452"/>
      <c r="M2" s="450" t="s">
        <v>305</v>
      </c>
      <c r="N2" s="451"/>
      <c r="O2" s="452"/>
      <c r="P2" s="450" t="s">
        <v>306</v>
      </c>
      <c r="Q2" s="451"/>
      <c r="R2" s="452"/>
      <c r="S2" s="451" t="s">
        <v>307</v>
      </c>
      <c r="T2" s="451"/>
      <c r="U2" s="452"/>
      <c r="V2" s="473" t="s">
        <v>308</v>
      </c>
      <c r="W2" s="473" t="s">
        <v>279</v>
      </c>
    </row>
    <row r="3" spans="1:23" s="1" customFormat="1" ht="16.5">
      <c r="A3" s="436"/>
      <c r="B3" s="465"/>
      <c r="C3" s="465"/>
      <c r="D3" s="465"/>
      <c r="E3" s="465"/>
      <c r="F3" s="465"/>
      <c r="G3" s="3" t="s">
        <v>309</v>
      </c>
      <c r="H3" s="3" t="s">
        <v>67</v>
      </c>
      <c r="I3" s="3" t="s">
        <v>270</v>
      </c>
      <c r="J3" s="3" t="s">
        <v>309</v>
      </c>
      <c r="K3" s="3" t="s">
        <v>67</v>
      </c>
      <c r="L3" s="3" t="s">
        <v>270</v>
      </c>
      <c r="M3" s="3" t="s">
        <v>309</v>
      </c>
      <c r="N3" s="3" t="s">
        <v>67</v>
      </c>
      <c r="O3" s="3" t="s">
        <v>270</v>
      </c>
      <c r="P3" s="3" t="s">
        <v>309</v>
      </c>
      <c r="Q3" s="3" t="s">
        <v>67</v>
      </c>
      <c r="R3" s="3" t="s">
        <v>270</v>
      </c>
      <c r="S3" s="3" t="s">
        <v>309</v>
      </c>
      <c r="T3" s="3" t="s">
        <v>67</v>
      </c>
      <c r="U3" s="3" t="s">
        <v>270</v>
      </c>
      <c r="V3" s="474"/>
      <c r="W3" s="474"/>
    </row>
    <row r="4" spans="1:23" ht="15">
      <c r="A4" s="460" t="s">
        <v>310</v>
      </c>
      <c r="B4" s="466" t="s">
        <v>283</v>
      </c>
      <c r="C4" s="14" t="s">
        <v>280</v>
      </c>
      <c r="D4" s="469" t="s">
        <v>281</v>
      </c>
      <c r="E4" s="15" t="s">
        <v>250</v>
      </c>
      <c r="F4" s="469" t="s">
        <v>282</v>
      </c>
      <c r="G4" s="19"/>
      <c r="H4" s="26"/>
      <c r="I4" s="26"/>
      <c r="J4" s="26"/>
      <c r="K4" s="19"/>
      <c r="L4" s="19"/>
      <c r="M4" s="6"/>
      <c r="N4" s="6"/>
      <c r="O4" s="6"/>
      <c r="P4" s="6"/>
      <c r="Q4" s="6"/>
      <c r="R4" s="6"/>
      <c r="S4" s="6"/>
      <c r="T4" s="6"/>
      <c r="U4" s="6"/>
      <c r="V4" s="6" t="s">
        <v>311</v>
      </c>
      <c r="W4" s="6"/>
    </row>
    <row r="5" spans="1:23" ht="16.5">
      <c r="A5" s="461"/>
      <c r="B5" s="467"/>
      <c r="C5" s="14" t="s">
        <v>284</v>
      </c>
      <c r="D5" s="471"/>
      <c r="E5" s="15" t="s">
        <v>285</v>
      </c>
      <c r="F5" s="471"/>
      <c r="G5" s="453" t="s">
        <v>312</v>
      </c>
      <c r="H5" s="454"/>
      <c r="I5" s="455"/>
      <c r="J5" s="453" t="s">
        <v>313</v>
      </c>
      <c r="K5" s="454"/>
      <c r="L5" s="455"/>
      <c r="M5" s="450" t="s">
        <v>314</v>
      </c>
      <c r="N5" s="451"/>
      <c r="O5" s="452"/>
      <c r="P5" s="450" t="s">
        <v>315</v>
      </c>
      <c r="Q5" s="451"/>
      <c r="R5" s="452"/>
      <c r="S5" s="451" t="s">
        <v>316</v>
      </c>
      <c r="T5" s="451"/>
      <c r="U5" s="452"/>
      <c r="V5" s="6"/>
      <c r="W5" s="6"/>
    </row>
    <row r="6" spans="1:23" ht="16.5">
      <c r="A6" s="461"/>
      <c r="B6" s="467"/>
      <c r="C6" s="14" t="s">
        <v>286</v>
      </c>
      <c r="D6" s="471"/>
      <c r="E6" s="15" t="s">
        <v>285</v>
      </c>
      <c r="F6" s="471"/>
      <c r="G6" s="27" t="s">
        <v>309</v>
      </c>
      <c r="H6" s="27" t="s">
        <v>67</v>
      </c>
      <c r="I6" s="27" t="s">
        <v>270</v>
      </c>
      <c r="J6" s="27" t="s">
        <v>309</v>
      </c>
      <c r="K6" s="27" t="s">
        <v>67</v>
      </c>
      <c r="L6" s="27" t="s">
        <v>270</v>
      </c>
      <c r="M6" s="3" t="s">
        <v>309</v>
      </c>
      <c r="N6" s="3" t="s">
        <v>67</v>
      </c>
      <c r="O6" s="3" t="s">
        <v>270</v>
      </c>
      <c r="P6" s="3" t="s">
        <v>309</v>
      </c>
      <c r="Q6" s="3" t="s">
        <v>67</v>
      </c>
      <c r="R6" s="3" t="s">
        <v>270</v>
      </c>
      <c r="S6" s="3" t="s">
        <v>309</v>
      </c>
      <c r="T6" s="3" t="s">
        <v>67</v>
      </c>
      <c r="U6" s="3" t="s">
        <v>270</v>
      </c>
      <c r="V6" s="6"/>
      <c r="W6" s="6"/>
    </row>
    <row r="7" spans="1:23" ht="15">
      <c r="A7" s="462"/>
      <c r="B7" s="468"/>
      <c r="C7" s="14" t="s">
        <v>287</v>
      </c>
      <c r="D7" s="472"/>
      <c r="E7" s="15" t="s">
        <v>250</v>
      </c>
      <c r="F7" s="472"/>
      <c r="G7" s="19"/>
      <c r="H7" s="26"/>
      <c r="I7" s="26"/>
      <c r="J7" s="26"/>
      <c r="K7" s="26"/>
      <c r="L7" s="19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60"/>
      <c r="B8" s="466"/>
      <c r="C8" s="469"/>
      <c r="D8" s="469"/>
      <c r="E8" s="469"/>
      <c r="F8" s="460"/>
      <c r="G8" s="6"/>
      <c r="H8" s="26"/>
      <c r="I8" s="2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461"/>
      <c r="B9" s="467"/>
      <c r="C9" s="462"/>
      <c r="D9" s="471"/>
      <c r="E9" s="462"/>
      <c r="F9" s="462"/>
      <c r="G9" s="6"/>
      <c r="H9" s="26"/>
      <c r="I9" s="2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60"/>
      <c r="B10" s="466"/>
      <c r="C10" s="470"/>
      <c r="D10" s="469"/>
      <c r="E10" s="470"/>
      <c r="F10" s="460"/>
      <c r="G10" s="6"/>
      <c r="H10" s="26"/>
      <c r="I10" s="2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61"/>
      <c r="B11" s="467"/>
      <c r="C11" s="464"/>
      <c r="D11" s="471"/>
      <c r="E11" s="464"/>
      <c r="F11" s="46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63"/>
      <c r="B12" s="463"/>
      <c r="C12" s="463"/>
      <c r="D12" s="463"/>
      <c r="E12" s="463"/>
      <c r="F12" s="46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64"/>
      <c r="B13" s="464"/>
      <c r="C13" s="464"/>
      <c r="D13" s="464"/>
      <c r="E13" s="464"/>
      <c r="F13" s="46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63"/>
      <c r="B14" s="463"/>
      <c r="C14" s="463"/>
      <c r="D14" s="463"/>
      <c r="E14" s="463"/>
      <c r="F14" s="46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64"/>
      <c r="B15" s="464"/>
      <c r="C15" s="464"/>
      <c r="D15" s="464"/>
      <c r="E15" s="464"/>
      <c r="F15" s="46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28" t="s">
        <v>317</v>
      </c>
      <c r="B17" s="429"/>
      <c r="C17" s="429"/>
      <c r="D17" s="429"/>
      <c r="E17" s="430"/>
      <c r="F17" s="456"/>
      <c r="G17" s="457"/>
      <c r="H17" s="25"/>
      <c r="I17" s="25"/>
      <c r="J17" s="428" t="s">
        <v>289</v>
      </c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30"/>
      <c r="V17" s="8"/>
      <c r="W17" s="11"/>
    </row>
    <row r="18" spans="1:23" ht="80.099999999999994" customHeight="1">
      <c r="A18" s="458" t="s">
        <v>318</v>
      </c>
      <c r="B18" s="458"/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59"/>
      <c r="V18" s="459"/>
      <c r="W18" s="459"/>
    </row>
  </sheetData>
  <mergeCells count="51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9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7" t="s">
        <v>319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</row>
    <row r="2" spans="1:14" s="1" customFormat="1" ht="16.5">
      <c r="A2" s="21" t="s">
        <v>320</v>
      </c>
      <c r="B2" s="22" t="s">
        <v>266</v>
      </c>
      <c r="C2" s="22" t="s">
        <v>267</v>
      </c>
      <c r="D2" s="22" t="s">
        <v>268</v>
      </c>
      <c r="E2" s="22" t="s">
        <v>269</v>
      </c>
      <c r="F2" s="22" t="s">
        <v>270</v>
      </c>
      <c r="G2" s="21" t="s">
        <v>321</v>
      </c>
      <c r="H2" s="21" t="s">
        <v>322</v>
      </c>
      <c r="I2" s="21" t="s">
        <v>323</v>
      </c>
      <c r="J2" s="21" t="s">
        <v>322</v>
      </c>
      <c r="K2" s="21" t="s">
        <v>324</v>
      </c>
      <c r="L2" s="21" t="s">
        <v>322</v>
      </c>
      <c r="M2" s="22" t="s">
        <v>308</v>
      </c>
      <c r="N2" s="22" t="s">
        <v>279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3" t="s">
        <v>320</v>
      </c>
      <c r="B4" s="24" t="s">
        <v>325</v>
      </c>
      <c r="C4" s="24" t="s">
        <v>309</v>
      </c>
      <c r="D4" s="24" t="s">
        <v>268</v>
      </c>
      <c r="E4" s="22" t="s">
        <v>269</v>
      </c>
      <c r="F4" s="22" t="s">
        <v>270</v>
      </c>
      <c r="G4" s="21" t="s">
        <v>321</v>
      </c>
      <c r="H4" s="21" t="s">
        <v>322</v>
      </c>
      <c r="I4" s="21" t="s">
        <v>323</v>
      </c>
      <c r="J4" s="21" t="s">
        <v>322</v>
      </c>
      <c r="K4" s="21" t="s">
        <v>324</v>
      </c>
      <c r="L4" s="21" t="s">
        <v>322</v>
      </c>
      <c r="M4" s="22" t="s">
        <v>308</v>
      </c>
      <c r="N4" s="22" t="s">
        <v>279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28" t="s">
        <v>326</v>
      </c>
      <c r="B11" s="429"/>
      <c r="C11" s="429"/>
      <c r="D11" s="430"/>
      <c r="E11" s="456"/>
      <c r="F11" s="475"/>
      <c r="G11" s="457"/>
      <c r="H11" s="25"/>
      <c r="I11" s="428" t="s">
        <v>327</v>
      </c>
      <c r="J11" s="429"/>
      <c r="K11" s="429"/>
      <c r="L11" s="8"/>
      <c r="M11" s="8"/>
      <c r="N11" s="11"/>
    </row>
    <row r="12" spans="1:14" ht="16.5">
      <c r="A12" s="476" t="s">
        <v>328</v>
      </c>
      <c r="B12" s="477"/>
      <c r="C12" s="477"/>
      <c r="D12" s="477"/>
      <c r="E12" s="477"/>
      <c r="F12" s="477"/>
      <c r="G12" s="477"/>
      <c r="H12" s="477"/>
      <c r="I12" s="477"/>
      <c r="J12" s="477"/>
      <c r="K12" s="477"/>
      <c r="L12" s="477"/>
      <c r="M12" s="477"/>
      <c r="N12" s="477"/>
    </row>
  </sheetData>
  <mergeCells count="5">
    <mergeCell ref="A1:N1"/>
    <mergeCell ref="A11:D11"/>
    <mergeCell ref="E11:G11"/>
    <mergeCell ref="I11:K11"/>
    <mergeCell ref="A12:N12"/>
  </mergeCells>
  <phoneticPr fontId="5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G22" sqref="G22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27" t="s">
        <v>329</v>
      </c>
      <c r="B1" s="427"/>
      <c r="C1" s="427"/>
      <c r="D1" s="427"/>
      <c r="E1" s="427"/>
      <c r="F1" s="427"/>
      <c r="G1" s="427"/>
      <c r="H1" s="427"/>
      <c r="I1" s="427"/>
      <c r="J1" s="427"/>
    </row>
    <row r="2" spans="1:12" s="1" customFormat="1" ht="16.5">
      <c r="A2" s="3" t="s">
        <v>302</v>
      </c>
      <c r="B2" s="4" t="s">
        <v>270</v>
      </c>
      <c r="C2" s="4" t="s">
        <v>266</v>
      </c>
      <c r="D2" s="4" t="s">
        <v>267</v>
      </c>
      <c r="E2" s="4" t="s">
        <v>268</v>
      </c>
      <c r="F2" s="4" t="s">
        <v>269</v>
      </c>
      <c r="G2" s="3" t="s">
        <v>330</v>
      </c>
      <c r="H2" s="3" t="s">
        <v>331</v>
      </c>
      <c r="I2" s="3" t="s">
        <v>332</v>
      </c>
      <c r="J2" s="3" t="s">
        <v>333</v>
      </c>
      <c r="K2" s="4" t="s">
        <v>308</v>
      </c>
      <c r="L2" s="4" t="s">
        <v>279</v>
      </c>
    </row>
    <row r="3" spans="1:12" ht="15">
      <c r="A3" s="12" t="s">
        <v>310</v>
      </c>
      <c r="B3" s="13" t="s">
        <v>283</v>
      </c>
      <c r="C3" s="14" t="s">
        <v>280</v>
      </c>
      <c r="D3" s="14" t="s">
        <v>281</v>
      </c>
      <c r="E3" s="15" t="s">
        <v>250</v>
      </c>
      <c r="F3" s="16" t="s">
        <v>282</v>
      </c>
      <c r="G3" s="6" t="s">
        <v>334</v>
      </c>
      <c r="H3" s="6" t="s">
        <v>335</v>
      </c>
      <c r="I3" s="19" t="s">
        <v>336</v>
      </c>
      <c r="J3" s="6"/>
      <c r="K3" s="20" t="s">
        <v>337</v>
      </c>
      <c r="L3" s="6" t="s">
        <v>299</v>
      </c>
    </row>
    <row r="4" spans="1:12" ht="15">
      <c r="A4" s="12" t="s">
        <v>310</v>
      </c>
      <c r="B4" s="13" t="s">
        <v>283</v>
      </c>
      <c r="C4" s="14" t="s">
        <v>284</v>
      </c>
      <c r="D4" s="14" t="s">
        <v>281</v>
      </c>
      <c r="E4" s="15" t="s">
        <v>285</v>
      </c>
      <c r="F4" s="16" t="s">
        <v>282</v>
      </c>
      <c r="G4" s="6" t="s">
        <v>334</v>
      </c>
      <c r="H4" s="6" t="s">
        <v>335</v>
      </c>
      <c r="I4" s="19" t="s">
        <v>336</v>
      </c>
      <c r="J4" s="6"/>
      <c r="K4" s="20" t="s">
        <v>337</v>
      </c>
      <c r="L4" s="6" t="s">
        <v>299</v>
      </c>
    </row>
    <row r="5" spans="1:12" ht="15">
      <c r="A5" s="12" t="s">
        <v>310</v>
      </c>
      <c r="B5" s="13" t="s">
        <v>283</v>
      </c>
      <c r="C5" s="14" t="s">
        <v>286</v>
      </c>
      <c r="D5" s="14" t="s">
        <v>281</v>
      </c>
      <c r="E5" s="15" t="s">
        <v>285</v>
      </c>
      <c r="F5" s="16" t="s">
        <v>282</v>
      </c>
      <c r="G5" s="6" t="s">
        <v>334</v>
      </c>
      <c r="H5" s="6" t="s">
        <v>335</v>
      </c>
      <c r="I5" s="19" t="s">
        <v>336</v>
      </c>
      <c r="J5" s="6"/>
      <c r="K5" s="20" t="s">
        <v>337</v>
      </c>
      <c r="L5" s="6" t="s">
        <v>299</v>
      </c>
    </row>
    <row r="6" spans="1:12" ht="15">
      <c r="A6" s="12" t="s">
        <v>310</v>
      </c>
      <c r="B6" s="13" t="s">
        <v>283</v>
      </c>
      <c r="C6" s="14" t="s">
        <v>287</v>
      </c>
      <c r="D6" s="14" t="s">
        <v>281</v>
      </c>
      <c r="E6" s="15" t="s">
        <v>250</v>
      </c>
      <c r="F6" s="16" t="s">
        <v>282</v>
      </c>
      <c r="G6" s="6" t="s">
        <v>334</v>
      </c>
      <c r="H6" s="6" t="s">
        <v>335</v>
      </c>
      <c r="I6" s="19" t="s">
        <v>336</v>
      </c>
      <c r="J6" s="6"/>
      <c r="K6" s="20" t="s">
        <v>337</v>
      </c>
      <c r="L6" s="6" t="s">
        <v>299</v>
      </c>
    </row>
    <row r="7" spans="1:12">
      <c r="A7" s="12"/>
      <c r="B7" s="13"/>
      <c r="C7" s="13"/>
      <c r="D7" s="13"/>
      <c r="E7" s="13"/>
      <c r="F7" s="17"/>
      <c r="G7" s="6"/>
      <c r="H7" s="6"/>
      <c r="I7" s="5"/>
      <c r="J7" s="5"/>
      <c r="K7" s="20"/>
      <c r="L7" s="6"/>
    </row>
    <row r="8" spans="1:12">
      <c r="A8" s="12"/>
      <c r="B8" s="13"/>
      <c r="C8" s="13"/>
      <c r="D8" s="13"/>
      <c r="E8" s="13"/>
      <c r="F8" s="17"/>
      <c r="G8" s="6"/>
      <c r="H8" s="6"/>
      <c r="I8" s="5"/>
      <c r="J8" s="5"/>
      <c r="K8" s="20"/>
      <c r="L8" s="6"/>
    </row>
    <row r="9" spans="1:12">
      <c r="A9" s="5"/>
      <c r="B9" s="13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28" t="s">
        <v>338</v>
      </c>
      <c r="B11" s="429"/>
      <c r="C11" s="429"/>
      <c r="D11" s="429"/>
      <c r="E11" s="430"/>
      <c r="F11" s="456"/>
      <c r="G11" s="457"/>
      <c r="H11" s="428" t="s">
        <v>339</v>
      </c>
      <c r="I11" s="429"/>
      <c r="J11" s="429"/>
      <c r="K11" s="8"/>
      <c r="L11" s="11"/>
    </row>
    <row r="12" spans="1:12" ht="16.5">
      <c r="A12" s="476" t="s">
        <v>340</v>
      </c>
      <c r="B12" s="476"/>
      <c r="C12" s="477"/>
      <c r="D12" s="477"/>
      <c r="E12" s="477"/>
      <c r="F12" s="477"/>
      <c r="G12" s="477"/>
      <c r="H12" s="477"/>
      <c r="I12" s="477"/>
      <c r="J12" s="477"/>
      <c r="K12" s="477"/>
      <c r="L12" s="477"/>
    </row>
  </sheetData>
  <mergeCells count="5">
    <mergeCell ref="A1:J1"/>
    <mergeCell ref="A11:E11"/>
    <mergeCell ref="F11:G11"/>
    <mergeCell ref="H11:J11"/>
    <mergeCell ref="A12:L12"/>
  </mergeCells>
  <phoneticPr fontId="59" type="noConversion"/>
  <dataValidations count="1">
    <dataValidation type="list" allowBlank="1" showInputMessage="1" showErrorMessage="1" sqref="L3 L4:L6 L7:L8 L9:L12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27" t="s">
        <v>341</v>
      </c>
      <c r="B1" s="427"/>
      <c r="C1" s="427"/>
      <c r="D1" s="427"/>
      <c r="E1" s="427"/>
      <c r="F1" s="427"/>
      <c r="G1" s="427"/>
      <c r="H1" s="427"/>
      <c r="I1" s="427"/>
    </row>
    <row r="2" spans="1:9" s="1" customFormat="1" ht="16.5">
      <c r="A2" s="434" t="s">
        <v>265</v>
      </c>
      <c r="B2" s="435" t="s">
        <v>270</v>
      </c>
      <c r="C2" s="435" t="s">
        <v>309</v>
      </c>
      <c r="D2" s="435" t="s">
        <v>268</v>
      </c>
      <c r="E2" s="435" t="s">
        <v>269</v>
      </c>
      <c r="F2" s="3" t="s">
        <v>342</v>
      </c>
      <c r="G2" s="3" t="s">
        <v>293</v>
      </c>
      <c r="H2" s="444" t="s">
        <v>294</v>
      </c>
      <c r="I2" s="448" t="s">
        <v>296</v>
      </c>
    </row>
    <row r="3" spans="1:9" s="1" customFormat="1" ht="16.5">
      <c r="A3" s="434"/>
      <c r="B3" s="436"/>
      <c r="C3" s="436"/>
      <c r="D3" s="436"/>
      <c r="E3" s="436"/>
      <c r="F3" s="3" t="s">
        <v>343</v>
      </c>
      <c r="G3" s="3" t="s">
        <v>297</v>
      </c>
      <c r="H3" s="445"/>
      <c r="I3" s="44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28" t="s">
        <v>326</v>
      </c>
      <c r="B12" s="429"/>
      <c r="C12" s="429"/>
      <c r="D12" s="430"/>
      <c r="E12" s="10"/>
      <c r="F12" s="428" t="s">
        <v>327</v>
      </c>
      <c r="G12" s="429"/>
      <c r="H12" s="430"/>
      <c r="I12" s="11"/>
    </row>
    <row r="13" spans="1:9" ht="16.5">
      <c r="A13" s="476" t="s">
        <v>344</v>
      </c>
      <c r="B13" s="476"/>
      <c r="C13" s="477"/>
      <c r="D13" s="477"/>
      <c r="E13" s="477"/>
      <c r="F13" s="477"/>
      <c r="G13" s="477"/>
      <c r="H13" s="477"/>
      <c r="I13" s="47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9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2" t="s">
        <v>35</v>
      </c>
      <c r="C2" s="243"/>
      <c r="D2" s="243"/>
      <c r="E2" s="243"/>
      <c r="F2" s="243"/>
      <c r="G2" s="243"/>
      <c r="H2" s="243"/>
      <c r="I2" s="244"/>
    </row>
    <row r="3" spans="2:9" ht="27.95" customHeight="1">
      <c r="B3" s="219"/>
      <c r="C3" s="220"/>
      <c r="D3" s="245" t="s">
        <v>36</v>
      </c>
      <c r="E3" s="246"/>
      <c r="F3" s="247" t="s">
        <v>37</v>
      </c>
      <c r="G3" s="248"/>
      <c r="H3" s="245" t="s">
        <v>38</v>
      </c>
      <c r="I3" s="249"/>
    </row>
    <row r="4" spans="2:9" ht="27.95" customHeight="1">
      <c r="B4" s="219" t="s">
        <v>39</v>
      </c>
      <c r="C4" s="220" t="s">
        <v>40</v>
      </c>
      <c r="D4" s="220" t="s">
        <v>41</v>
      </c>
      <c r="E4" s="220" t="s">
        <v>42</v>
      </c>
      <c r="F4" s="221" t="s">
        <v>41</v>
      </c>
      <c r="G4" s="221" t="s">
        <v>42</v>
      </c>
      <c r="H4" s="220" t="s">
        <v>41</v>
      </c>
      <c r="I4" s="228" t="s">
        <v>42</v>
      </c>
    </row>
    <row r="5" spans="2:9" ht="27.95" customHeight="1">
      <c r="B5" s="222" t="s">
        <v>43</v>
      </c>
      <c r="C5" s="5">
        <v>13</v>
      </c>
      <c r="D5" s="5">
        <v>0</v>
      </c>
      <c r="E5" s="5">
        <v>1</v>
      </c>
      <c r="F5" s="223">
        <v>0</v>
      </c>
      <c r="G5" s="223">
        <v>1</v>
      </c>
      <c r="H5" s="5">
        <v>1</v>
      </c>
      <c r="I5" s="229">
        <v>2</v>
      </c>
    </row>
    <row r="6" spans="2:9" ht="27.95" customHeight="1">
      <c r="B6" s="222" t="s">
        <v>44</v>
      </c>
      <c r="C6" s="5">
        <v>20</v>
      </c>
      <c r="D6" s="5">
        <v>0</v>
      </c>
      <c r="E6" s="5">
        <v>1</v>
      </c>
      <c r="F6" s="223">
        <v>1</v>
      </c>
      <c r="G6" s="223">
        <v>2</v>
      </c>
      <c r="H6" s="5">
        <v>2</v>
      </c>
      <c r="I6" s="229">
        <v>3</v>
      </c>
    </row>
    <row r="7" spans="2:9" ht="27.95" customHeight="1">
      <c r="B7" s="222" t="s">
        <v>45</v>
      </c>
      <c r="C7" s="5">
        <v>32</v>
      </c>
      <c r="D7" s="5">
        <v>0</v>
      </c>
      <c r="E7" s="5">
        <v>1</v>
      </c>
      <c r="F7" s="223">
        <v>2</v>
      </c>
      <c r="G7" s="223">
        <v>3</v>
      </c>
      <c r="H7" s="5">
        <v>3</v>
      </c>
      <c r="I7" s="229">
        <v>4</v>
      </c>
    </row>
    <row r="8" spans="2:9" ht="27.95" customHeight="1">
      <c r="B8" s="222" t="s">
        <v>46</v>
      </c>
      <c r="C8" s="5">
        <v>50</v>
      </c>
      <c r="D8" s="5">
        <v>1</v>
      </c>
      <c r="E8" s="5">
        <v>2</v>
      </c>
      <c r="F8" s="223">
        <v>3</v>
      </c>
      <c r="G8" s="223">
        <v>4</v>
      </c>
      <c r="H8" s="5">
        <v>5</v>
      </c>
      <c r="I8" s="229">
        <v>6</v>
      </c>
    </row>
    <row r="9" spans="2:9" ht="27.95" customHeight="1">
      <c r="B9" s="222" t="s">
        <v>47</v>
      </c>
      <c r="C9" s="5">
        <v>80</v>
      </c>
      <c r="D9" s="5">
        <v>2</v>
      </c>
      <c r="E9" s="5">
        <v>3</v>
      </c>
      <c r="F9" s="223">
        <v>5</v>
      </c>
      <c r="G9" s="223">
        <v>6</v>
      </c>
      <c r="H9" s="5">
        <v>7</v>
      </c>
      <c r="I9" s="229">
        <v>8</v>
      </c>
    </row>
    <row r="10" spans="2:9" ht="27.95" customHeight="1">
      <c r="B10" s="222" t="s">
        <v>48</v>
      </c>
      <c r="C10" s="5">
        <v>125</v>
      </c>
      <c r="D10" s="5">
        <v>3</v>
      </c>
      <c r="E10" s="5">
        <v>4</v>
      </c>
      <c r="F10" s="223">
        <v>7</v>
      </c>
      <c r="G10" s="223">
        <v>8</v>
      </c>
      <c r="H10" s="5">
        <v>10</v>
      </c>
      <c r="I10" s="229">
        <v>11</v>
      </c>
    </row>
    <row r="11" spans="2:9" ht="27.95" customHeight="1">
      <c r="B11" s="222" t="s">
        <v>49</v>
      </c>
      <c r="C11" s="5">
        <v>200</v>
      </c>
      <c r="D11" s="5">
        <v>5</v>
      </c>
      <c r="E11" s="5">
        <v>6</v>
      </c>
      <c r="F11" s="223">
        <v>10</v>
      </c>
      <c r="G11" s="223">
        <v>11</v>
      </c>
      <c r="H11" s="5">
        <v>14</v>
      </c>
      <c r="I11" s="229">
        <v>15</v>
      </c>
    </row>
    <row r="12" spans="2:9" ht="27.95" customHeight="1">
      <c r="B12" s="224" t="s">
        <v>50</v>
      </c>
      <c r="C12" s="225">
        <v>315</v>
      </c>
      <c r="D12" s="225">
        <v>7</v>
      </c>
      <c r="E12" s="225">
        <v>8</v>
      </c>
      <c r="F12" s="226">
        <v>14</v>
      </c>
      <c r="G12" s="226">
        <v>15</v>
      </c>
      <c r="H12" s="225">
        <v>21</v>
      </c>
      <c r="I12" s="230">
        <v>22</v>
      </c>
    </row>
    <row r="14" spans="2:9">
      <c r="B14" s="227" t="s">
        <v>51</v>
      </c>
      <c r="C14" s="227"/>
      <c r="D14" s="227"/>
    </row>
  </sheetData>
  <mergeCells count="4">
    <mergeCell ref="B2:I2"/>
    <mergeCell ref="D3:E3"/>
    <mergeCell ref="F3:G3"/>
    <mergeCell ref="H3:I3"/>
  </mergeCells>
  <phoneticPr fontId="5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I24" sqref="I24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4.25">
      <c r="A2" s="158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159" t="s">
        <v>57</v>
      </c>
      <c r="I2" s="253" t="s">
        <v>56</v>
      </c>
      <c r="J2" s="253"/>
      <c r="K2" s="254"/>
    </row>
    <row r="3" spans="1:11" ht="14.25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60"/>
    </row>
    <row r="4" spans="1:11" ht="14.25">
      <c r="A4" s="162" t="s">
        <v>61</v>
      </c>
      <c r="B4" s="261" t="s">
        <v>62</v>
      </c>
      <c r="C4" s="262"/>
      <c r="D4" s="263" t="s">
        <v>63</v>
      </c>
      <c r="E4" s="264"/>
      <c r="F4" s="265">
        <v>45255</v>
      </c>
      <c r="G4" s="266"/>
      <c r="H4" s="263" t="s">
        <v>64</v>
      </c>
      <c r="I4" s="264"/>
      <c r="J4" s="78" t="s">
        <v>65</v>
      </c>
      <c r="K4" s="79" t="s">
        <v>66</v>
      </c>
    </row>
    <row r="5" spans="1:11" ht="14.25">
      <c r="A5" s="164" t="s">
        <v>67</v>
      </c>
      <c r="B5" s="261" t="s">
        <v>68</v>
      </c>
      <c r="C5" s="262"/>
      <c r="D5" s="263" t="s">
        <v>69</v>
      </c>
      <c r="E5" s="264"/>
      <c r="F5" s="265">
        <v>45223</v>
      </c>
      <c r="G5" s="266"/>
      <c r="H5" s="263" t="s">
        <v>70</v>
      </c>
      <c r="I5" s="264"/>
      <c r="J5" s="78" t="s">
        <v>65</v>
      </c>
      <c r="K5" s="79" t="s">
        <v>66</v>
      </c>
    </row>
    <row r="6" spans="1:11" ht="14.25">
      <c r="A6" s="162" t="s">
        <v>71</v>
      </c>
      <c r="B6" s="165" t="s">
        <v>72</v>
      </c>
      <c r="C6" s="166">
        <v>6</v>
      </c>
      <c r="D6" s="164" t="s">
        <v>73</v>
      </c>
      <c r="E6" s="175"/>
      <c r="F6" s="265">
        <v>45235</v>
      </c>
      <c r="G6" s="266"/>
      <c r="H6" s="263" t="s">
        <v>74</v>
      </c>
      <c r="I6" s="264"/>
      <c r="J6" s="78" t="s">
        <v>65</v>
      </c>
      <c r="K6" s="79" t="s">
        <v>66</v>
      </c>
    </row>
    <row r="7" spans="1:11" ht="14.25">
      <c r="A7" s="162" t="s">
        <v>75</v>
      </c>
      <c r="B7" s="267">
        <v>1080</v>
      </c>
      <c r="C7" s="268"/>
      <c r="D7" s="164" t="s">
        <v>76</v>
      </c>
      <c r="E7" s="174"/>
      <c r="F7" s="265">
        <v>45240</v>
      </c>
      <c r="G7" s="266"/>
      <c r="H7" s="263" t="s">
        <v>77</v>
      </c>
      <c r="I7" s="264"/>
      <c r="J7" s="78" t="s">
        <v>65</v>
      </c>
      <c r="K7" s="79" t="s">
        <v>66</v>
      </c>
    </row>
    <row r="8" spans="1:11" ht="14.25">
      <c r="A8" s="168" t="s">
        <v>78</v>
      </c>
      <c r="B8" s="269" t="s">
        <v>79</v>
      </c>
      <c r="C8" s="270"/>
      <c r="D8" s="271" t="s">
        <v>80</v>
      </c>
      <c r="E8" s="272"/>
      <c r="F8" s="273">
        <v>45250</v>
      </c>
      <c r="G8" s="274"/>
      <c r="H8" s="271" t="s">
        <v>81</v>
      </c>
      <c r="I8" s="272"/>
      <c r="J8" s="85" t="s">
        <v>65</v>
      </c>
      <c r="K8" s="183" t="s">
        <v>66</v>
      </c>
    </row>
    <row r="9" spans="1:11" ht="14.25">
      <c r="A9" s="275" t="s">
        <v>82</v>
      </c>
      <c r="B9" s="276"/>
      <c r="C9" s="276"/>
      <c r="D9" s="277"/>
      <c r="E9" s="277"/>
      <c r="F9" s="277"/>
      <c r="G9" s="277"/>
      <c r="H9" s="277"/>
      <c r="I9" s="277"/>
      <c r="J9" s="277"/>
      <c r="K9" s="278"/>
    </row>
    <row r="10" spans="1:11" ht="14.25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1"/>
    </row>
    <row r="11" spans="1:11" ht="14.25">
      <c r="A11" s="194" t="s">
        <v>84</v>
      </c>
      <c r="B11" s="195" t="s">
        <v>85</v>
      </c>
      <c r="C11" s="196" t="s">
        <v>86</v>
      </c>
      <c r="D11" s="197"/>
      <c r="E11" s="198" t="s">
        <v>87</v>
      </c>
      <c r="F11" s="195" t="s">
        <v>85</v>
      </c>
      <c r="G11" s="196" t="s">
        <v>86</v>
      </c>
      <c r="H11" s="196" t="s">
        <v>88</v>
      </c>
      <c r="I11" s="198" t="s">
        <v>89</v>
      </c>
      <c r="J11" s="195" t="s">
        <v>85</v>
      </c>
      <c r="K11" s="215" t="s">
        <v>86</v>
      </c>
    </row>
    <row r="12" spans="1:11" ht="14.25">
      <c r="A12" s="164" t="s">
        <v>90</v>
      </c>
      <c r="B12" s="173" t="s">
        <v>85</v>
      </c>
      <c r="C12" s="78" t="s">
        <v>86</v>
      </c>
      <c r="D12" s="174"/>
      <c r="E12" s="175" t="s">
        <v>91</v>
      </c>
      <c r="F12" s="173" t="s">
        <v>85</v>
      </c>
      <c r="G12" s="78" t="s">
        <v>86</v>
      </c>
      <c r="H12" s="78" t="s">
        <v>88</v>
      </c>
      <c r="I12" s="175" t="s">
        <v>92</v>
      </c>
      <c r="J12" s="173" t="s">
        <v>85</v>
      </c>
      <c r="K12" s="79" t="s">
        <v>86</v>
      </c>
    </row>
    <row r="13" spans="1:11" ht="14.25">
      <c r="A13" s="164" t="s">
        <v>93</v>
      </c>
      <c r="B13" s="173" t="s">
        <v>85</v>
      </c>
      <c r="C13" s="78" t="s">
        <v>86</v>
      </c>
      <c r="D13" s="174"/>
      <c r="E13" s="175" t="s">
        <v>94</v>
      </c>
      <c r="F13" s="78" t="s">
        <v>95</v>
      </c>
      <c r="G13" s="78" t="s">
        <v>96</v>
      </c>
      <c r="H13" s="78" t="s">
        <v>88</v>
      </c>
      <c r="I13" s="175" t="s">
        <v>97</v>
      </c>
      <c r="J13" s="173" t="s">
        <v>85</v>
      </c>
      <c r="K13" s="79" t="s">
        <v>86</v>
      </c>
    </row>
    <row r="14" spans="1:11" ht="14.25">
      <c r="A14" s="271" t="s">
        <v>98</v>
      </c>
      <c r="B14" s="272"/>
      <c r="C14" s="272"/>
      <c r="D14" s="272"/>
      <c r="E14" s="272"/>
      <c r="F14" s="272"/>
      <c r="G14" s="272"/>
      <c r="H14" s="272"/>
      <c r="I14" s="272"/>
      <c r="J14" s="272"/>
      <c r="K14" s="282"/>
    </row>
    <row r="15" spans="1:11" ht="14.25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spans="1:11" ht="14.25">
      <c r="A16" s="199" t="s">
        <v>100</v>
      </c>
      <c r="B16" s="196" t="s">
        <v>95</v>
      </c>
      <c r="C16" s="196" t="s">
        <v>96</v>
      </c>
      <c r="D16" s="200"/>
      <c r="E16" s="201" t="s">
        <v>101</v>
      </c>
      <c r="F16" s="196" t="s">
        <v>95</v>
      </c>
      <c r="G16" s="196" t="s">
        <v>96</v>
      </c>
      <c r="H16" s="202"/>
      <c r="I16" s="201" t="s">
        <v>102</v>
      </c>
      <c r="J16" s="196" t="s">
        <v>95</v>
      </c>
      <c r="K16" s="215" t="s">
        <v>96</v>
      </c>
    </row>
    <row r="17" spans="1:22" ht="16.5" customHeight="1">
      <c r="A17" s="176" t="s">
        <v>103</v>
      </c>
      <c r="B17" s="78" t="s">
        <v>95</v>
      </c>
      <c r="C17" s="78" t="s">
        <v>96</v>
      </c>
      <c r="D17" s="203"/>
      <c r="E17" s="177" t="s">
        <v>104</v>
      </c>
      <c r="F17" s="78" t="s">
        <v>95</v>
      </c>
      <c r="G17" s="78" t="s">
        <v>96</v>
      </c>
      <c r="H17" s="204"/>
      <c r="I17" s="177" t="s">
        <v>105</v>
      </c>
      <c r="J17" s="78" t="s">
        <v>95</v>
      </c>
      <c r="K17" s="79" t="s">
        <v>96</v>
      </c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</row>
    <row r="18" spans="1:22" ht="18" customHeight="1">
      <c r="A18" s="283" t="s">
        <v>106</v>
      </c>
      <c r="B18" s="284"/>
      <c r="C18" s="284"/>
      <c r="D18" s="284"/>
      <c r="E18" s="284"/>
      <c r="F18" s="284"/>
      <c r="G18" s="284"/>
      <c r="H18" s="284"/>
      <c r="I18" s="284"/>
      <c r="J18" s="284"/>
      <c r="K18" s="285"/>
    </row>
    <row r="19" spans="1:22" ht="18" customHeight="1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spans="1:22" ht="16.5" customHeight="1">
      <c r="A20" s="286" t="s">
        <v>108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22" ht="21.75" customHeight="1">
      <c r="A21" s="205" t="s">
        <v>109</v>
      </c>
      <c r="B21" s="45"/>
      <c r="C21" s="45" t="s">
        <v>110</v>
      </c>
      <c r="D21" s="45" t="s">
        <v>111</v>
      </c>
      <c r="E21" s="45" t="s">
        <v>112</v>
      </c>
      <c r="F21" s="45" t="s">
        <v>113</v>
      </c>
      <c r="G21" s="45" t="s">
        <v>114</v>
      </c>
      <c r="H21" s="45" t="s">
        <v>115</v>
      </c>
      <c r="I21" s="45"/>
      <c r="J21" s="217"/>
      <c r="K21" s="182" t="s">
        <v>116</v>
      </c>
    </row>
    <row r="22" spans="1:22" ht="23.1" customHeight="1">
      <c r="A22" s="13" t="s">
        <v>117</v>
      </c>
      <c r="B22" s="206"/>
      <c r="C22" s="206" t="s">
        <v>95</v>
      </c>
      <c r="D22" s="206" t="s">
        <v>95</v>
      </c>
      <c r="E22" s="206" t="s">
        <v>95</v>
      </c>
      <c r="F22" s="206" t="s">
        <v>95</v>
      </c>
      <c r="G22" s="206" t="s">
        <v>95</v>
      </c>
      <c r="H22" s="206" t="s">
        <v>95</v>
      </c>
      <c r="I22" s="206"/>
      <c r="J22" s="206"/>
      <c r="K22" s="218"/>
    </row>
    <row r="23" spans="1:22" ht="23.1" customHeight="1">
      <c r="A23" s="13" t="s">
        <v>118</v>
      </c>
      <c r="B23" s="206"/>
      <c r="C23" s="206" t="s">
        <v>95</v>
      </c>
      <c r="D23" s="206" t="s">
        <v>95</v>
      </c>
      <c r="E23" s="206" t="s">
        <v>95</v>
      </c>
      <c r="F23" s="206" t="s">
        <v>95</v>
      </c>
      <c r="G23" s="206" t="s">
        <v>95</v>
      </c>
      <c r="H23" s="206" t="s">
        <v>95</v>
      </c>
      <c r="I23" s="206"/>
      <c r="J23" s="206"/>
      <c r="K23" s="218"/>
    </row>
    <row r="24" spans="1:22" ht="23.1" customHeight="1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98"/>
    </row>
    <row r="25" spans="1:22" ht="23.1" customHeight="1">
      <c r="A25" s="167"/>
      <c r="B25" s="209"/>
      <c r="C25" s="209"/>
      <c r="D25" s="209"/>
      <c r="E25" s="209"/>
      <c r="F25" s="209"/>
      <c r="G25" s="209"/>
      <c r="H25" s="209"/>
      <c r="I25" s="209"/>
      <c r="J25" s="209"/>
      <c r="K25" s="98"/>
    </row>
    <row r="26" spans="1:22" ht="23.1" customHeight="1">
      <c r="A26" s="167"/>
      <c r="B26" s="209"/>
      <c r="C26" s="209"/>
      <c r="D26" s="209"/>
      <c r="E26" s="209"/>
      <c r="F26" s="209"/>
      <c r="G26" s="209"/>
      <c r="H26" s="209"/>
      <c r="I26" s="209"/>
      <c r="J26" s="209"/>
      <c r="K26" s="98"/>
    </row>
    <row r="27" spans="1:22" ht="23.1" customHeight="1">
      <c r="A27" s="167"/>
      <c r="B27" s="209"/>
      <c r="C27" s="209"/>
      <c r="D27" s="209"/>
      <c r="E27" s="209"/>
      <c r="F27" s="209"/>
      <c r="G27" s="209"/>
      <c r="H27" s="209"/>
      <c r="I27" s="209"/>
      <c r="J27" s="209"/>
      <c r="K27" s="98"/>
    </row>
    <row r="28" spans="1:22" ht="18" customHeight="1">
      <c r="A28" s="289" t="s">
        <v>119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1"/>
    </row>
    <row r="29" spans="1:22" ht="18.75" customHeight="1">
      <c r="A29" s="292"/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spans="1:22" ht="18.75" customHeight="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297"/>
    </row>
    <row r="31" spans="1:22" ht="18" customHeight="1">
      <c r="A31" s="289" t="s">
        <v>120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1"/>
    </row>
    <row r="32" spans="1:22" ht="14.25">
      <c r="A32" s="298" t="s">
        <v>121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4.25">
      <c r="A33" s="301" t="s">
        <v>122</v>
      </c>
      <c r="B33" s="302"/>
      <c r="C33" s="78" t="s">
        <v>65</v>
      </c>
      <c r="D33" s="78" t="s">
        <v>66</v>
      </c>
      <c r="E33" s="303" t="s">
        <v>123</v>
      </c>
      <c r="F33" s="304"/>
      <c r="G33" s="304"/>
      <c r="H33" s="304"/>
      <c r="I33" s="304"/>
      <c r="J33" s="304"/>
      <c r="K33" s="305"/>
    </row>
    <row r="34" spans="1:11" ht="14.25">
      <c r="A34" s="306" t="s">
        <v>124</v>
      </c>
      <c r="B34" s="306"/>
      <c r="C34" s="306"/>
      <c r="D34" s="306"/>
      <c r="E34" s="306"/>
      <c r="F34" s="306"/>
      <c r="G34" s="306"/>
      <c r="H34" s="306"/>
      <c r="I34" s="306"/>
      <c r="J34" s="306"/>
      <c r="K34" s="306"/>
    </row>
    <row r="35" spans="1:11" ht="21" customHeight="1">
      <c r="A35" s="307" t="s">
        <v>125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9"/>
    </row>
    <row r="36" spans="1:11" ht="21" customHeight="1">
      <c r="A36" s="310" t="s">
        <v>126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21" customHeight="1">
      <c r="A37" s="310" t="s">
        <v>127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1" ht="21" customHeight="1">
      <c r="A38" s="310" t="s">
        <v>128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2"/>
    </row>
    <row r="39" spans="1:11" ht="21" customHeight="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12"/>
    </row>
    <row r="40" spans="1:11" ht="21" customHeight="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12"/>
    </row>
    <row r="41" spans="1:11" ht="21" customHeight="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spans="1:11" ht="14.25">
      <c r="A42" s="313" t="s">
        <v>129</v>
      </c>
      <c r="B42" s="314"/>
      <c r="C42" s="314"/>
      <c r="D42" s="314"/>
      <c r="E42" s="314"/>
      <c r="F42" s="314"/>
      <c r="G42" s="314"/>
      <c r="H42" s="314"/>
      <c r="I42" s="314"/>
      <c r="J42" s="314"/>
      <c r="K42" s="315"/>
    </row>
    <row r="43" spans="1:11" ht="14.25">
      <c r="A43" s="279" t="s">
        <v>130</v>
      </c>
      <c r="B43" s="280"/>
      <c r="C43" s="280"/>
      <c r="D43" s="280"/>
      <c r="E43" s="280"/>
      <c r="F43" s="280"/>
      <c r="G43" s="280"/>
      <c r="H43" s="280"/>
      <c r="I43" s="280"/>
      <c r="J43" s="280"/>
      <c r="K43" s="281"/>
    </row>
    <row r="44" spans="1:11" ht="14.25">
      <c r="A44" s="199" t="s">
        <v>131</v>
      </c>
      <c r="B44" s="196" t="s">
        <v>95</v>
      </c>
      <c r="C44" s="196" t="s">
        <v>96</v>
      </c>
      <c r="D44" s="196" t="s">
        <v>88</v>
      </c>
      <c r="E44" s="201" t="s">
        <v>132</v>
      </c>
      <c r="F44" s="196" t="s">
        <v>95</v>
      </c>
      <c r="G44" s="196" t="s">
        <v>96</v>
      </c>
      <c r="H44" s="196" t="s">
        <v>88</v>
      </c>
      <c r="I44" s="201" t="s">
        <v>133</v>
      </c>
      <c r="J44" s="196" t="s">
        <v>95</v>
      </c>
      <c r="K44" s="215" t="s">
        <v>96</v>
      </c>
    </row>
    <row r="45" spans="1:11" ht="14.25">
      <c r="A45" s="176" t="s">
        <v>87</v>
      </c>
      <c r="B45" s="78" t="s">
        <v>95</v>
      </c>
      <c r="C45" s="78" t="s">
        <v>96</v>
      </c>
      <c r="D45" s="78" t="s">
        <v>88</v>
      </c>
      <c r="E45" s="177" t="s">
        <v>94</v>
      </c>
      <c r="F45" s="78" t="s">
        <v>95</v>
      </c>
      <c r="G45" s="78" t="s">
        <v>96</v>
      </c>
      <c r="H45" s="78" t="s">
        <v>88</v>
      </c>
      <c r="I45" s="177" t="s">
        <v>105</v>
      </c>
      <c r="J45" s="78" t="s">
        <v>95</v>
      </c>
      <c r="K45" s="79" t="s">
        <v>96</v>
      </c>
    </row>
    <row r="46" spans="1:11" ht="14.25">
      <c r="A46" s="271" t="s">
        <v>98</v>
      </c>
      <c r="B46" s="272"/>
      <c r="C46" s="272"/>
      <c r="D46" s="272"/>
      <c r="E46" s="272"/>
      <c r="F46" s="272"/>
      <c r="G46" s="272"/>
      <c r="H46" s="272"/>
      <c r="I46" s="272"/>
      <c r="J46" s="272"/>
      <c r="K46" s="282"/>
    </row>
    <row r="47" spans="1:11" ht="14.25">
      <c r="A47" s="306" t="s">
        <v>134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06"/>
    </row>
    <row r="48" spans="1:11" ht="14.25">
      <c r="A48" s="307"/>
      <c r="B48" s="308"/>
      <c r="C48" s="308"/>
      <c r="D48" s="308"/>
      <c r="E48" s="308"/>
      <c r="F48" s="308"/>
      <c r="G48" s="308"/>
      <c r="H48" s="308"/>
      <c r="I48" s="308"/>
      <c r="J48" s="308"/>
      <c r="K48" s="309"/>
    </row>
    <row r="49" spans="1:11" ht="14.25">
      <c r="A49" s="210" t="s">
        <v>135</v>
      </c>
      <c r="B49" s="316" t="s">
        <v>136</v>
      </c>
      <c r="C49" s="316"/>
      <c r="D49" s="211" t="s">
        <v>137</v>
      </c>
      <c r="E49" s="212" t="s">
        <v>138</v>
      </c>
      <c r="F49" s="213" t="s">
        <v>139</v>
      </c>
      <c r="G49" s="214">
        <v>45224</v>
      </c>
      <c r="H49" s="317" t="s">
        <v>140</v>
      </c>
      <c r="I49" s="318"/>
      <c r="J49" s="319" t="s">
        <v>141</v>
      </c>
      <c r="K49" s="320"/>
    </row>
    <row r="50" spans="1:11" ht="14.25">
      <c r="A50" s="306" t="s">
        <v>142</v>
      </c>
      <c r="B50" s="306"/>
      <c r="C50" s="306"/>
      <c r="D50" s="306"/>
      <c r="E50" s="306"/>
      <c r="F50" s="306"/>
      <c r="G50" s="306"/>
      <c r="H50" s="306"/>
      <c r="I50" s="306"/>
      <c r="J50" s="306"/>
      <c r="K50" s="306"/>
    </row>
    <row r="51" spans="1:11" ht="14.25">
      <c r="A51" s="321" t="s">
        <v>143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spans="1:11" ht="14.25">
      <c r="A52" s="210" t="s">
        <v>135</v>
      </c>
      <c r="B52" s="316" t="s">
        <v>136</v>
      </c>
      <c r="C52" s="316"/>
      <c r="D52" s="211" t="s">
        <v>137</v>
      </c>
      <c r="E52" s="212" t="s">
        <v>138</v>
      </c>
      <c r="F52" s="213" t="s">
        <v>144</v>
      </c>
      <c r="G52" s="214">
        <v>45224</v>
      </c>
      <c r="H52" s="317" t="s">
        <v>140</v>
      </c>
      <c r="I52" s="318"/>
      <c r="J52" s="319" t="s">
        <v>141</v>
      </c>
      <c r="K52" s="320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4"/>
  <sheetViews>
    <sheetView workbookViewId="0">
      <selection activeCell="A6" sqref="A6:G20"/>
    </sheetView>
  </sheetViews>
  <sheetFormatPr defaultColWidth="9" defaultRowHeight="14.25"/>
  <cols>
    <col min="1" max="1" width="15.625" style="40" customWidth="1"/>
    <col min="2" max="2" width="9" style="40" customWidth="1"/>
    <col min="3" max="4" width="8.5" style="41" customWidth="1"/>
    <col min="5" max="7" width="8.5" style="40" customWidth="1"/>
    <col min="8" max="8" width="6.5" style="40" customWidth="1"/>
    <col min="9" max="9" width="2.75" style="40" customWidth="1"/>
    <col min="10" max="10" width="9.125" style="40" customWidth="1"/>
    <col min="11" max="11" width="10.75" style="40" customWidth="1"/>
    <col min="12" max="15" width="9.75" style="40" customWidth="1"/>
    <col min="16" max="16" width="9.75" style="184" customWidth="1"/>
    <col min="17" max="254" width="9" style="40"/>
    <col min="255" max="16384" width="9" style="2"/>
  </cols>
  <sheetData>
    <row r="1" spans="1:257" s="40" customFormat="1" ht="29.1" customHeight="1">
      <c r="A1" s="324" t="s">
        <v>145</v>
      </c>
      <c r="B1" s="324"/>
      <c r="C1" s="325"/>
      <c r="D1" s="325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6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0" customFormat="1" ht="20.100000000000001" customHeight="1">
      <c r="A2" s="43" t="s">
        <v>61</v>
      </c>
      <c r="B2" s="327" t="s">
        <v>62</v>
      </c>
      <c r="C2" s="328"/>
      <c r="D2" s="329"/>
      <c r="E2" s="44" t="s">
        <v>67</v>
      </c>
      <c r="F2" s="330" t="s">
        <v>68</v>
      </c>
      <c r="G2" s="330"/>
      <c r="H2" s="330"/>
      <c r="I2" s="338"/>
      <c r="J2" s="62" t="s">
        <v>57</v>
      </c>
      <c r="K2" s="331" t="s">
        <v>56</v>
      </c>
      <c r="L2" s="331"/>
      <c r="M2" s="331"/>
      <c r="N2" s="331"/>
      <c r="O2" s="332"/>
      <c r="P2" s="6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0" customFormat="1">
      <c r="A3" s="336" t="s">
        <v>146</v>
      </c>
      <c r="B3" s="333" t="s">
        <v>147</v>
      </c>
      <c r="C3" s="334"/>
      <c r="D3" s="333"/>
      <c r="E3" s="333"/>
      <c r="F3" s="333"/>
      <c r="G3" s="333"/>
      <c r="H3" s="333"/>
      <c r="I3" s="339"/>
      <c r="J3" s="333"/>
      <c r="K3" s="333"/>
      <c r="L3" s="333"/>
      <c r="M3" s="333"/>
      <c r="N3" s="333"/>
      <c r="O3" s="335"/>
      <c r="P3" s="64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0" customFormat="1" ht="16.5">
      <c r="A4" s="336"/>
      <c r="B4" s="45" t="s">
        <v>110</v>
      </c>
      <c r="C4" s="45" t="s">
        <v>111</v>
      </c>
      <c r="D4" s="45" t="s">
        <v>112</v>
      </c>
      <c r="E4" s="45" t="s">
        <v>113</v>
      </c>
      <c r="F4" s="45" t="s">
        <v>114</v>
      </c>
      <c r="G4" s="45" t="s">
        <v>115</v>
      </c>
      <c r="H4" s="337" t="s">
        <v>148</v>
      </c>
      <c r="I4" s="339"/>
      <c r="J4" s="185"/>
      <c r="K4" s="186" t="s">
        <v>117</v>
      </c>
      <c r="L4" s="187" t="s">
        <v>149</v>
      </c>
      <c r="M4" s="187" t="s">
        <v>150</v>
      </c>
      <c r="N4" s="186"/>
      <c r="O4" s="186"/>
      <c r="P4" s="188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0" customFormat="1" ht="17.25">
      <c r="A5" s="336"/>
      <c r="B5" s="45" t="s">
        <v>151</v>
      </c>
      <c r="C5" s="45" t="s">
        <v>152</v>
      </c>
      <c r="D5" s="46" t="s">
        <v>153</v>
      </c>
      <c r="E5" s="46" t="s">
        <v>154</v>
      </c>
      <c r="F5" s="46" t="s">
        <v>155</v>
      </c>
      <c r="G5" s="46" t="s">
        <v>156</v>
      </c>
      <c r="H5" s="337"/>
      <c r="I5" s="340"/>
      <c r="J5" s="138"/>
      <c r="K5" s="189"/>
      <c r="L5" s="190" t="s">
        <v>111</v>
      </c>
      <c r="M5" s="190" t="s">
        <v>111</v>
      </c>
      <c r="N5" s="191"/>
      <c r="O5" s="189"/>
      <c r="P5" s="19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0" customFormat="1" ht="20.100000000000001" customHeight="1">
      <c r="A6" s="47" t="s">
        <v>157</v>
      </c>
      <c r="B6" s="48">
        <f>C6-2</f>
        <v>56</v>
      </c>
      <c r="C6" s="48">
        <v>58</v>
      </c>
      <c r="D6" s="48">
        <f>C6+2</f>
        <v>60</v>
      </c>
      <c r="E6" s="48">
        <f>D6+2</f>
        <v>62</v>
      </c>
      <c r="F6" s="48">
        <f>E6+1</f>
        <v>63</v>
      </c>
      <c r="G6" s="48">
        <f>F6+1</f>
        <v>64</v>
      </c>
      <c r="H6" s="49" t="s">
        <v>158</v>
      </c>
      <c r="I6" s="340"/>
      <c r="J6" s="138"/>
      <c r="K6" s="138"/>
      <c r="L6" s="138" t="s">
        <v>159</v>
      </c>
      <c r="M6" s="138" t="s">
        <v>160</v>
      </c>
      <c r="N6" s="138"/>
      <c r="O6" s="138"/>
      <c r="P6" s="19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0" customFormat="1" ht="20.100000000000001" customHeight="1">
      <c r="A7" s="47" t="s">
        <v>161</v>
      </c>
      <c r="B7" s="50">
        <f t="shared" ref="B7:B9" si="0">C7-4</f>
        <v>86</v>
      </c>
      <c r="C7" s="50">
        <v>90</v>
      </c>
      <c r="D7" s="50">
        <f t="shared" ref="D7:D9" si="1">C7+4</f>
        <v>94</v>
      </c>
      <c r="E7" s="50">
        <f>D7+4</f>
        <v>98</v>
      </c>
      <c r="F7" s="50">
        <f t="shared" ref="F7:F9" si="2">E7+6</f>
        <v>104</v>
      </c>
      <c r="G7" s="50">
        <f>F7+6</f>
        <v>110</v>
      </c>
      <c r="H7" s="49" t="s">
        <v>158</v>
      </c>
      <c r="I7" s="340"/>
      <c r="J7" s="138"/>
      <c r="K7" s="138"/>
      <c r="L7" s="138" t="s">
        <v>159</v>
      </c>
      <c r="M7" s="138" t="s">
        <v>159</v>
      </c>
      <c r="N7" s="138"/>
      <c r="O7" s="138"/>
      <c r="P7" s="19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0" customFormat="1" ht="20.100000000000001" customHeight="1">
      <c r="A8" s="47" t="s">
        <v>162</v>
      </c>
      <c r="B8" s="50">
        <f t="shared" si="0"/>
        <v>82</v>
      </c>
      <c r="C8" s="50">
        <v>86</v>
      </c>
      <c r="D8" s="50">
        <f t="shared" si="1"/>
        <v>90</v>
      </c>
      <c r="E8" s="50">
        <f>D8+5</f>
        <v>95</v>
      </c>
      <c r="F8" s="50">
        <f t="shared" si="2"/>
        <v>101</v>
      </c>
      <c r="G8" s="50">
        <f>F8+7</f>
        <v>108</v>
      </c>
      <c r="H8" s="49" t="s">
        <v>158</v>
      </c>
      <c r="I8" s="340"/>
      <c r="J8" s="138"/>
      <c r="K8" s="138"/>
      <c r="L8" s="138" t="s">
        <v>159</v>
      </c>
      <c r="M8" s="138" t="s">
        <v>159</v>
      </c>
      <c r="N8" s="138"/>
      <c r="O8" s="138"/>
      <c r="P8" s="19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0" customFormat="1" ht="20.100000000000001" customHeight="1">
      <c r="A9" s="47" t="s">
        <v>163</v>
      </c>
      <c r="B9" s="50">
        <f t="shared" si="0"/>
        <v>90</v>
      </c>
      <c r="C9" s="50">
        <v>94</v>
      </c>
      <c r="D9" s="50">
        <f t="shared" si="1"/>
        <v>98</v>
      </c>
      <c r="E9" s="50">
        <f>D9+5</f>
        <v>103</v>
      </c>
      <c r="F9" s="50">
        <f t="shared" si="2"/>
        <v>109</v>
      </c>
      <c r="G9" s="50">
        <f>F9+7</f>
        <v>116</v>
      </c>
      <c r="H9" s="49" t="s">
        <v>164</v>
      </c>
      <c r="I9" s="340"/>
      <c r="J9" s="138"/>
      <c r="K9" s="138"/>
      <c r="L9" s="138" t="s">
        <v>159</v>
      </c>
      <c r="M9" s="138" t="s">
        <v>159</v>
      </c>
      <c r="N9" s="138"/>
      <c r="O9" s="138"/>
      <c r="P9" s="19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0" customFormat="1" ht="20.100000000000001" customHeight="1">
      <c r="A10" s="47" t="s">
        <v>165</v>
      </c>
      <c r="B10" s="50">
        <f t="shared" ref="B10:B15" si="3">C10-1</f>
        <v>37</v>
      </c>
      <c r="C10" s="50">
        <v>38</v>
      </c>
      <c r="D10" s="50">
        <f t="shared" ref="D10:D15" si="4">C10+1</f>
        <v>39</v>
      </c>
      <c r="E10" s="50">
        <f t="shared" ref="E10:E15" si="5">D10+1</f>
        <v>40</v>
      </c>
      <c r="F10" s="50">
        <f>E10+1.2</f>
        <v>41.2</v>
      </c>
      <c r="G10" s="50">
        <f>F10+1.2</f>
        <v>42.400000000000006</v>
      </c>
      <c r="H10" s="49" t="s">
        <v>164</v>
      </c>
      <c r="I10" s="340"/>
      <c r="J10" s="138"/>
      <c r="K10" s="138"/>
      <c r="L10" s="138" t="s">
        <v>159</v>
      </c>
      <c r="M10" s="138" t="s">
        <v>166</v>
      </c>
      <c r="N10" s="138"/>
      <c r="O10" s="138"/>
      <c r="P10" s="19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0" customFormat="1" ht="20.100000000000001" customHeight="1">
      <c r="A11" s="47" t="s">
        <v>167</v>
      </c>
      <c r="B11" s="50">
        <f>C11</f>
        <v>5</v>
      </c>
      <c r="C11" s="50">
        <v>5</v>
      </c>
      <c r="D11" s="50">
        <f t="shared" ref="D11:G11" si="6">C11</f>
        <v>5</v>
      </c>
      <c r="E11" s="50">
        <f t="shared" si="6"/>
        <v>5</v>
      </c>
      <c r="F11" s="50">
        <f t="shared" si="6"/>
        <v>5</v>
      </c>
      <c r="G11" s="50">
        <f t="shared" si="6"/>
        <v>5</v>
      </c>
      <c r="H11" s="49" t="s">
        <v>168</v>
      </c>
      <c r="I11" s="340"/>
      <c r="J11" s="138"/>
      <c r="K11" s="138"/>
      <c r="L11" s="138" t="s">
        <v>159</v>
      </c>
      <c r="M11" s="138" t="s">
        <v>159</v>
      </c>
      <c r="N11" s="138"/>
      <c r="O11" s="138"/>
      <c r="P11" s="19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0" customFormat="1" ht="20.100000000000001" customHeight="1">
      <c r="A12" s="47" t="s">
        <v>169</v>
      </c>
      <c r="B12" s="50">
        <f t="shared" si="3"/>
        <v>36</v>
      </c>
      <c r="C12" s="50">
        <v>37</v>
      </c>
      <c r="D12" s="50">
        <f t="shared" si="4"/>
        <v>38</v>
      </c>
      <c r="E12" s="50">
        <f t="shared" si="5"/>
        <v>39</v>
      </c>
      <c r="F12" s="50">
        <f>E12+1.5</f>
        <v>40.5</v>
      </c>
      <c r="G12" s="50">
        <f>F12+1.5</f>
        <v>42</v>
      </c>
      <c r="H12" s="49" t="s">
        <v>164</v>
      </c>
      <c r="I12" s="340"/>
      <c r="J12" s="138"/>
      <c r="K12" s="138"/>
      <c r="L12" s="138" t="s">
        <v>159</v>
      </c>
      <c r="M12" s="138" t="s">
        <v>159</v>
      </c>
      <c r="N12" s="138"/>
      <c r="O12" s="138"/>
      <c r="P12" s="19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0" customFormat="1" ht="20.100000000000001" customHeight="1">
      <c r="A13" s="47" t="s">
        <v>170</v>
      </c>
      <c r="B13" s="50">
        <v>5</v>
      </c>
      <c r="C13" s="50">
        <v>5</v>
      </c>
      <c r="D13" s="50">
        <v>5</v>
      </c>
      <c r="E13" s="50">
        <v>5</v>
      </c>
      <c r="F13" s="50">
        <v>5</v>
      </c>
      <c r="G13" s="50">
        <v>5</v>
      </c>
      <c r="H13" s="49">
        <v>0</v>
      </c>
      <c r="I13" s="340"/>
      <c r="J13" s="138"/>
      <c r="K13" s="138"/>
      <c r="L13" s="138" t="s">
        <v>159</v>
      </c>
      <c r="M13" s="138" t="s">
        <v>159</v>
      </c>
      <c r="N13" s="138"/>
      <c r="O13" s="138"/>
      <c r="P13" s="19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0" customFormat="1" ht="20.100000000000001" customHeight="1">
      <c r="A14" s="47" t="s">
        <v>171</v>
      </c>
      <c r="B14" s="50">
        <v>2.2999999999999998</v>
      </c>
      <c r="C14" s="50">
        <v>2.2999999999999998</v>
      </c>
      <c r="D14" s="50">
        <v>2.2999999999999998</v>
      </c>
      <c r="E14" s="50">
        <v>2.2999999999999998</v>
      </c>
      <c r="F14" s="50">
        <v>2.2999999999999998</v>
      </c>
      <c r="G14" s="50">
        <v>2.2999999999999998</v>
      </c>
      <c r="H14" s="51"/>
      <c r="I14" s="340"/>
      <c r="J14" s="138"/>
      <c r="K14" s="138"/>
      <c r="L14" s="138" t="s">
        <v>159</v>
      </c>
      <c r="M14" s="138" t="s">
        <v>159</v>
      </c>
      <c r="N14" s="138"/>
      <c r="O14" s="138"/>
      <c r="P14" s="19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0" customFormat="1" ht="20.100000000000001" customHeight="1">
      <c r="A15" s="47" t="s">
        <v>172</v>
      </c>
      <c r="B15" s="50">
        <f t="shared" si="3"/>
        <v>16</v>
      </c>
      <c r="C15" s="50">
        <v>17</v>
      </c>
      <c r="D15" s="50">
        <f t="shared" si="4"/>
        <v>18</v>
      </c>
      <c r="E15" s="50">
        <f t="shared" si="5"/>
        <v>19</v>
      </c>
      <c r="F15" s="50">
        <f>E15+0.5</f>
        <v>19.5</v>
      </c>
      <c r="G15" s="50">
        <f>F15+0.5</f>
        <v>20</v>
      </c>
      <c r="H15" s="51"/>
      <c r="I15" s="340"/>
      <c r="J15" s="138"/>
      <c r="K15" s="138"/>
      <c r="L15" s="138" t="s">
        <v>160</v>
      </c>
      <c r="M15" s="138" t="s">
        <v>160</v>
      </c>
      <c r="N15" s="138"/>
      <c r="O15" s="138"/>
      <c r="P15" s="19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0" customFormat="1" ht="20.100000000000001" customHeight="1">
      <c r="A16" s="47" t="s">
        <v>173</v>
      </c>
      <c r="B16" s="50">
        <f>C16-0.8</f>
        <v>15.2</v>
      </c>
      <c r="C16" s="50">
        <v>16</v>
      </c>
      <c r="D16" s="50">
        <f>C16+0.8</f>
        <v>16.8</v>
      </c>
      <c r="E16" s="50">
        <f>D16+0.8</f>
        <v>17.600000000000001</v>
      </c>
      <c r="F16" s="50">
        <f>E16+1.1</f>
        <v>18.700000000000003</v>
      </c>
      <c r="G16" s="50">
        <f>F16+1.1</f>
        <v>19.800000000000004</v>
      </c>
      <c r="H16" s="51"/>
      <c r="I16" s="340"/>
      <c r="J16" s="138"/>
      <c r="K16" s="138"/>
      <c r="L16" s="138" t="s">
        <v>166</v>
      </c>
      <c r="M16" s="138" t="s">
        <v>166</v>
      </c>
      <c r="N16" s="138"/>
      <c r="O16" s="138"/>
      <c r="P16" s="19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0" customFormat="1" ht="20.100000000000001" customHeight="1">
      <c r="A17" s="47" t="s">
        <v>174</v>
      </c>
      <c r="B17" s="50">
        <f>C17-0.4</f>
        <v>15.1</v>
      </c>
      <c r="C17" s="50">
        <v>15.5</v>
      </c>
      <c r="D17" s="50">
        <f>C17+0.4</f>
        <v>15.9</v>
      </c>
      <c r="E17" s="50">
        <f>D17+0.4</f>
        <v>16.3</v>
      </c>
      <c r="F17" s="50">
        <f>E17+0.6</f>
        <v>16.900000000000002</v>
      </c>
      <c r="G17" s="50">
        <f>F17+0.6</f>
        <v>17.500000000000004</v>
      </c>
      <c r="H17" s="52"/>
      <c r="I17" s="340"/>
      <c r="J17" s="138"/>
      <c r="K17" s="138"/>
      <c r="L17" s="138" t="s">
        <v>159</v>
      </c>
      <c r="M17" s="138" t="s">
        <v>159</v>
      </c>
      <c r="N17" s="138"/>
      <c r="O17" s="138"/>
      <c r="P17" s="19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0" customFormat="1" ht="20.100000000000001" customHeight="1">
      <c r="A18" s="47" t="s">
        <v>175</v>
      </c>
      <c r="B18" s="50">
        <f>D18-1</f>
        <v>10</v>
      </c>
      <c r="C18" s="50">
        <v>11</v>
      </c>
      <c r="D18" s="50">
        <f>C18</f>
        <v>11</v>
      </c>
      <c r="E18" s="50">
        <v>12</v>
      </c>
      <c r="F18" s="50">
        <f>E18</f>
        <v>12</v>
      </c>
      <c r="G18" s="50">
        <v>13</v>
      </c>
      <c r="H18" s="52"/>
      <c r="I18" s="340"/>
      <c r="J18" s="138"/>
      <c r="K18" s="138"/>
      <c r="L18" s="138" t="s">
        <v>159</v>
      </c>
      <c r="M18" s="138" t="s">
        <v>159</v>
      </c>
      <c r="N18" s="138"/>
      <c r="O18" s="138"/>
      <c r="P18" s="19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0" customFormat="1" ht="20.100000000000001" customHeight="1">
      <c r="A19" s="47" t="s">
        <v>176</v>
      </c>
      <c r="B19" s="50">
        <v>2.2000000000000002</v>
      </c>
      <c r="C19" s="50">
        <v>2.2000000000000002</v>
      </c>
      <c r="D19" s="50">
        <v>2.2000000000000002</v>
      </c>
      <c r="E19" s="50">
        <v>2.2000000000000002</v>
      </c>
      <c r="F19" s="50">
        <v>2.2000000000000002</v>
      </c>
      <c r="G19" s="50">
        <v>2.2000000000000002</v>
      </c>
      <c r="H19" s="52"/>
      <c r="I19" s="340"/>
      <c r="J19" s="138"/>
      <c r="K19" s="138"/>
      <c r="L19" s="138" t="s">
        <v>159</v>
      </c>
      <c r="M19" s="138" t="s">
        <v>159</v>
      </c>
      <c r="N19" s="138"/>
      <c r="O19" s="138"/>
      <c r="P19" s="19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0" customFormat="1" ht="20.100000000000001" customHeight="1">
      <c r="A20" s="47" t="s">
        <v>177</v>
      </c>
      <c r="B20" s="50">
        <v>2</v>
      </c>
      <c r="C20" s="50">
        <v>2</v>
      </c>
      <c r="D20" s="50">
        <v>2</v>
      </c>
      <c r="E20" s="50">
        <v>2</v>
      </c>
      <c r="F20" s="50">
        <v>2</v>
      </c>
      <c r="G20" s="50">
        <v>2</v>
      </c>
      <c r="H20" s="53"/>
      <c r="I20" s="340"/>
      <c r="J20" s="138"/>
      <c r="K20" s="138"/>
      <c r="L20" s="138" t="s">
        <v>159</v>
      </c>
      <c r="M20" s="138" t="s">
        <v>159</v>
      </c>
      <c r="N20" s="138"/>
      <c r="O20" s="138"/>
      <c r="P20" s="19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0" customFormat="1" ht="20.100000000000001" customHeight="1">
      <c r="A21" s="54"/>
      <c r="B21" s="55"/>
      <c r="C21" s="55"/>
      <c r="D21" s="55"/>
      <c r="E21" s="56"/>
      <c r="F21" s="55"/>
      <c r="G21" s="55"/>
      <c r="H21" s="55"/>
      <c r="I21" s="341"/>
      <c r="J21" s="145"/>
      <c r="K21" s="145"/>
      <c r="L21" s="146"/>
      <c r="M21" s="145"/>
      <c r="N21" s="145"/>
      <c r="O21" s="146"/>
      <c r="P21" s="69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40" customFormat="1" ht="16.5">
      <c r="A22" s="57"/>
      <c r="B22" s="57"/>
      <c r="C22" s="57"/>
      <c r="D22" s="57"/>
      <c r="E22" s="58"/>
      <c r="F22" s="57"/>
      <c r="G22" s="57"/>
      <c r="H22" s="57"/>
      <c r="P22" s="61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40" customFormat="1">
      <c r="A23" s="59" t="s">
        <v>178</v>
      </c>
      <c r="B23" s="59"/>
      <c r="C23" s="60"/>
      <c r="D23" s="60"/>
      <c r="P23" s="61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s="40" customFormat="1">
      <c r="C24" s="41"/>
      <c r="D24" s="41"/>
      <c r="J24" s="70" t="s">
        <v>179</v>
      </c>
      <c r="K24" s="71">
        <v>45223</v>
      </c>
      <c r="L24" s="70" t="s">
        <v>180</v>
      </c>
      <c r="M24" s="70" t="s">
        <v>138</v>
      </c>
      <c r="N24" s="70" t="s">
        <v>181</v>
      </c>
      <c r="O24" s="40" t="s">
        <v>141</v>
      </c>
      <c r="P24" s="61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honeticPr fontId="59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6" ht="22.5" customHeight="1">
      <c r="A1" s="342" t="s">
        <v>182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6" ht="17.25" customHeight="1">
      <c r="A2" s="158" t="s">
        <v>53</v>
      </c>
      <c r="B2" s="251"/>
      <c r="C2" s="251"/>
      <c r="D2" s="252" t="s">
        <v>55</v>
      </c>
      <c r="E2" s="252"/>
      <c r="F2" s="251" t="s">
        <v>56</v>
      </c>
      <c r="G2" s="251"/>
      <c r="H2" s="159" t="s">
        <v>57</v>
      </c>
      <c r="I2" s="253" t="s">
        <v>56</v>
      </c>
      <c r="J2" s="253"/>
      <c r="K2" s="254"/>
    </row>
    <row r="3" spans="1:16" ht="16.5" customHeight="1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60"/>
    </row>
    <row r="4" spans="1:16" ht="16.5" customHeight="1">
      <c r="A4" s="162" t="s">
        <v>61</v>
      </c>
      <c r="B4" s="261"/>
      <c r="C4" s="262"/>
      <c r="D4" s="263" t="s">
        <v>63</v>
      </c>
      <c r="E4" s="264"/>
      <c r="F4" s="343"/>
      <c r="G4" s="344"/>
      <c r="H4" s="263" t="s">
        <v>183</v>
      </c>
      <c r="I4" s="264"/>
      <c r="J4" s="78" t="s">
        <v>65</v>
      </c>
      <c r="K4" s="79" t="s">
        <v>66</v>
      </c>
    </row>
    <row r="5" spans="1:16" ht="16.5" customHeight="1">
      <c r="A5" s="164" t="s">
        <v>67</v>
      </c>
      <c r="B5" s="261"/>
      <c r="C5" s="262"/>
      <c r="D5" s="263" t="s">
        <v>184</v>
      </c>
      <c r="E5" s="264"/>
      <c r="F5" s="265"/>
      <c r="G5" s="266"/>
      <c r="H5" s="263" t="s">
        <v>185</v>
      </c>
      <c r="I5" s="264"/>
      <c r="J5" s="78" t="s">
        <v>65</v>
      </c>
      <c r="K5" s="79" t="s">
        <v>66</v>
      </c>
    </row>
    <row r="6" spans="1:16" ht="16.5" customHeight="1">
      <c r="A6" s="162" t="s">
        <v>71</v>
      </c>
      <c r="B6" s="165"/>
      <c r="C6" s="166"/>
      <c r="D6" s="263" t="s">
        <v>186</v>
      </c>
      <c r="E6" s="264"/>
      <c r="F6" s="265"/>
      <c r="G6" s="266"/>
      <c r="H6" s="263" t="s">
        <v>187</v>
      </c>
      <c r="I6" s="264"/>
      <c r="J6" s="264"/>
      <c r="K6" s="345"/>
    </row>
    <row r="7" spans="1:16" ht="16.5" customHeight="1">
      <c r="A7" s="162" t="s">
        <v>75</v>
      </c>
      <c r="B7" s="267"/>
      <c r="C7" s="268"/>
      <c r="D7" s="162" t="s">
        <v>188</v>
      </c>
      <c r="E7" s="163"/>
      <c r="F7" s="265"/>
      <c r="G7" s="266"/>
      <c r="H7" s="346"/>
      <c r="I7" s="261"/>
      <c r="J7" s="261"/>
      <c r="K7" s="262"/>
    </row>
    <row r="8" spans="1:16" ht="16.5" customHeight="1">
      <c r="A8" s="168" t="s">
        <v>78</v>
      </c>
      <c r="B8" s="267"/>
      <c r="C8" s="268"/>
      <c r="D8" s="271" t="s">
        <v>80</v>
      </c>
      <c r="E8" s="272"/>
      <c r="F8" s="273"/>
      <c r="G8" s="274"/>
      <c r="H8" s="271"/>
      <c r="I8" s="272"/>
      <c r="J8" s="272"/>
      <c r="K8" s="282"/>
      <c r="P8" s="100" t="s">
        <v>189</v>
      </c>
    </row>
    <row r="9" spans="1:16" ht="16.5" customHeight="1">
      <c r="A9" s="347" t="s">
        <v>190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</row>
    <row r="10" spans="1:16" ht="16.5" customHeight="1">
      <c r="A10" s="169" t="s">
        <v>84</v>
      </c>
      <c r="B10" s="170" t="s">
        <v>85</v>
      </c>
      <c r="C10" s="74" t="s">
        <v>86</v>
      </c>
      <c r="D10" s="171"/>
      <c r="E10" s="172" t="s">
        <v>89</v>
      </c>
      <c r="F10" s="170" t="s">
        <v>85</v>
      </c>
      <c r="G10" s="74" t="s">
        <v>86</v>
      </c>
      <c r="H10" s="170"/>
      <c r="I10" s="172" t="s">
        <v>87</v>
      </c>
      <c r="J10" s="170" t="s">
        <v>85</v>
      </c>
      <c r="K10" s="181" t="s">
        <v>86</v>
      </c>
    </row>
    <row r="11" spans="1:16" ht="16.5" customHeight="1">
      <c r="A11" s="164" t="s">
        <v>90</v>
      </c>
      <c r="B11" s="173" t="s">
        <v>85</v>
      </c>
      <c r="C11" s="78" t="s">
        <v>86</v>
      </c>
      <c r="D11" s="174"/>
      <c r="E11" s="175" t="s">
        <v>92</v>
      </c>
      <c r="F11" s="173" t="s">
        <v>85</v>
      </c>
      <c r="G11" s="78" t="s">
        <v>86</v>
      </c>
      <c r="H11" s="173"/>
      <c r="I11" s="175" t="s">
        <v>97</v>
      </c>
      <c r="J11" s="173" t="s">
        <v>85</v>
      </c>
      <c r="K11" s="79" t="s">
        <v>86</v>
      </c>
    </row>
    <row r="12" spans="1:16" ht="16.5" customHeight="1">
      <c r="A12" s="271" t="s">
        <v>123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82"/>
    </row>
    <row r="13" spans="1:16" ht="16.5" customHeight="1">
      <c r="A13" s="348" t="s">
        <v>191</v>
      </c>
      <c r="B13" s="348"/>
      <c r="C13" s="348"/>
      <c r="D13" s="348"/>
      <c r="E13" s="348"/>
      <c r="F13" s="348"/>
      <c r="G13" s="348"/>
      <c r="H13" s="348"/>
      <c r="I13" s="348"/>
      <c r="J13" s="348"/>
      <c r="K13" s="348"/>
    </row>
    <row r="14" spans="1:16" ht="16.5" customHeight="1">
      <c r="A14" s="349" t="s">
        <v>192</v>
      </c>
      <c r="B14" s="350"/>
      <c r="C14" s="350"/>
      <c r="D14" s="350"/>
      <c r="E14" s="350"/>
      <c r="F14" s="350"/>
      <c r="G14" s="350"/>
      <c r="H14" s="351"/>
      <c r="I14" s="352"/>
      <c r="J14" s="352"/>
      <c r="K14" s="353"/>
    </row>
    <row r="15" spans="1:16" ht="16.5" customHeight="1">
      <c r="A15" s="354"/>
      <c r="B15" s="355"/>
      <c r="C15" s="355"/>
      <c r="D15" s="356"/>
      <c r="E15" s="357"/>
      <c r="F15" s="355"/>
      <c r="G15" s="355"/>
      <c r="H15" s="356"/>
      <c r="I15" s="358"/>
      <c r="J15" s="359"/>
      <c r="K15" s="360"/>
    </row>
    <row r="16" spans="1:16" ht="16.5" customHeight="1">
      <c r="A16" s="361"/>
      <c r="B16" s="362"/>
      <c r="C16" s="362"/>
      <c r="D16" s="362"/>
      <c r="E16" s="362"/>
      <c r="F16" s="362"/>
      <c r="G16" s="362"/>
      <c r="H16" s="362"/>
      <c r="I16" s="362"/>
      <c r="J16" s="362"/>
      <c r="K16" s="363"/>
    </row>
    <row r="17" spans="1:11" ht="16.5" customHeight="1">
      <c r="A17" s="348" t="s">
        <v>193</v>
      </c>
      <c r="B17" s="348"/>
      <c r="C17" s="348"/>
      <c r="D17" s="348"/>
      <c r="E17" s="348"/>
      <c r="F17" s="348"/>
      <c r="G17" s="348"/>
      <c r="H17" s="348"/>
      <c r="I17" s="348"/>
      <c r="J17" s="348"/>
      <c r="K17" s="348"/>
    </row>
    <row r="18" spans="1:11" ht="16.5" customHeight="1">
      <c r="A18" s="364" t="s">
        <v>194</v>
      </c>
      <c r="B18" s="365"/>
      <c r="C18" s="365"/>
      <c r="D18" s="365"/>
      <c r="E18" s="365"/>
      <c r="F18" s="365"/>
      <c r="G18" s="365"/>
      <c r="H18" s="365"/>
      <c r="I18" s="352"/>
      <c r="J18" s="352"/>
      <c r="K18" s="353"/>
    </row>
    <row r="19" spans="1:11" ht="16.5" customHeight="1">
      <c r="A19" s="354"/>
      <c r="B19" s="355"/>
      <c r="C19" s="355"/>
      <c r="D19" s="356"/>
      <c r="E19" s="357"/>
      <c r="F19" s="355"/>
      <c r="G19" s="355"/>
      <c r="H19" s="356"/>
      <c r="I19" s="358"/>
      <c r="J19" s="359"/>
      <c r="K19" s="360"/>
    </row>
    <row r="20" spans="1:11" ht="16.5" customHeight="1">
      <c r="A20" s="361"/>
      <c r="B20" s="362"/>
      <c r="C20" s="362"/>
      <c r="D20" s="362"/>
      <c r="E20" s="362"/>
      <c r="F20" s="362"/>
      <c r="G20" s="362"/>
      <c r="H20" s="362"/>
      <c r="I20" s="362"/>
      <c r="J20" s="362"/>
      <c r="K20" s="363"/>
    </row>
    <row r="21" spans="1:11" ht="16.5" customHeight="1">
      <c r="A21" s="366" t="s">
        <v>120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6"/>
    </row>
    <row r="22" spans="1:11" ht="16.5" customHeight="1">
      <c r="A22" s="367" t="s">
        <v>121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 ht="16.5" customHeight="1">
      <c r="A23" s="301" t="s">
        <v>122</v>
      </c>
      <c r="B23" s="302"/>
      <c r="C23" s="78" t="s">
        <v>65</v>
      </c>
      <c r="D23" s="78" t="s">
        <v>66</v>
      </c>
      <c r="E23" s="368"/>
      <c r="F23" s="368"/>
      <c r="G23" s="368"/>
      <c r="H23" s="368"/>
      <c r="I23" s="368"/>
      <c r="J23" s="368"/>
      <c r="K23" s="369"/>
    </row>
    <row r="24" spans="1:11" ht="16.5" customHeight="1">
      <c r="A24" s="263" t="s">
        <v>195</v>
      </c>
      <c r="B24" s="261"/>
      <c r="C24" s="261"/>
      <c r="D24" s="261"/>
      <c r="E24" s="261"/>
      <c r="F24" s="261"/>
      <c r="G24" s="261"/>
      <c r="H24" s="261"/>
      <c r="I24" s="261"/>
      <c r="J24" s="261"/>
      <c r="K24" s="262"/>
    </row>
    <row r="25" spans="1:11" ht="16.5" customHeight="1">
      <c r="A25" s="370"/>
      <c r="B25" s="371"/>
      <c r="C25" s="371"/>
      <c r="D25" s="371"/>
      <c r="E25" s="371"/>
      <c r="F25" s="371"/>
      <c r="G25" s="371"/>
      <c r="H25" s="371"/>
      <c r="I25" s="371"/>
      <c r="J25" s="371"/>
      <c r="K25" s="372"/>
    </row>
    <row r="26" spans="1:11" ht="16.5" customHeight="1">
      <c r="A26" s="347" t="s">
        <v>130</v>
      </c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spans="1:11" ht="16.5" customHeight="1">
      <c r="A27" s="160" t="s">
        <v>131</v>
      </c>
      <c r="B27" s="74" t="s">
        <v>95</v>
      </c>
      <c r="C27" s="74" t="s">
        <v>96</v>
      </c>
      <c r="D27" s="74" t="s">
        <v>88</v>
      </c>
      <c r="E27" s="161" t="s">
        <v>132</v>
      </c>
      <c r="F27" s="74" t="s">
        <v>95</v>
      </c>
      <c r="G27" s="74" t="s">
        <v>96</v>
      </c>
      <c r="H27" s="74" t="s">
        <v>88</v>
      </c>
      <c r="I27" s="161" t="s">
        <v>133</v>
      </c>
      <c r="J27" s="74" t="s">
        <v>95</v>
      </c>
      <c r="K27" s="181" t="s">
        <v>96</v>
      </c>
    </row>
    <row r="28" spans="1:11" ht="16.5" customHeight="1">
      <c r="A28" s="176" t="s">
        <v>87</v>
      </c>
      <c r="B28" s="78" t="s">
        <v>95</v>
      </c>
      <c r="C28" s="78" t="s">
        <v>96</v>
      </c>
      <c r="D28" s="78" t="s">
        <v>88</v>
      </c>
      <c r="E28" s="177" t="s">
        <v>94</v>
      </c>
      <c r="F28" s="78" t="s">
        <v>95</v>
      </c>
      <c r="G28" s="78" t="s">
        <v>96</v>
      </c>
      <c r="H28" s="78" t="s">
        <v>88</v>
      </c>
      <c r="I28" s="177" t="s">
        <v>105</v>
      </c>
      <c r="J28" s="78" t="s">
        <v>95</v>
      </c>
      <c r="K28" s="79" t="s">
        <v>96</v>
      </c>
    </row>
    <row r="29" spans="1:11" ht="16.5" customHeight="1">
      <c r="A29" s="263" t="s">
        <v>98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73"/>
    </row>
    <row r="30" spans="1:11" ht="16.5" customHeight="1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15"/>
    </row>
    <row r="31" spans="1:11" ht="16.5" customHeight="1">
      <c r="A31" s="347" t="s">
        <v>196</v>
      </c>
      <c r="B31" s="347"/>
      <c r="C31" s="347"/>
      <c r="D31" s="347"/>
      <c r="E31" s="347"/>
      <c r="F31" s="347"/>
      <c r="G31" s="347"/>
      <c r="H31" s="347"/>
      <c r="I31" s="347"/>
      <c r="J31" s="347"/>
      <c r="K31" s="347"/>
    </row>
    <row r="32" spans="1:11" ht="21" customHeight="1">
      <c r="A32" s="374"/>
      <c r="B32" s="375"/>
      <c r="C32" s="375"/>
      <c r="D32" s="375"/>
      <c r="E32" s="375"/>
      <c r="F32" s="375"/>
      <c r="G32" s="375"/>
      <c r="H32" s="375"/>
      <c r="I32" s="375"/>
      <c r="J32" s="375"/>
      <c r="K32" s="376"/>
    </row>
    <row r="33" spans="1:11" ht="21" customHeight="1">
      <c r="A33" s="310"/>
      <c r="B33" s="311"/>
      <c r="C33" s="311"/>
      <c r="D33" s="311"/>
      <c r="E33" s="311"/>
      <c r="F33" s="311"/>
      <c r="G33" s="311"/>
      <c r="H33" s="311"/>
      <c r="I33" s="311"/>
      <c r="J33" s="311"/>
      <c r="K33" s="312"/>
    </row>
    <row r="34" spans="1:11" ht="21" customHeight="1">
      <c r="A34" s="310"/>
      <c r="B34" s="311"/>
      <c r="C34" s="311"/>
      <c r="D34" s="311"/>
      <c r="E34" s="311"/>
      <c r="F34" s="311"/>
      <c r="G34" s="311"/>
      <c r="H34" s="311"/>
      <c r="I34" s="311"/>
      <c r="J34" s="311"/>
      <c r="K34" s="312"/>
    </row>
    <row r="35" spans="1:11" ht="21" customHeight="1">
      <c r="A35" s="310"/>
      <c r="B35" s="311"/>
      <c r="C35" s="311"/>
      <c r="D35" s="311"/>
      <c r="E35" s="311"/>
      <c r="F35" s="311"/>
      <c r="G35" s="311"/>
      <c r="H35" s="311"/>
      <c r="I35" s="311"/>
      <c r="J35" s="311"/>
      <c r="K35" s="312"/>
    </row>
    <row r="36" spans="1:11" ht="21" customHeight="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21" customHeight="1">
      <c r="A37" s="310"/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1" ht="21" customHeight="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312"/>
    </row>
    <row r="39" spans="1:11" ht="21" customHeight="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12"/>
    </row>
    <row r="40" spans="1:11" ht="21" customHeight="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12"/>
    </row>
    <row r="41" spans="1:11" ht="21" customHeight="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spans="1:11" ht="21" customHeight="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12"/>
    </row>
    <row r="43" spans="1:11" ht="17.25" customHeight="1">
      <c r="A43" s="313" t="s">
        <v>129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spans="1:11" ht="16.5" customHeight="1">
      <c r="A44" s="347" t="s">
        <v>197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47"/>
    </row>
    <row r="45" spans="1:11" ht="18" customHeight="1">
      <c r="A45" s="377" t="s">
        <v>123</v>
      </c>
      <c r="B45" s="378"/>
      <c r="C45" s="378"/>
      <c r="D45" s="378"/>
      <c r="E45" s="378"/>
      <c r="F45" s="378"/>
      <c r="G45" s="378"/>
      <c r="H45" s="378"/>
      <c r="I45" s="378"/>
      <c r="J45" s="378"/>
      <c r="K45" s="379"/>
    </row>
    <row r="46" spans="1:11" ht="18" customHeight="1">
      <c r="A46" s="377" t="s">
        <v>198</v>
      </c>
      <c r="B46" s="378"/>
      <c r="C46" s="378"/>
      <c r="D46" s="378"/>
      <c r="E46" s="378"/>
      <c r="F46" s="378"/>
      <c r="G46" s="378"/>
      <c r="H46" s="378"/>
      <c r="I46" s="378"/>
      <c r="J46" s="378"/>
      <c r="K46" s="379"/>
    </row>
    <row r="47" spans="1:11" ht="18" customHeight="1">
      <c r="A47" s="370"/>
      <c r="B47" s="371"/>
      <c r="C47" s="371"/>
      <c r="D47" s="371"/>
      <c r="E47" s="371"/>
      <c r="F47" s="371"/>
      <c r="G47" s="371"/>
      <c r="H47" s="371"/>
      <c r="I47" s="371"/>
      <c r="J47" s="371"/>
      <c r="K47" s="372"/>
    </row>
    <row r="48" spans="1:11" ht="21" customHeight="1">
      <c r="A48" s="178" t="s">
        <v>135</v>
      </c>
      <c r="B48" s="380" t="s">
        <v>136</v>
      </c>
      <c r="C48" s="380"/>
      <c r="D48" s="179" t="s">
        <v>137</v>
      </c>
      <c r="E48" s="179"/>
      <c r="F48" s="179" t="s">
        <v>139</v>
      </c>
      <c r="G48" s="180"/>
      <c r="H48" s="381" t="s">
        <v>140</v>
      </c>
      <c r="I48" s="381"/>
      <c r="J48" s="380" t="s">
        <v>141</v>
      </c>
      <c r="K48" s="382"/>
    </row>
    <row r="49" spans="1:11" ht="16.5" customHeight="1">
      <c r="A49" s="279" t="s">
        <v>142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1"/>
    </row>
    <row r="50" spans="1:11" ht="16.5" customHeight="1">
      <c r="A50" s="383"/>
      <c r="B50" s="384"/>
      <c r="C50" s="384"/>
      <c r="D50" s="384"/>
      <c r="E50" s="384"/>
      <c r="F50" s="384"/>
      <c r="G50" s="384"/>
      <c r="H50" s="384"/>
      <c r="I50" s="384"/>
      <c r="J50" s="384"/>
      <c r="K50" s="385"/>
    </row>
    <row r="51" spans="1:11" ht="16.5" customHeight="1">
      <c r="A51" s="386"/>
      <c r="B51" s="387"/>
      <c r="C51" s="387"/>
      <c r="D51" s="387"/>
      <c r="E51" s="387"/>
      <c r="F51" s="387"/>
      <c r="G51" s="387"/>
      <c r="H51" s="387"/>
      <c r="I51" s="387"/>
      <c r="J51" s="387"/>
      <c r="K51" s="388"/>
    </row>
    <row r="52" spans="1:11" ht="21" customHeight="1">
      <c r="A52" s="178" t="s">
        <v>135</v>
      </c>
      <c r="B52" s="380" t="s">
        <v>136</v>
      </c>
      <c r="C52" s="380"/>
      <c r="D52" s="179" t="s">
        <v>137</v>
      </c>
      <c r="E52" s="179"/>
      <c r="F52" s="179" t="s">
        <v>139</v>
      </c>
      <c r="G52" s="180"/>
      <c r="H52" s="381" t="s">
        <v>140</v>
      </c>
      <c r="I52" s="381"/>
      <c r="J52" s="380" t="s">
        <v>141</v>
      </c>
      <c r="K52" s="382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40" customWidth="1"/>
    <col min="2" max="2" width="8.5" style="40" customWidth="1"/>
    <col min="3" max="3" width="8.5" style="41" customWidth="1"/>
    <col min="4" max="7" width="8.5" style="40" customWidth="1"/>
    <col min="8" max="8" width="2.75" style="40" customWidth="1"/>
    <col min="9" max="14" width="8.875" style="40" customWidth="1"/>
    <col min="15" max="18" width="8.875" style="108" customWidth="1"/>
    <col min="19" max="250" width="9" style="40"/>
    <col min="251" max="16384" width="9" style="2"/>
  </cols>
  <sheetData>
    <row r="1" spans="1:253" s="40" customFormat="1" ht="29.1" customHeight="1">
      <c r="A1" s="324" t="s">
        <v>145</v>
      </c>
      <c r="B1" s="326"/>
      <c r="C1" s="325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132"/>
      <c r="P1" s="132"/>
      <c r="Q1" s="132"/>
      <c r="R1" s="13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40" customFormat="1" ht="20.100000000000001" customHeight="1">
      <c r="A2" s="43" t="s">
        <v>61</v>
      </c>
      <c r="B2" s="389"/>
      <c r="C2" s="390"/>
      <c r="D2" s="44" t="s">
        <v>67</v>
      </c>
      <c r="E2" s="330"/>
      <c r="F2" s="330"/>
      <c r="G2" s="391"/>
      <c r="H2" s="109"/>
      <c r="I2" s="133" t="s">
        <v>57</v>
      </c>
      <c r="J2" s="331" t="s">
        <v>56</v>
      </c>
      <c r="K2" s="331"/>
      <c r="L2" s="331"/>
      <c r="M2" s="331"/>
      <c r="N2" s="331"/>
      <c r="O2" s="134"/>
      <c r="P2" s="134"/>
      <c r="Q2" s="134"/>
      <c r="R2" s="149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40" customFormat="1">
      <c r="A3" s="336" t="s">
        <v>146</v>
      </c>
      <c r="B3" s="333" t="s">
        <v>147</v>
      </c>
      <c r="C3" s="334"/>
      <c r="D3" s="333"/>
      <c r="E3" s="333"/>
      <c r="F3" s="333"/>
      <c r="G3" s="392"/>
      <c r="H3" s="110"/>
      <c r="I3" s="393" t="s">
        <v>199</v>
      </c>
      <c r="J3" s="333"/>
      <c r="K3" s="333"/>
      <c r="L3" s="333"/>
      <c r="M3" s="333"/>
      <c r="N3" s="333"/>
      <c r="O3" s="32"/>
      <c r="P3" s="32"/>
      <c r="Q3" s="32"/>
      <c r="R3" s="150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40" customFormat="1" ht="15">
      <c r="A4" s="336"/>
      <c r="B4" s="111" t="s">
        <v>110</v>
      </c>
      <c r="C4" s="112" t="s">
        <v>111</v>
      </c>
      <c r="D4" s="111" t="s">
        <v>112</v>
      </c>
      <c r="E4" s="111" t="s">
        <v>113</v>
      </c>
      <c r="F4" s="111" t="s">
        <v>114</v>
      </c>
      <c r="G4" s="113"/>
      <c r="H4" s="110"/>
      <c r="I4" s="135" t="s">
        <v>110</v>
      </c>
      <c r="J4" s="136" t="s">
        <v>110</v>
      </c>
      <c r="K4" s="136" t="s">
        <v>111</v>
      </c>
      <c r="L4" s="136" t="s">
        <v>111</v>
      </c>
      <c r="M4" s="136" t="s">
        <v>112</v>
      </c>
      <c r="N4" s="136" t="s">
        <v>112</v>
      </c>
      <c r="O4" s="136" t="s">
        <v>113</v>
      </c>
      <c r="P4" s="32" t="s">
        <v>113</v>
      </c>
      <c r="Q4" s="151" t="s">
        <v>114</v>
      </c>
      <c r="R4" s="152" t="s">
        <v>114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40" customFormat="1" ht="20.100000000000001" customHeight="1">
      <c r="A5" s="336"/>
      <c r="B5" s="114" t="s">
        <v>200</v>
      </c>
      <c r="C5" s="114" t="s">
        <v>152</v>
      </c>
      <c r="D5" s="114" t="s">
        <v>153</v>
      </c>
      <c r="E5" s="114" t="s">
        <v>154</v>
      </c>
      <c r="F5" s="114" t="s">
        <v>155</v>
      </c>
      <c r="G5" s="114"/>
      <c r="H5" s="110"/>
      <c r="I5" s="137"/>
      <c r="J5" s="138"/>
      <c r="K5" s="138"/>
      <c r="L5" s="138"/>
      <c r="M5" s="138"/>
      <c r="N5" s="138"/>
      <c r="O5" s="138"/>
      <c r="P5" s="139"/>
      <c r="Q5" s="139"/>
      <c r="R5" s="153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40" customFormat="1" ht="20.100000000000001" customHeight="1">
      <c r="A6" s="115"/>
      <c r="B6" s="116"/>
      <c r="C6" s="116"/>
      <c r="D6" s="116"/>
      <c r="E6" s="116"/>
      <c r="F6" s="116"/>
      <c r="G6" s="117"/>
      <c r="H6" s="110"/>
      <c r="I6" s="140"/>
      <c r="J6" s="141"/>
      <c r="K6" s="142"/>
      <c r="L6" s="141"/>
      <c r="M6" s="141"/>
      <c r="N6" s="141"/>
      <c r="O6" s="141"/>
      <c r="P6" s="143"/>
      <c r="Q6" s="154"/>
      <c r="R6" s="155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40" customFormat="1" ht="20.100000000000001" customHeight="1">
      <c r="A7" s="115"/>
      <c r="B7" s="116"/>
      <c r="C7" s="116"/>
      <c r="D7" s="116"/>
      <c r="E7" s="116"/>
      <c r="F7" s="116"/>
      <c r="G7" s="117"/>
      <c r="H7" s="110"/>
      <c r="I7" s="137"/>
      <c r="J7" s="138"/>
      <c r="K7" s="138"/>
      <c r="L7" s="138"/>
      <c r="M7" s="138"/>
      <c r="N7" s="138"/>
      <c r="O7" s="138"/>
      <c r="P7" s="139"/>
      <c r="Q7" s="156"/>
      <c r="R7" s="155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40" customFormat="1" ht="20.100000000000001" customHeight="1">
      <c r="A8" s="115"/>
      <c r="B8" s="116"/>
      <c r="C8" s="116"/>
      <c r="D8" s="116"/>
      <c r="E8" s="116"/>
      <c r="F8" s="116"/>
      <c r="G8" s="117"/>
      <c r="H8" s="110"/>
      <c r="I8" s="137"/>
      <c r="J8" s="138"/>
      <c r="K8" s="138"/>
      <c r="L8" s="138"/>
      <c r="M8" s="138"/>
      <c r="N8" s="138"/>
      <c r="O8" s="138"/>
      <c r="P8" s="139"/>
      <c r="Q8" s="156"/>
      <c r="R8" s="155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40" customFormat="1" ht="20.100000000000001" customHeight="1">
      <c r="A9" s="115"/>
      <c r="B9" s="116"/>
      <c r="C9" s="116"/>
      <c r="D9" s="116"/>
      <c r="E9" s="116"/>
      <c r="F9" s="116"/>
      <c r="G9" s="117"/>
      <c r="H9" s="110"/>
      <c r="I9" s="137"/>
      <c r="J9" s="138"/>
      <c r="K9" s="138"/>
      <c r="L9" s="138"/>
      <c r="M9" s="138"/>
      <c r="N9" s="138"/>
      <c r="O9" s="138"/>
      <c r="P9" s="139"/>
      <c r="Q9" s="156"/>
      <c r="R9" s="155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40" customFormat="1" ht="20.100000000000001" customHeight="1">
      <c r="A10" s="115"/>
      <c r="B10" s="116"/>
      <c r="C10" s="116"/>
      <c r="D10" s="116"/>
      <c r="E10" s="116"/>
      <c r="F10" s="116"/>
      <c r="G10" s="117"/>
      <c r="H10" s="110"/>
      <c r="I10" s="137"/>
      <c r="J10" s="138"/>
      <c r="K10" s="138"/>
      <c r="L10" s="138"/>
      <c r="M10" s="138"/>
      <c r="N10" s="138"/>
      <c r="O10" s="138"/>
      <c r="P10" s="139"/>
      <c r="Q10" s="156"/>
      <c r="R10" s="155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40" customFormat="1" ht="20.100000000000001" customHeight="1">
      <c r="A11" s="115"/>
      <c r="B11" s="116"/>
      <c r="C11" s="116"/>
      <c r="D11" s="116"/>
      <c r="E11" s="116"/>
      <c r="F11" s="116"/>
      <c r="G11" s="117"/>
      <c r="H11" s="110"/>
      <c r="I11" s="137"/>
      <c r="J11" s="138"/>
      <c r="K11" s="138"/>
      <c r="L11" s="138"/>
      <c r="M11" s="138"/>
      <c r="N11" s="138"/>
      <c r="O11" s="138"/>
      <c r="P11" s="139"/>
      <c r="Q11" s="156"/>
      <c r="R11" s="15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40" customFormat="1" ht="20.100000000000001" customHeight="1">
      <c r="A12" s="115"/>
      <c r="B12" s="118"/>
      <c r="C12" s="118"/>
      <c r="D12" s="118"/>
      <c r="E12" s="118"/>
      <c r="F12" s="118"/>
      <c r="G12" s="117"/>
      <c r="H12" s="110"/>
      <c r="I12" s="137"/>
      <c r="J12" s="138"/>
      <c r="K12" s="138"/>
      <c r="L12" s="138"/>
      <c r="M12" s="138"/>
      <c r="N12" s="138"/>
      <c r="O12" s="138"/>
      <c r="P12" s="139"/>
      <c r="Q12" s="156"/>
      <c r="R12" s="155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40" customFormat="1" ht="20.100000000000001" customHeight="1">
      <c r="A13" s="115"/>
      <c r="B13" s="118"/>
      <c r="C13" s="118"/>
      <c r="D13" s="118"/>
      <c r="E13" s="118"/>
      <c r="F13" s="118"/>
      <c r="G13" s="117"/>
      <c r="H13" s="110"/>
      <c r="I13" s="137"/>
      <c r="J13" s="138"/>
      <c r="K13" s="138"/>
      <c r="L13" s="138"/>
      <c r="M13" s="138"/>
      <c r="N13" s="138"/>
      <c r="O13" s="138"/>
      <c r="P13" s="139"/>
      <c r="Q13" s="156"/>
      <c r="R13" s="155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40" customFormat="1" ht="20.100000000000001" customHeight="1">
      <c r="A14" s="115"/>
      <c r="B14" s="116"/>
      <c r="C14" s="116"/>
      <c r="D14" s="116"/>
      <c r="E14" s="116"/>
      <c r="F14" s="116"/>
      <c r="G14" s="117"/>
      <c r="H14" s="110"/>
      <c r="I14" s="137"/>
      <c r="J14" s="138"/>
      <c r="K14" s="138"/>
      <c r="L14" s="138"/>
      <c r="M14" s="138"/>
      <c r="N14" s="138"/>
      <c r="O14" s="138"/>
      <c r="P14" s="139"/>
      <c r="Q14" s="156"/>
      <c r="R14" s="155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40" customFormat="1" ht="20.100000000000001" customHeight="1">
      <c r="A15" s="115"/>
      <c r="B15" s="116"/>
      <c r="C15" s="116"/>
      <c r="D15" s="116"/>
      <c r="E15" s="116"/>
      <c r="F15" s="116"/>
      <c r="G15" s="119"/>
      <c r="H15" s="110"/>
      <c r="I15" s="137"/>
      <c r="J15" s="138"/>
      <c r="K15" s="138"/>
      <c r="L15" s="138"/>
      <c r="M15" s="138"/>
      <c r="N15" s="138"/>
      <c r="O15" s="138"/>
      <c r="P15" s="139"/>
      <c r="Q15" s="156"/>
      <c r="R15" s="155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40" customFormat="1" ht="20.100000000000001" customHeight="1">
      <c r="A16" s="115"/>
      <c r="B16" s="118"/>
      <c r="C16" s="118"/>
      <c r="D16" s="118"/>
      <c r="E16" s="118"/>
      <c r="F16" s="118"/>
      <c r="G16" s="117"/>
      <c r="H16" s="110"/>
      <c r="I16" s="137"/>
      <c r="J16" s="138"/>
      <c r="K16" s="138"/>
      <c r="L16" s="138"/>
      <c r="M16" s="138"/>
      <c r="N16" s="138"/>
      <c r="O16" s="138"/>
      <c r="P16" s="139"/>
      <c r="Q16" s="156"/>
      <c r="R16" s="155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40" customFormat="1" ht="20.100000000000001" customHeight="1">
      <c r="A17" s="120"/>
      <c r="B17" s="121"/>
      <c r="C17" s="52"/>
      <c r="D17" s="52"/>
      <c r="E17" s="122"/>
      <c r="F17" s="52"/>
      <c r="G17" s="123"/>
      <c r="H17" s="110"/>
      <c r="I17" s="137"/>
      <c r="J17" s="138"/>
      <c r="K17" s="138"/>
      <c r="L17" s="138"/>
      <c r="M17" s="138"/>
      <c r="N17" s="138"/>
      <c r="O17" s="138"/>
      <c r="P17" s="139"/>
      <c r="Q17" s="156"/>
      <c r="R17" s="15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40" customFormat="1" ht="20.100000000000001" customHeight="1">
      <c r="A18" s="120"/>
      <c r="B18" s="124"/>
      <c r="C18" s="125"/>
      <c r="D18" s="125"/>
      <c r="E18" s="122"/>
      <c r="F18" s="126"/>
      <c r="G18" s="123"/>
      <c r="H18" s="110"/>
      <c r="I18" s="137"/>
      <c r="J18" s="138"/>
      <c r="K18" s="138"/>
      <c r="L18" s="138"/>
      <c r="M18" s="138"/>
      <c r="N18" s="138"/>
      <c r="O18" s="138"/>
      <c r="P18" s="139"/>
      <c r="Q18" s="156"/>
      <c r="R18" s="15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40" customFormat="1" ht="20.100000000000001" customHeight="1">
      <c r="A19" s="115"/>
      <c r="B19" s="53"/>
      <c r="C19" s="53"/>
      <c r="D19" s="127"/>
      <c r="E19" s="53"/>
      <c r="F19" s="53"/>
      <c r="G19" s="117"/>
      <c r="H19" s="110"/>
      <c r="I19" s="137"/>
      <c r="J19" s="138"/>
      <c r="K19" s="138"/>
      <c r="L19" s="138"/>
      <c r="M19" s="138"/>
      <c r="N19" s="138"/>
      <c r="O19" s="138"/>
      <c r="P19" s="139"/>
      <c r="Q19" s="139"/>
      <c r="R19" s="153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40" customFormat="1" ht="20.100000000000001" customHeight="1">
      <c r="A20" s="128"/>
      <c r="B20" s="55"/>
      <c r="C20" s="55"/>
      <c r="D20" s="56"/>
      <c r="E20" s="55"/>
      <c r="F20" s="55"/>
      <c r="G20" s="129"/>
      <c r="H20" s="130"/>
      <c r="I20" s="144"/>
      <c r="J20" s="145"/>
      <c r="K20" s="146"/>
      <c r="L20" s="145"/>
      <c r="M20" s="145"/>
      <c r="N20" s="146"/>
      <c r="O20" s="146"/>
      <c r="P20" s="147"/>
      <c r="Q20" s="147"/>
      <c r="R20" s="157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40" customFormat="1" ht="16.5">
      <c r="A21" s="57"/>
      <c r="B21" s="57"/>
      <c r="C21" s="57"/>
      <c r="D21" s="58"/>
      <c r="E21" s="57"/>
      <c r="F21" s="57"/>
      <c r="G21" s="131"/>
      <c r="O21" s="132"/>
      <c r="P21" s="132"/>
      <c r="Q21" s="132"/>
      <c r="R21" s="13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40" customFormat="1">
      <c r="A22" s="59" t="s">
        <v>178</v>
      </c>
      <c r="B22" s="59"/>
      <c r="C22" s="60"/>
      <c r="O22" s="132"/>
      <c r="P22" s="132"/>
      <c r="Q22" s="132"/>
      <c r="R22" s="13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40" customFormat="1">
      <c r="C23" s="41"/>
      <c r="I23" s="70" t="s">
        <v>179</v>
      </c>
      <c r="J23" s="71"/>
      <c r="K23" s="148"/>
      <c r="M23" s="70" t="s">
        <v>180</v>
      </c>
      <c r="N23" s="70"/>
      <c r="P23" s="70" t="s">
        <v>181</v>
      </c>
      <c r="R23" s="132" t="s">
        <v>141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59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I54" sqref="I54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1.37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6384" width="10.125" style="72"/>
  </cols>
  <sheetData>
    <row r="1" spans="1:13" ht="22.5">
      <c r="A1" s="342" t="s">
        <v>201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3" ht="18" customHeight="1">
      <c r="A2" s="73" t="s">
        <v>53</v>
      </c>
      <c r="B2" s="394" t="s">
        <v>54</v>
      </c>
      <c r="C2" s="394"/>
      <c r="D2" s="75" t="s">
        <v>61</v>
      </c>
      <c r="E2" s="76" t="s">
        <v>62</v>
      </c>
      <c r="F2" s="77" t="s">
        <v>202</v>
      </c>
      <c r="G2" s="261" t="s">
        <v>68</v>
      </c>
      <c r="H2" s="262"/>
      <c r="I2" s="95" t="s">
        <v>57</v>
      </c>
      <c r="J2" s="395" t="s">
        <v>56</v>
      </c>
      <c r="K2" s="396"/>
    </row>
    <row r="3" spans="1:13" ht="18" customHeight="1">
      <c r="A3" s="80" t="s">
        <v>75</v>
      </c>
      <c r="B3" s="261">
        <v>1080</v>
      </c>
      <c r="C3" s="261"/>
      <c r="D3" s="81" t="s">
        <v>203</v>
      </c>
      <c r="E3" s="397">
        <v>45255</v>
      </c>
      <c r="F3" s="398"/>
      <c r="G3" s="398"/>
      <c r="H3" s="368" t="s">
        <v>204</v>
      </c>
      <c r="I3" s="368"/>
      <c r="J3" s="368"/>
      <c r="K3" s="369"/>
    </row>
    <row r="4" spans="1:13" ht="18" customHeight="1">
      <c r="A4" s="82" t="s">
        <v>71</v>
      </c>
      <c r="B4" s="78">
        <v>1</v>
      </c>
      <c r="C4" s="78">
        <v>6</v>
      </c>
      <c r="D4" s="83" t="s">
        <v>205</v>
      </c>
      <c r="E4" s="398" t="s">
        <v>206</v>
      </c>
      <c r="F4" s="398"/>
      <c r="G4" s="398"/>
      <c r="H4" s="302" t="s">
        <v>207</v>
      </c>
      <c r="I4" s="302"/>
      <c r="J4" s="92" t="s">
        <v>65</v>
      </c>
      <c r="K4" s="98" t="s">
        <v>66</v>
      </c>
    </row>
    <row r="5" spans="1:13" ht="18" customHeight="1">
      <c r="A5" s="82" t="s">
        <v>208</v>
      </c>
      <c r="B5" s="261">
        <v>1</v>
      </c>
      <c r="C5" s="261"/>
      <c r="D5" s="81" t="s">
        <v>209</v>
      </c>
      <c r="E5" s="81"/>
      <c r="G5" s="81"/>
      <c r="H5" s="302" t="s">
        <v>210</v>
      </c>
      <c r="I5" s="302"/>
      <c r="J5" s="92" t="s">
        <v>65</v>
      </c>
      <c r="K5" s="98" t="s">
        <v>66</v>
      </c>
    </row>
    <row r="6" spans="1:13" ht="18" customHeight="1">
      <c r="A6" s="84" t="s">
        <v>211</v>
      </c>
      <c r="B6" s="362">
        <v>80</v>
      </c>
      <c r="C6" s="362"/>
      <c r="D6" s="86" t="s">
        <v>212</v>
      </c>
      <c r="E6" s="87"/>
      <c r="F6" s="87"/>
      <c r="G6" s="86"/>
      <c r="H6" s="399" t="s">
        <v>213</v>
      </c>
      <c r="I6" s="399"/>
      <c r="J6" s="87" t="s">
        <v>65</v>
      </c>
      <c r="K6" s="99" t="s">
        <v>66</v>
      </c>
      <c r="M6" s="100"/>
    </row>
    <row r="7" spans="1:13" ht="18" customHeight="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3" ht="18" customHeight="1">
      <c r="A8" s="91" t="s">
        <v>214</v>
      </c>
      <c r="B8" s="77" t="s">
        <v>215</v>
      </c>
      <c r="C8" s="77" t="s">
        <v>216</v>
      </c>
      <c r="D8" s="77" t="s">
        <v>217</v>
      </c>
      <c r="E8" s="77" t="s">
        <v>218</v>
      </c>
      <c r="F8" s="77" t="s">
        <v>219</v>
      </c>
      <c r="G8" s="400" t="s">
        <v>78</v>
      </c>
      <c r="H8" s="401"/>
      <c r="I8" s="401"/>
      <c r="J8" s="401"/>
      <c r="K8" s="402"/>
    </row>
    <row r="9" spans="1:13" ht="18" customHeight="1">
      <c r="A9" s="301" t="s">
        <v>220</v>
      </c>
      <c r="B9" s="302"/>
      <c r="C9" s="92" t="s">
        <v>65</v>
      </c>
      <c r="D9" s="92" t="s">
        <v>66</v>
      </c>
      <c r="E9" s="81" t="s">
        <v>221</v>
      </c>
      <c r="F9" s="93" t="s">
        <v>222</v>
      </c>
      <c r="G9" s="403"/>
      <c r="H9" s="404"/>
      <c r="I9" s="404"/>
      <c r="J9" s="404"/>
      <c r="K9" s="405"/>
    </row>
    <row r="10" spans="1:13" ht="18" customHeight="1">
      <c r="A10" s="301" t="s">
        <v>223</v>
      </c>
      <c r="B10" s="302"/>
      <c r="C10" s="92" t="s">
        <v>65</v>
      </c>
      <c r="D10" s="92" t="s">
        <v>66</v>
      </c>
      <c r="E10" s="81" t="s">
        <v>224</v>
      </c>
      <c r="F10" s="93" t="s">
        <v>225</v>
      </c>
      <c r="G10" s="403" t="s">
        <v>226</v>
      </c>
      <c r="H10" s="404"/>
      <c r="I10" s="404"/>
      <c r="J10" s="404"/>
      <c r="K10" s="405"/>
    </row>
    <row r="11" spans="1:13" ht="18" customHeight="1">
      <c r="A11" s="377" t="s">
        <v>190</v>
      </c>
      <c r="B11" s="378"/>
      <c r="C11" s="378"/>
      <c r="D11" s="378"/>
      <c r="E11" s="378"/>
      <c r="F11" s="378"/>
      <c r="G11" s="378"/>
      <c r="H11" s="378"/>
      <c r="I11" s="378"/>
      <c r="J11" s="378"/>
      <c r="K11" s="379"/>
    </row>
    <row r="12" spans="1:13" ht="18" customHeight="1">
      <c r="A12" s="80" t="s">
        <v>89</v>
      </c>
      <c r="B12" s="92" t="s">
        <v>85</v>
      </c>
      <c r="C12" s="92" t="s">
        <v>86</v>
      </c>
      <c r="D12" s="93"/>
      <c r="E12" s="81" t="s">
        <v>87</v>
      </c>
      <c r="F12" s="92" t="s">
        <v>85</v>
      </c>
      <c r="G12" s="92" t="s">
        <v>86</v>
      </c>
      <c r="H12" s="92"/>
      <c r="I12" s="81" t="s">
        <v>227</v>
      </c>
      <c r="J12" s="92" t="s">
        <v>85</v>
      </c>
      <c r="K12" s="98" t="s">
        <v>86</v>
      </c>
    </row>
    <row r="13" spans="1:13" ht="18" customHeight="1">
      <c r="A13" s="80" t="s">
        <v>92</v>
      </c>
      <c r="B13" s="92" t="s">
        <v>85</v>
      </c>
      <c r="C13" s="92" t="s">
        <v>86</v>
      </c>
      <c r="D13" s="93"/>
      <c r="E13" s="81" t="s">
        <v>97</v>
      </c>
      <c r="F13" s="92" t="s">
        <v>85</v>
      </c>
      <c r="G13" s="92" t="s">
        <v>86</v>
      </c>
      <c r="H13" s="92"/>
      <c r="I13" s="81" t="s">
        <v>228</v>
      </c>
      <c r="J13" s="92" t="s">
        <v>85</v>
      </c>
      <c r="K13" s="98" t="s">
        <v>86</v>
      </c>
    </row>
    <row r="14" spans="1:13" ht="18" customHeight="1">
      <c r="A14" s="84" t="s">
        <v>229</v>
      </c>
      <c r="B14" s="87" t="s">
        <v>85</v>
      </c>
      <c r="C14" s="87" t="s">
        <v>86</v>
      </c>
      <c r="D14" s="94"/>
      <c r="E14" s="86" t="s">
        <v>230</v>
      </c>
      <c r="F14" s="87" t="s">
        <v>85</v>
      </c>
      <c r="G14" s="87" t="s">
        <v>86</v>
      </c>
      <c r="H14" s="87"/>
      <c r="I14" s="86" t="s">
        <v>231</v>
      </c>
      <c r="J14" s="87" t="s">
        <v>85</v>
      </c>
      <c r="K14" s="99" t="s">
        <v>86</v>
      </c>
    </row>
    <row r="15" spans="1:13" ht="18" customHeight="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3" ht="18" customHeight="1">
      <c r="A16" s="367" t="s">
        <v>232</v>
      </c>
      <c r="B16" s="352"/>
      <c r="C16" s="352"/>
      <c r="D16" s="352"/>
      <c r="E16" s="352"/>
      <c r="F16" s="352"/>
      <c r="G16" s="352"/>
      <c r="H16" s="352"/>
      <c r="I16" s="352"/>
      <c r="J16" s="352"/>
      <c r="K16" s="353"/>
    </row>
    <row r="17" spans="1:11" ht="18" customHeight="1">
      <c r="A17" s="301" t="s">
        <v>233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73"/>
    </row>
    <row r="18" spans="1:11" ht="18" customHeight="1">
      <c r="A18" s="301" t="s">
        <v>234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73"/>
    </row>
    <row r="19" spans="1:11" ht="21.95" customHeight="1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8"/>
    </row>
    <row r="20" spans="1:11" ht="21.95" customHeight="1">
      <c r="A20" s="354"/>
      <c r="B20" s="355"/>
      <c r="C20" s="355"/>
      <c r="D20" s="355"/>
      <c r="E20" s="355"/>
      <c r="F20" s="355"/>
      <c r="G20" s="355"/>
      <c r="H20" s="355"/>
      <c r="I20" s="355"/>
      <c r="J20" s="355"/>
      <c r="K20" s="409"/>
    </row>
    <row r="21" spans="1:11" ht="21.95" customHeight="1">
      <c r="A21" s="354"/>
      <c r="B21" s="355"/>
      <c r="C21" s="355"/>
      <c r="D21" s="355"/>
      <c r="E21" s="355"/>
      <c r="F21" s="355"/>
      <c r="G21" s="355"/>
      <c r="H21" s="355"/>
      <c r="I21" s="355"/>
      <c r="J21" s="355"/>
      <c r="K21" s="409"/>
    </row>
    <row r="22" spans="1:11" ht="21.95" customHeight="1">
      <c r="A22" s="354"/>
      <c r="B22" s="355"/>
      <c r="C22" s="355"/>
      <c r="D22" s="355"/>
      <c r="E22" s="355"/>
      <c r="F22" s="355"/>
      <c r="G22" s="355"/>
      <c r="H22" s="355"/>
      <c r="I22" s="355"/>
      <c r="J22" s="355"/>
      <c r="K22" s="409"/>
    </row>
    <row r="23" spans="1:11" ht="21.95" customHeight="1">
      <c r="A23" s="410"/>
      <c r="B23" s="411"/>
      <c r="C23" s="411"/>
      <c r="D23" s="411"/>
      <c r="E23" s="411"/>
      <c r="F23" s="411"/>
      <c r="G23" s="411"/>
      <c r="H23" s="411"/>
      <c r="I23" s="411"/>
      <c r="J23" s="411"/>
      <c r="K23" s="412"/>
    </row>
    <row r="24" spans="1:11" ht="18" customHeight="1">
      <c r="A24" s="301" t="s">
        <v>122</v>
      </c>
      <c r="B24" s="302"/>
      <c r="C24" s="92" t="s">
        <v>65</v>
      </c>
      <c r="D24" s="92" t="s">
        <v>66</v>
      </c>
      <c r="E24" s="368"/>
      <c r="F24" s="368"/>
      <c r="G24" s="368"/>
      <c r="H24" s="368"/>
      <c r="I24" s="368"/>
      <c r="J24" s="368"/>
      <c r="K24" s="369"/>
    </row>
    <row r="25" spans="1:11" ht="18" customHeight="1">
      <c r="A25" s="96" t="s">
        <v>235</v>
      </c>
      <c r="B25" s="413"/>
      <c r="C25" s="413"/>
      <c r="D25" s="413"/>
      <c r="E25" s="413"/>
      <c r="F25" s="413"/>
      <c r="G25" s="413"/>
      <c r="H25" s="413"/>
      <c r="I25" s="413"/>
      <c r="J25" s="413"/>
      <c r="K25" s="414"/>
    </row>
    <row r="26" spans="1:11">
      <c r="A26" s="415"/>
      <c r="B26" s="415"/>
      <c r="C26" s="415"/>
      <c r="D26" s="415"/>
      <c r="E26" s="415"/>
      <c r="F26" s="415"/>
      <c r="G26" s="415"/>
      <c r="H26" s="415"/>
      <c r="I26" s="415"/>
      <c r="J26" s="415"/>
      <c r="K26" s="415"/>
    </row>
    <row r="27" spans="1:11" ht="20.100000000000001" customHeight="1">
      <c r="A27" s="416" t="s">
        <v>236</v>
      </c>
      <c r="B27" s="401"/>
      <c r="C27" s="401"/>
      <c r="D27" s="401"/>
      <c r="E27" s="401"/>
      <c r="F27" s="401"/>
      <c r="G27" s="401"/>
      <c r="H27" s="401"/>
      <c r="I27" s="401"/>
      <c r="J27" s="401"/>
      <c r="K27" s="102" t="s">
        <v>237</v>
      </c>
    </row>
    <row r="28" spans="1:11" ht="23.1" customHeight="1">
      <c r="A28" s="354" t="s">
        <v>238</v>
      </c>
      <c r="B28" s="355"/>
      <c r="C28" s="355"/>
      <c r="D28" s="355"/>
      <c r="E28" s="355"/>
      <c r="F28" s="355"/>
      <c r="G28" s="355"/>
      <c r="H28" s="355"/>
      <c r="I28" s="355"/>
      <c r="J28" s="356"/>
      <c r="K28" s="103">
        <v>2</v>
      </c>
    </row>
    <row r="29" spans="1:11" ht="23.1" customHeight="1">
      <c r="A29" s="354" t="s">
        <v>239</v>
      </c>
      <c r="B29" s="355"/>
      <c r="C29" s="355"/>
      <c r="D29" s="355"/>
      <c r="E29" s="355"/>
      <c r="F29" s="355"/>
      <c r="G29" s="355"/>
      <c r="H29" s="355"/>
      <c r="I29" s="355"/>
      <c r="J29" s="356"/>
      <c r="K29" s="101">
        <v>1</v>
      </c>
    </row>
    <row r="30" spans="1:11" ht="23.1" customHeight="1">
      <c r="A30" s="354"/>
      <c r="B30" s="355"/>
      <c r="C30" s="355"/>
      <c r="D30" s="355"/>
      <c r="E30" s="355"/>
      <c r="F30" s="355"/>
      <c r="G30" s="355"/>
      <c r="H30" s="355"/>
      <c r="I30" s="355"/>
      <c r="J30" s="356"/>
      <c r="K30" s="101"/>
    </row>
    <row r="31" spans="1:11" ht="23.1" customHeight="1">
      <c r="A31" s="354"/>
      <c r="B31" s="355"/>
      <c r="C31" s="355"/>
      <c r="D31" s="355"/>
      <c r="E31" s="355"/>
      <c r="F31" s="355"/>
      <c r="G31" s="355"/>
      <c r="H31" s="355"/>
      <c r="I31" s="355"/>
      <c r="J31" s="356"/>
      <c r="K31" s="101"/>
    </row>
    <row r="32" spans="1:11" ht="23.1" customHeight="1">
      <c r="A32" s="354"/>
      <c r="B32" s="355"/>
      <c r="C32" s="355"/>
      <c r="D32" s="355"/>
      <c r="E32" s="355"/>
      <c r="F32" s="355"/>
      <c r="G32" s="355"/>
      <c r="H32" s="355"/>
      <c r="I32" s="355"/>
      <c r="J32" s="356"/>
      <c r="K32" s="104"/>
    </row>
    <row r="33" spans="1:11" ht="23.1" customHeight="1">
      <c r="A33" s="354"/>
      <c r="B33" s="355"/>
      <c r="C33" s="355"/>
      <c r="D33" s="355"/>
      <c r="E33" s="355"/>
      <c r="F33" s="355"/>
      <c r="G33" s="355"/>
      <c r="H33" s="355"/>
      <c r="I33" s="355"/>
      <c r="J33" s="356"/>
      <c r="K33" s="105"/>
    </row>
    <row r="34" spans="1:11" ht="23.1" customHeight="1">
      <c r="A34" s="354"/>
      <c r="B34" s="355"/>
      <c r="C34" s="355"/>
      <c r="D34" s="355"/>
      <c r="E34" s="355"/>
      <c r="F34" s="355"/>
      <c r="G34" s="355"/>
      <c r="H34" s="355"/>
      <c r="I34" s="355"/>
      <c r="J34" s="356"/>
      <c r="K34" s="101"/>
    </row>
    <row r="35" spans="1:11" ht="23.1" customHeight="1">
      <c r="A35" s="354"/>
      <c r="B35" s="355"/>
      <c r="C35" s="355"/>
      <c r="D35" s="355"/>
      <c r="E35" s="355"/>
      <c r="F35" s="355"/>
      <c r="G35" s="355"/>
      <c r="H35" s="355"/>
      <c r="I35" s="355"/>
      <c r="J35" s="356"/>
      <c r="K35" s="106"/>
    </row>
    <row r="36" spans="1:11" ht="23.1" customHeight="1">
      <c r="A36" s="417" t="s">
        <v>240</v>
      </c>
      <c r="B36" s="418"/>
      <c r="C36" s="418"/>
      <c r="D36" s="418"/>
      <c r="E36" s="418"/>
      <c r="F36" s="418"/>
      <c r="G36" s="418"/>
      <c r="H36" s="418"/>
      <c r="I36" s="418"/>
      <c r="J36" s="419"/>
      <c r="K36" s="107">
        <f>SUM(K28:K35)</f>
        <v>3</v>
      </c>
    </row>
    <row r="37" spans="1:11" ht="18.75" customHeight="1">
      <c r="A37" s="420" t="s">
        <v>241</v>
      </c>
      <c r="B37" s="421"/>
      <c r="C37" s="421"/>
      <c r="D37" s="421"/>
      <c r="E37" s="421"/>
      <c r="F37" s="421"/>
      <c r="G37" s="421"/>
      <c r="H37" s="421"/>
      <c r="I37" s="421"/>
      <c r="J37" s="421"/>
      <c r="K37" s="422"/>
    </row>
    <row r="38" spans="1:11" ht="18.75" customHeight="1">
      <c r="A38" s="301" t="s">
        <v>242</v>
      </c>
      <c r="B38" s="302"/>
      <c r="C38" s="302"/>
      <c r="D38" s="368" t="s">
        <v>243</v>
      </c>
      <c r="E38" s="368"/>
      <c r="F38" s="358" t="s">
        <v>244</v>
      </c>
      <c r="G38" s="423"/>
      <c r="H38" s="302" t="s">
        <v>245</v>
      </c>
      <c r="I38" s="302"/>
      <c r="J38" s="302" t="s">
        <v>246</v>
      </c>
      <c r="K38" s="373"/>
    </row>
    <row r="39" spans="1:11" ht="18.75" customHeight="1">
      <c r="A39" s="82" t="s">
        <v>123</v>
      </c>
      <c r="B39" s="302" t="s">
        <v>247</v>
      </c>
      <c r="C39" s="302"/>
      <c r="D39" s="302"/>
      <c r="E39" s="302"/>
      <c r="F39" s="302"/>
      <c r="G39" s="302"/>
      <c r="H39" s="302"/>
      <c r="I39" s="302"/>
      <c r="J39" s="302"/>
      <c r="K39" s="373"/>
    </row>
    <row r="40" spans="1:11" ht="24" customHeight="1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373"/>
    </row>
    <row r="41" spans="1:11" ht="24" customHeight="1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373"/>
    </row>
    <row r="42" spans="1:11" ht="32.1" customHeight="1">
      <c r="A42" s="84" t="s">
        <v>135</v>
      </c>
      <c r="B42" s="424" t="s">
        <v>248</v>
      </c>
      <c r="C42" s="424"/>
      <c r="D42" s="86" t="s">
        <v>249</v>
      </c>
      <c r="E42" s="94" t="s">
        <v>138</v>
      </c>
      <c r="F42" s="86" t="s">
        <v>139</v>
      </c>
      <c r="G42" s="97">
        <v>45241</v>
      </c>
      <c r="H42" s="425" t="s">
        <v>140</v>
      </c>
      <c r="I42" s="425"/>
      <c r="J42" s="424" t="s">
        <v>141</v>
      </c>
      <c r="K42" s="42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tabSelected="1" workbookViewId="0">
      <selection activeCell="O4" sqref="O4"/>
    </sheetView>
  </sheetViews>
  <sheetFormatPr defaultColWidth="9" defaultRowHeight="14.25"/>
  <cols>
    <col min="1" max="1" width="13.625" style="40" customWidth="1"/>
    <col min="2" max="3" width="9.125" style="40" customWidth="1"/>
    <col min="4" max="4" width="9.125" style="41" customWidth="1"/>
    <col min="5" max="6" width="9.125" style="40" customWidth="1"/>
    <col min="7" max="7" width="8.5" style="40" customWidth="1"/>
    <col min="8" max="8" width="5.375" style="40" customWidth="1"/>
    <col min="9" max="9" width="2.75" style="40" customWidth="1"/>
    <col min="10" max="12" width="10.625" style="40" customWidth="1"/>
    <col min="13" max="15" width="10.625" style="42" customWidth="1"/>
    <col min="16" max="253" width="9" style="40"/>
    <col min="254" max="16384" width="9" style="2"/>
  </cols>
  <sheetData>
    <row r="1" spans="1:256" s="40" customFormat="1" ht="29.1" customHeight="1">
      <c r="A1" s="324" t="s">
        <v>145</v>
      </c>
      <c r="B1" s="324"/>
      <c r="C1" s="325"/>
      <c r="D1" s="325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40" customFormat="1" ht="20.100000000000001" customHeight="1">
      <c r="A2" s="43" t="s">
        <v>61</v>
      </c>
      <c r="B2" s="327" t="s">
        <v>62</v>
      </c>
      <c r="C2" s="328"/>
      <c r="D2" s="329"/>
      <c r="E2" s="44" t="s">
        <v>67</v>
      </c>
      <c r="F2" s="330" t="s">
        <v>68</v>
      </c>
      <c r="G2" s="330"/>
      <c r="H2" s="330"/>
      <c r="I2" s="338"/>
      <c r="J2" s="62" t="s">
        <v>57</v>
      </c>
      <c r="K2" s="331" t="s">
        <v>56</v>
      </c>
      <c r="L2" s="331"/>
      <c r="M2" s="331"/>
      <c r="N2" s="331"/>
      <c r="O2" s="33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40" customFormat="1">
      <c r="A3" s="336" t="s">
        <v>146</v>
      </c>
      <c r="B3" s="333" t="s">
        <v>147</v>
      </c>
      <c r="C3" s="334"/>
      <c r="D3" s="333"/>
      <c r="E3" s="333"/>
      <c r="F3" s="333"/>
      <c r="G3" s="333"/>
      <c r="H3" s="333"/>
      <c r="I3" s="339"/>
      <c r="J3" s="333"/>
      <c r="K3" s="333"/>
      <c r="L3" s="333"/>
      <c r="M3" s="333"/>
      <c r="N3" s="333"/>
      <c r="O3" s="33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40" customFormat="1" ht="16.5">
      <c r="A4" s="336"/>
      <c r="B4" s="45" t="s">
        <v>110</v>
      </c>
      <c r="C4" s="45" t="s">
        <v>111</v>
      </c>
      <c r="D4" s="45" t="s">
        <v>112</v>
      </c>
      <c r="E4" s="45" t="s">
        <v>113</v>
      </c>
      <c r="F4" s="45" t="s">
        <v>114</v>
      </c>
      <c r="G4" s="45" t="s">
        <v>115</v>
      </c>
      <c r="H4" s="337" t="s">
        <v>148</v>
      </c>
      <c r="I4" s="340"/>
      <c r="J4" s="45" t="s">
        <v>110</v>
      </c>
      <c r="K4" s="45" t="s">
        <v>111</v>
      </c>
      <c r="L4" s="45" t="s">
        <v>112</v>
      </c>
      <c r="M4" s="45" t="s">
        <v>113</v>
      </c>
      <c r="N4" s="45" t="s">
        <v>114</v>
      </c>
      <c r="O4" s="45" t="s">
        <v>115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40" customFormat="1" ht="17.25">
      <c r="A5" s="336"/>
      <c r="B5" s="45" t="s">
        <v>151</v>
      </c>
      <c r="C5" s="45" t="s">
        <v>152</v>
      </c>
      <c r="D5" s="46" t="s">
        <v>153</v>
      </c>
      <c r="E5" s="46" t="s">
        <v>154</v>
      </c>
      <c r="F5" s="46" t="s">
        <v>155</v>
      </c>
      <c r="G5" s="46" t="s">
        <v>156</v>
      </c>
      <c r="H5" s="337"/>
      <c r="I5" s="340"/>
      <c r="J5" s="65" t="s">
        <v>118</v>
      </c>
      <c r="K5" s="65" t="s">
        <v>118</v>
      </c>
      <c r="L5" s="66" t="s">
        <v>250</v>
      </c>
      <c r="M5" s="65" t="s">
        <v>118</v>
      </c>
      <c r="N5" s="66" t="s">
        <v>250</v>
      </c>
      <c r="O5" s="66" t="s">
        <v>250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40" customFormat="1" ht="21" customHeight="1">
      <c r="A6" s="47" t="s">
        <v>157</v>
      </c>
      <c r="B6" s="48">
        <f>C6-2</f>
        <v>56</v>
      </c>
      <c r="C6" s="48">
        <v>58</v>
      </c>
      <c r="D6" s="48">
        <f>C6+2</f>
        <v>60</v>
      </c>
      <c r="E6" s="48">
        <f>D6+2</f>
        <v>62</v>
      </c>
      <c r="F6" s="48">
        <f>E6+1</f>
        <v>63</v>
      </c>
      <c r="G6" s="48">
        <f>F6+1</f>
        <v>64</v>
      </c>
      <c r="H6" s="49" t="s">
        <v>158</v>
      </c>
      <c r="I6" s="340"/>
      <c r="J6" s="65" t="s">
        <v>251</v>
      </c>
      <c r="K6" s="65" t="s">
        <v>252</v>
      </c>
      <c r="L6" s="65" t="s">
        <v>251</v>
      </c>
      <c r="M6" s="65" t="s">
        <v>251</v>
      </c>
      <c r="N6" s="65" t="s">
        <v>251</v>
      </c>
      <c r="O6" s="65" t="s">
        <v>251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40" customFormat="1" ht="21" customHeight="1">
      <c r="A7" s="47" t="s">
        <v>161</v>
      </c>
      <c r="B7" s="50">
        <f t="shared" ref="B7:B9" si="0">C7-4</f>
        <v>86</v>
      </c>
      <c r="C7" s="50">
        <v>90</v>
      </c>
      <c r="D7" s="50">
        <f t="shared" ref="D7:D9" si="1">C7+4</f>
        <v>94</v>
      </c>
      <c r="E7" s="50">
        <f>D7+4</f>
        <v>98</v>
      </c>
      <c r="F7" s="50">
        <f t="shared" ref="F7:F9" si="2">E7+6</f>
        <v>104</v>
      </c>
      <c r="G7" s="50">
        <f>F7+6</f>
        <v>110</v>
      </c>
      <c r="H7" s="49" t="s">
        <v>158</v>
      </c>
      <c r="I7" s="340"/>
      <c r="J7" s="65" t="s">
        <v>251</v>
      </c>
      <c r="K7" s="65" t="s">
        <v>251</v>
      </c>
      <c r="L7" s="65" t="s">
        <v>253</v>
      </c>
      <c r="M7" s="65" t="s">
        <v>251</v>
      </c>
      <c r="N7" s="65" t="s">
        <v>251</v>
      </c>
      <c r="O7" s="65" t="s">
        <v>251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40" customFormat="1" ht="21" customHeight="1">
      <c r="A8" s="47" t="s">
        <v>162</v>
      </c>
      <c r="B8" s="50">
        <f t="shared" si="0"/>
        <v>82</v>
      </c>
      <c r="C8" s="50">
        <v>86</v>
      </c>
      <c r="D8" s="50">
        <f t="shared" si="1"/>
        <v>90</v>
      </c>
      <c r="E8" s="50">
        <f>D8+5</f>
        <v>95</v>
      </c>
      <c r="F8" s="50">
        <f t="shared" si="2"/>
        <v>101</v>
      </c>
      <c r="G8" s="50">
        <f>F8+7</f>
        <v>108</v>
      </c>
      <c r="H8" s="49" t="s">
        <v>158</v>
      </c>
      <c r="I8" s="340"/>
      <c r="J8" s="65" t="s">
        <v>251</v>
      </c>
      <c r="K8" s="65" t="s">
        <v>251</v>
      </c>
      <c r="L8" s="65" t="s">
        <v>251</v>
      </c>
      <c r="M8" s="65" t="s">
        <v>254</v>
      </c>
      <c r="N8" s="65" t="s">
        <v>251</v>
      </c>
      <c r="O8" s="65" t="s">
        <v>251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40" customFormat="1" ht="21" customHeight="1">
      <c r="A9" s="47" t="s">
        <v>163</v>
      </c>
      <c r="B9" s="50">
        <f t="shared" si="0"/>
        <v>90</v>
      </c>
      <c r="C9" s="50">
        <v>94</v>
      </c>
      <c r="D9" s="50">
        <f t="shared" si="1"/>
        <v>98</v>
      </c>
      <c r="E9" s="50">
        <f>D9+5</f>
        <v>103</v>
      </c>
      <c r="F9" s="50">
        <f t="shared" si="2"/>
        <v>109</v>
      </c>
      <c r="G9" s="50">
        <f>F9+7</f>
        <v>116</v>
      </c>
      <c r="H9" s="49" t="s">
        <v>164</v>
      </c>
      <c r="I9" s="340"/>
      <c r="J9" s="65" t="s">
        <v>255</v>
      </c>
      <c r="K9" s="65" t="s">
        <v>251</v>
      </c>
      <c r="L9" s="65" t="s">
        <v>251</v>
      </c>
      <c r="M9" s="65" t="s">
        <v>251</v>
      </c>
      <c r="N9" s="65" t="s">
        <v>251</v>
      </c>
      <c r="O9" s="65" t="s">
        <v>256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40" customFormat="1" ht="21" customHeight="1">
      <c r="A10" s="47" t="s">
        <v>165</v>
      </c>
      <c r="B10" s="50">
        <f t="shared" ref="B10:B15" si="3">C10-1</f>
        <v>37</v>
      </c>
      <c r="C10" s="50">
        <v>38</v>
      </c>
      <c r="D10" s="50">
        <f t="shared" ref="D10:D15" si="4">C10+1</f>
        <v>39</v>
      </c>
      <c r="E10" s="50">
        <f t="shared" ref="E10:E15" si="5">D10+1</f>
        <v>40</v>
      </c>
      <c r="F10" s="50">
        <f>E10+1.2</f>
        <v>41.2</v>
      </c>
      <c r="G10" s="50">
        <f>F10+1.2</f>
        <v>42.400000000000006</v>
      </c>
      <c r="H10" s="49" t="s">
        <v>164</v>
      </c>
      <c r="I10" s="340"/>
      <c r="J10" s="65" t="s">
        <v>251</v>
      </c>
      <c r="K10" s="65" t="s">
        <v>253</v>
      </c>
      <c r="L10" s="65" t="s">
        <v>257</v>
      </c>
      <c r="M10" s="65" t="s">
        <v>255</v>
      </c>
      <c r="N10" s="65" t="s">
        <v>258</v>
      </c>
      <c r="O10" s="65" t="s">
        <v>259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40" customFormat="1" ht="21" customHeight="1">
      <c r="A11" s="47" t="s">
        <v>167</v>
      </c>
      <c r="B11" s="50">
        <f>C11</f>
        <v>5</v>
      </c>
      <c r="C11" s="50">
        <v>5</v>
      </c>
      <c r="D11" s="50">
        <f t="shared" ref="D11:G11" si="6">C11</f>
        <v>5</v>
      </c>
      <c r="E11" s="50">
        <f t="shared" si="6"/>
        <v>5</v>
      </c>
      <c r="F11" s="50">
        <f t="shared" si="6"/>
        <v>5</v>
      </c>
      <c r="G11" s="50">
        <f t="shared" si="6"/>
        <v>5</v>
      </c>
      <c r="H11" s="49" t="s">
        <v>168</v>
      </c>
      <c r="I11" s="340"/>
      <c r="J11" s="65" t="s">
        <v>251</v>
      </c>
      <c r="K11" s="65" t="s">
        <v>251</v>
      </c>
      <c r="L11" s="65" t="s">
        <v>251</v>
      </c>
      <c r="M11" s="65" t="s">
        <v>251</v>
      </c>
      <c r="N11" s="65" t="s">
        <v>251</v>
      </c>
      <c r="O11" s="65" t="s">
        <v>251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40" customFormat="1" ht="21" customHeight="1">
      <c r="A12" s="47" t="s">
        <v>169</v>
      </c>
      <c r="B12" s="50">
        <f t="shared" si="3"/>
        <v>36</v>
      </c>
      <c r="C12" s="50">
        <v>37</v>
      </c>
      <c r="D12" s="50">
        <f t="shared" si="4"/>
        <v>38</v>
      </c>
      <c r="E12" s="50">
        <f t="shared" si="5"/>
        <v>39</v>
      </c>
      <c r="F12" s="50">
        <f>E12+1.5</f>
        <v>40.5</v>
      </c>
      <c r="G12" s="50">
        <f>F12+1.5</f>
        <v>42</v>
      </c>
      <c r="H12" s="49" t="s">
        <v>164</v>
      </c>
      <c r="I12" s="340"/>
      <c r="J12" s="65" t="s">
        <v>251</v>
      </c>
      <c r="K12" s="65" t="s">
        <v>251</v>
      </c>
      <c r="L12" s="65" t="s">
        <v>251</v>
      </c>
      <c r="M12" s="65" t="s">
        <v>251</v>
      </c>
      <c r="N12" s="65" t="s">
        <v>251</v>
      </c>
      <c r="O12" s="65" t="s">
        <v>251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40" customFormat="1" ht="21" customHeight="1">
      <c r="A13" s="47" t="s">
        <v>170</v>
      </c>
      <c r="B13" s="50">
        <v>5</v>
      </c>
      <c r="C13" s="50">
        <v>5</v>
      </c>
      <c r="D13" s="50">
        <v>5</v>
      </c>
      <c r="E13" s="50">
        <v>5</v>
      </c>
      <c r="F13" s="50">
        <v>5</v>
      </c>
      <c r="G13" s="50">
        <v>5</v>
      </c>
      <c r="H13" s="49">
        <v>0</v>
      </c>
      <c r="I13" s="340"/>
      <c r="J13" s="65" t="s">
        <v>251</v>
      </c>
      <c r="K13" s="65" t="s">
        <v>251</v>
      </c>
      <c r="L13" s="65" t="s">
        <v>251</v>
      </c>
      <c r="M13" s="65" t="s">
        <v>251</v>
      </c>
      <c r="N13" s="65" t="s">
        <v>251</v>
      </c>
      <c r="O13" s="65" t="s">
        <v>251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40" customFormat="1" ht="21" customHeight="1">
      <c r="A14" s="47" t="s">
        <v>171</v>
      </c>
      <c r="B14" s="50">
        <v>2.2999999999999998</v>
      </c>
      <c r="C14" s="50">
        <v>2.2999999999999998</v>
      </c>
      <c r="D14" s="50">
        <v>2.2999999999999998</v>
      </c>
      <c r="E14" s="50">
        <v>2.2999999999999998</v>
      </c>
      <c r="F14" s="50">
        <v>2.2999999999999998</v>
      </c>
      <c r="G14" s="50">
        <v>2.2999999999999998</v>
      </c>
      <c r="H14" s="51"/>
      <c r="I14" s="340"/>
      <c r="J14" s="65" t="s">
        <v>251</v>
      </c>
      <c r="K14" s="65" t="s">
        <v>251</v>
      </c>
      <c r="L14" s="65" t="s">
        <v>251</v>
      </c>
      <c r="M14" s="65" t="s">
        <v>251</v>
      </c>
      <c r="N14" s="65" t="s">
        <v>251</v>
      </c>
      <c r="O14" s="65" t="s">
        <v>251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40" customFormat="1" ht="21" customHeight="1">
      <c r="A15" s="47" t="s">
        <v>172</v>
      </c>
      <c r="B15" s="50">
        <f t="shared" si="3"/>
        <v>16</v>
      </c>
      <c r="C15" s="50">
        <v>17</v>
      </c>
      <c r="D15" s="50">
        <f t="shared" si="4"/>
        <v>18</v>
      </c>
      <c r="E15" s="50">
        <f t="shared" si="5"/>
        <v>19</v>
      </c>
      <c r="F15" s="50">
        <f>E15+0.5</f>
        <v>19.5</v>
      </c>
      <c r="G15" s="50">
        <f>F15+0.5</f>
        <v>20</v>
      </c>
      <c r="H15" s="51"/>
      <c r="I15" s="340"/>
      <c r="J15" s="65" t="s">
        <v>260</v>
      </c>
      <c r="K15" s="65" t="s">
        <v>260</v>
      </c>
      <c r="L15" s="65" t="s">
        <v>261</v>
      </c>
      <c r="M15" s="65" t="s">
        <v>260</v>
      </c>
      <c r="N15" s="65" t="s">
        <v>260</v>
      </c>
      <c r="O15" s="65" t="s">
        <v>260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40" customFormat="1" ht="21" customHeight="1">
      <c r="A16" s="47" t="s">
        <v>173</v>
      </c>
      <c r="B16" s="50">
        <f>C16-0.8</f>
        <v>15.2</v>
      </c>
      <c r="C16" s="50">
        <v>16</v>
      </c>
      <c r="D16" s="50">
        <f>C16+0.8</f>
        <v>16.8</v>
      </c>
      <c r="E16" s="50">
        <f>D16+0.8</f>
        <v>17.600000000000001</v>
      </c>
      <c r="F16" s="50">
        <f>E16+1.1</f>
        <v>18.700000000000003</v>
      </c>
      <c r="G16" s="50">
        <f>F16+1.1</f>
        <v>19.800000000000004</v>
      </c>
      <c r="H16" s="51"/>
      <c r="I16" s="340"/>
      <c r="J16" s="65" t="s">
        <v>258</v>
      </c>
      <c r="K16" s="65" t="s">
        <v>260</v>
      </c>
      <c r="L16" s="65" t="s">
        <v>262</v>
      </c>
      <c r="M16" s="65" t="s">
        <v>263</v>
      </c>
      <c r="N16" s="65" t="s">
        <v>258</v>
      </c>
      <c r="O16" s="65" t="s">
        <v>259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40" customFormat="1" ht="21" customHeight="1">
      <c r="A17" s="47" t="s">
        <v>174</v>
      </c>
      <c r="B17" s="50">
        <f>C17-0.4</f>
        <v>15.1</v>
      </c>
      <c r="C17" s="50">
        <v>15.5</v>
      </c>
      <c r="D17" s="50">
        <f>C17+0.4</f>
        <v>15.9</v>
      </c>
      <c r="E17" s="50">
        <f>D17+0.4</f>
        <v>16.3</v>
      </c>
      <c r="F17" s="50">
        <f>E17+0.6</f>
        <v>16.900000000000002</v>
      </c>
      <c r="G17" s="50">
        <f>F17+0.6</f>
        <v>17.500000000000004</v>
      </c>
      <c r="H17" s="52"/>
      <c r="I17" s="340"/>
      <c r="J17" s="65" t="s">
        <v>251</v>
      </c>
      <c r="K17" s="65" t="s">
        <v>251</v>
      </c>
      <c r="L17" s="65" t="s">
        <v>251</v>
      </c>
      <c r="M17" s="65" t="s">
        <v>251</v>
      </c>
      <c r="N17" s="65" t="s">
        <v>251</v>
      </c>
      <c r="O17" s="65" t="s">
        <v>251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40" customFormat="1" ht="21" customHeight="1">
      <c r="A18" s="47" t="s">
        <v>175</v>
      </c>
      <c r="B18" s="50">
        <f>D18-1</f>
        <v>10</v>
      </c>
      <c r="C18" s="50">
        <v>11</v>
      </c>
      <c r="D18" s="50">
        <f>C18</f>
        <v>11</v>
      </c>
      <c r="E18" s="50">
        <v>12</v>
      </c>
      <c r="F18" s="50">
        <f>E18</f>
        <v>12</v>
      </c>
      <c r="G18" s="50">
        <v>13</v>
      </c>
      <c r="H18" s="52"/>
      <c r="I18" s="340"/>
      <c r="J18" s="65" t="s">
        <v>251</v>
      </c>
      <c r="K18" s="65" t="s">
        <v>251</v>
      </c>
      <c r="L18" s="65" t="s">
        <v>251</v>
      </c>
      <c r="M18" s="65" t="s">
        <v>251</v>
      </c>
      <c r="N18" s="65" t="s">
        <v>251</v>
      </c>
      <c r="O18" s="65" t="s">
        <v>251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40" customFormat="1" ht="21" customHeight="1">
      <c r="A19" s="47" t="s">
        <v>176</v>
      </c>
      <c r="B19" s="50">
        <v>2.2000000000000002</v>
      </c>
      <c r="C19" s="50">
        <v>2.2000000000000002</v>
      </c>
      <c r="D19" s="50">
        <v>2.2000000000000002</v>
      </c>
      <c r="E19" s="50">
        <v>2.2000000000000002</v>
      </c>
      <c r="F19" s="50">
        <v>2.2000000000000002</v>
      </c>
      <c r="G19" s="50">
        <v>2.2000000000000002</v>
      </c>
      <c r="H19" s="52"/>
      <c r="I19" s="340"/>
      <c r="J19" s="65" t="s">
        <v>251</v>
      </c>
      <c r="K19" s="65" t="s">
        <v>251</v>
      </c>
      <c r="L19" s="65" t="s">
        <v>251</v>
      </c>
      <c r="M19" s="65" t="s">
        <v>251</v>
      </c>
      <c r="N19" s="65" t="s">
        <v>251</v>
      </c>
      <c r="O19" s="65" t="s">
        <v>251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40" customFormat="1" ht="21" customHeight="1">
      <c r="A20" s="47" t="s">
        <v>177</v>
      </c>
      <c r="B20" s="50">
        <v>2</v>
      </c>
      <c r="C20" s="50">
        <v>2</v>
      </c>
      <c r="D20" s="50">
        <v>2</v>
      </c>
      <c r="E20" s="50">
        <v>2</v>
      </c>
      <c r="F20" s="50">
        <v>2</v>
      </c>
      <c r="G20" s="50">
        <v>2</v>
      </c>
      <c r="H20" s="53"/>
      <c r="I20" s="340"/>
      <c r="J20" s="65" t="s">
        <v>251</v>
      </c>
      <c r="K20" s="65" t="s">
        <v>251</v>
      </c>
      <c r="L20" s="65" t="s">
        <v>251</v>
      </c>
      <c r="M20" s="65" t="s">
        <v>251</v>
      </c>
      <c r="N20" s="65" t="s">
        <v>251</v>
      </c>
      <c r="O20" s="65" t="s">
        <v>251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40" customFormat="1" ht="21" customHeight="1">
      <c r="A21" s="54"/>
      <c r="B21" s="55"/>
      <c r="C21" s="55"/>
      <c r="D21" s="55"/>
      <c r="E21" s="56"/>
      <c r="F21" s="55"/>
      <c r="G21" s="55"/>
      <c r="H21" s="55"/>
      <c r="I21" s="341"/>
      <c r="J21" s="67"/>
      <c r="K21" s="67"/>
      <c r="L21" s="68"/>
      <c r="M21" s="67"/>
      <c r="N21" s="67"/>
      <c r="O21" s="68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16.5">
      <c r="A22" s="57"/>
      <c r="B22" s="57"/>
      <c r="C22" s="57"/>
      <c r="D22" s="57"/>
      <c r="E22" s="58"/>
      <c r="F22" s="57"/>
      <c r="G22" s="57"/>
      <c r="H22" s="57"/>
      <c r="M22" s="40"/>
      <c r="N22" s="40"/>
      <c r="O22" s="40"/>
      <c r="P22" s="2"/>
    </row>
    <row r="23" spans="1:256">
      <c r="A23" s="59" t="s">
        <v>178</v>
      </c>
      <c r="B23" s="59"/>
      <c r="C23" s="60"/>
      <c r="D23" s="60"/>
      <c r="M23" s="40"/>
      <c r="N23" s="40"/>
      <c r="O23" s="40"/>
      <c r="P23" s="2"/>
    </row>
    <row r="24" spans="1:256">
      <c r="C24" s="41"/>
      <c r="J24" s="70" t="s">
        <v>179</v>
      </c>
      <c r="K24" s="71">
        <v>45241</v>
      </c>
      <c r="L24" s="70" t="s">
        <v>180</v>
      </c>
      <c r="M24" s="70" t="s">
        <v>138</v>
      </c>
      <c r="N24" s="70" t="s">
        <v>181</v>
      </c>
      <c r="O24" s="40" t="s">
        <v>141</v>
      </c>
      <c r="P24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honeticPr fontId="59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9" sqref="E18:E19"/>
    </sheetView>
  </sheetViews>
  <sheetFormatPr defaultColWidth="9" defaultRowHeight="14.25"/>
  <cols>
    <col min="1" max="1" width="7" customWidth="1"/>
    <col min="2" max="2" width="14.5" customWidth="1"/>
    <col min="3" max="3" width="12.875" style="36" customWidth="1"/>
    <col min="4" max="4" width="7.75" customWidth="1"/>
    <col min="5" max="5" width="18.2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27" t="s">
        <v>264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</row>
    <row r="2" spans="1:15" s="1" customFormat="1" ht="16.5">
      <c r="A2" s="434" t="s">
        <v>265</v>
      </c>
      <c r="B2" s="435" t="s">
        <v>266</v>
      </c>
      <c r="C2" s="435" t="s">
        <v>267</v>
      </c>
      <c r="D2" s="435" t="s">
        <v>268</v>
      </c>
      <c r="E2" s="435" t="s">
        <v>269</v>
      </c>
      <c r="F2" s="435" t="s">
        <v>270</v>
      </c>
      <c r="G2" s="435" t="s">
        <v>271</v>
      </c>
      <c r="H2" s="437" t="s">
        <v>272</v>
      </c>
      <c r="I2" s="3" t="s">
        <v>273</v>
      </c>
      <c r="J2" s="3" t="s">
        <v>274</v>
      </c>
      <c r="K2" s="3" t="s">
        <v>275</v>
      </c>
      <c r="L2" s="3" t="s">
        <v>276</v>
      </c>
      <c r="M2" s="3" t="s">
        <v>277</v>
      </c>
      <c r="N2" s="435" t="s">
        <v>278</v>
      </c>
      <c r="O2" s="435" t="s">
        <v>279</v>
      </c>
    </row>
    <row r="3" spans="1:15" s="1" customFormat="1" ht="16.5">
      <c r="A3" s="434"/>
      <c r="B3" s="436"/>
      <c r="C3" s="436"/>
      <c r="D3" s="436"/>
      <c r="E3" s="436"/>
      <c r="F3" s="436"/>
      <c r="G3" s="436"/>
      <c r="H3" s="438"/>
      <c r="I3" s="3" t="s">
        <v>237</v>
      </c>
      <c r="J3" s="3" t="s">
        <v>237</v>
      </c>
      <c r="K3" s="3" t="s">
        <v>237</v>
      </c>
      <c r="L3" s="3" t="s">
        <v>237</v>
      </c>
      <c r="M3" s="3" t="s">
        <v>237</v>
      </c>
      <c r="N3" s="436"/>
      <c r="O3" s="436"/>
    </row>
    <row r="4" spans="1:15" ht="20.100000000000001" customHeight="1">
      <c r="A4" s="6">
        <v>1</v>
      </c>
      <c r="B4" s="14" t="s">
        <v>280</v>
      </c>
      <c r="C4" s="16" t="s">
        <v>281</v>
      </c>
      <c r="D4" s="15" t="s">
        <v>250</v>
      </c>
      <c r="E4" s="16" t="s">
        <v>282</v>
      </c>
      <c r="F4" s="16" t="s">
        <v>283</v>
      </c>
      <c r="G4" s="6" t="s">
        <v>65</v>
      </c>
      <c r="H4" s="6" t="s">
        <v>65</v>
      </c>
      <c r="I4" s="37">
        <v>1</v>
      </c>
      <c r="J4" s="38">
        <v>0</v>
      </c>
      <c r="K4" s="38">
        <v>2</v>
      </c>
      <c r="L4" s="38">
        <v>0</v>
      </c>
      <c r="M4" s="6">
        <v>0</v>
      </c>
      <c r="N4" s="6">
        <f t="shared" ref="N4:N7" si="0">SUM(I4:M4)</f>
        <v>3</v>
      </c>
      <c r="O4" s="6"/>
    </row>
    <row r="5" spans="1:15" ht="20.100000000000001" customHeight="1">
      <c r="A5" s="6">
        <v>2</v>
      </c>
      <c r="B5" s="14" t="s">
        <v>284</v>
      </c>
      <c r="C5" s="16" t="s">
        <v>281</v>
      </c>
      <c r="D5" s="15" t="s">
        <v>285</v>
      </c>
      <c r="E5" s="16" t="s">
        <v>282</v>
      </c>
      <c r="F5" s="16" t="s">
        <v>283</v>
      </c>
      <c r="G5" s="28" t="s">
        <v>65</v>
      </c>
      <c r="H5" s="28" t="s">
        <v>65</v>
      </c>
      <c r="I5" s="39">
        <v>1</v>
      </c>
      <c r="J5" s="38">
        <v>2</v>
      </c>
      <c r="K5" s="38">
        <v>0</v>
      </c>
      <c r="L5" s="38">
        <v>1</v>
      </c>
      <c r="M5" s="6">
        <v>0</v>
      </c>
      <c r="N5" s="6">
        <f t="shared" si="0"/>
        <v>4</v>
      </c>
      <c r="O5" s="6"/>
    </row>
    <row r="6" spans="1:15" ht="20.100000000000001" customHeight="1">
      <c r="A6" s="6">
        <v>3</v>
      </c>
      <c r="B6" s="14" t="s">
        <v>286</v>
      </c>
      <c r="C6" s="16" t="s">
        <v>281</v>
      </c>
      <c r="D6" s="15" t="s">
        <v>285</v>
      </c>
      <c r="E6" s="16" t="s">
        <v>282</v>
      </c>
      <c r="F6" s="16" t="s">
        <v>283</v>
      </c>
      <c r="G6" s="6" t="s">
        <v>65</v>
      </c>
      <c r="H6" s="6" t="s">
        <v>65</v>
      </c>
      <c r="I6" s="39">
        <v>2</v>
      </c>
      <c r="J6" s="38">
        <v>1</v>
      </c>
      <c r="K6" s="38">
        <v>0</v>
      </c>
      <c r="L6" s="38">
        <v>1</v>
      </c>
      <c r="M6" s="6">
        <v>1</v>
      </c>
      <c r="N6" s="6">
        <f t="shared" si="0"/>
        <v>5</v>
      </c>
      <c r="O6" s="6"/>
    </row>
    <row r="7" spans="1:15" ht="20.100000000000001" customHeight="1">
      <c r="A7" s="6">
        <v>4</v>
      </c>
      <c r="B7" s="14" t="s">
        <v>287</v>
      </c>
      <c r="C7" s="16" t="s">
        <v>281</v>
      </c>
      <c r="D7" s="15" t="s">
        <v>250</v>
      </c>
      <c r="E7" s="16" t="s">
        <v>282</v>
      </c>
      <c r="F7" s="16" t="s">
        <v>283</v>
      </c>
      <c r="G7" s="28" t="s">
        <v>65</v>
      </c>
      <c r="H7" s="28" t="s">
        <v>65</v>
      </c>
      <c r="I7" s="39">
        <v>3</v>
      </c>
      <c r="J7" s="38">
        <v>0</v>
      </c>
      <c r="K7" s="38">
        <v>2</v>
      </c>
      <c r="L7" s="38">
        <v>0</v>
      </c>
      <c r="M7" s="6">
        <v>0</v>
      </c>
      <c r="N7" s="6">
        <f t="shared" si="0"/>
        <v>5</v>
      </c>
      <c r="O7" s="6"/>
    </row>
    <row r="8" spans="1:15" ht="20.100000000000001" customHeight="1">
      <c r="A8" s="6"/>
      <c r="B8" s="13"/>
      <c r="C8" s="13"/>
      <c r="D8" s="13"/>
      <c r="E8" s="17"/>
      <c r="F8" s="13"/>
      <c r="G8" s="6"/>
      <c r="H8" s="5"/>
      <c r="I8" s="37"/>
      <c r="J8" s="38"/>
      <c r="K8" s="38"/>
      <c r="L8" s="38"/>
      <c r="M8" s="6"/>
      <c r="N8" s="6"/>
      <c r="O8" s="5"/>
    </row>
    <row r="9" spans="1:15" ht="20.100000000000001" customHeight="1">
      <c r="A9" s="6"/>
      <c r="B9" s="13"/>
      <c r="C9" s="13"/>
      <c r="D9" s="13"/>
      <c r="E9" s="17"/>
      <c r="F9" s="13"/>
      <c r="G9" s="6"/>
      <c r="H9" s="5"/>
      <c r="I9" s="37"/>
      <c r="J9" s="38"/>
      <c r="K9" s="38"/>
      <c r="L9" s="38"/>
      <c r="M9" s="6"/>
      <c r="N9" s="6"/>
      <c r="O9" s="5"/>
    </row>
    <row r="10" spans="1:15" ht="20.100000000000001" customHeight="1">
      <c r="A10" s="6"/>
      <c r="B10" s="13"/>
      <c r="C10" s="13"/>
      <c r="D10" s="13"/>
      <c r="E10" s="17"/>
      <c r="F10" s="13"/>
      <c r="G10" s="6"/>
      <c r="H10" s="5"/>
      <c r="I10" s="37"/>
      <c r="J10" s="38"/>
      <c r="K10" s="38"/>
      <c r="L10" s="38"/>
      <c r="M10" s="6"/>
      <c r="N10" s="6"/>
      <c r="O10" s="5"/>
    </row>
    <row r="11" spans="1:15" ht="20.100000000000001" customHeight="1">
      <c r="A11" s="6"/>
      <c r="B11" s="13"/>
      <c r="C11" s="13"/>
      <c r="D11" s="13"/>
      <c r="E11" s="17"/>
      <c r="F11" s="13"/>
      <c r="G11" s="6"/>
      <c r="H11" s="5"/>
      <c r="I11" s="37"/>
      <c r="J11" s="38"/>
      <c r="K11" s="38"/>
      <c r="L11" s="38"/>
      <c r="M11" s="6"/>
      <c r="N11" s="6"/>
      <c r="O11" s="5"/>
    </row>
    <row r="12" spans="1:15" s="2" customFormat="1" ht="18.75">
      <c r="A12" s="7" t="s">
        <v>288</v>
      </c>
      <c r="B12" s="8"/>
      <c r="C12" s="13"/>
      <c r="D12" s="9"/>
      <c r="E12" s="10"/>
      <c r="F12" s="13"/>
      <c r="G12" s="6"/>
      <c r="H12" s="25"/>
      <c r="I12" s="18"/>
      <c r="J12" s="428" t="s">
        <v>289</v>
      </c>
      <c r="K12" s="429"/>
      <c r="L12" s="429"/>
      <c r="M12" s="430"/>
      <c r="N12" s="8"/>
      <c r="O12" s="11"/>
    </row>
    <row r="13" spans="1:15" ht="60.95" customHeight="1">
      <c r="A13" s="431" t="s">
        <v>290</v>
      </c>
      <c r="B13" s="432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43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9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2023-11-14T10:54:14Z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