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源莱美24SS\TAJJBM81822\11-10首期\"/>
    </mc:Choice>
  </mc:AlternateContent>
  <xr:revisionPtr revIDLastSave="0" documentId="13_ncr:1_{F6D36E76-A176-43F4-A196-3179E4392E0B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refMode="R1C1" concurrentCalc="0"/>
</workbook>
</file>

<file path=xl/calcChain.xml><?xml version="1.0" encoding="utf-8"?>
<calcChain xmlns="http://schemas.openxmlformats.org/spreadsheetml/2006/main">
  <c r="E13" i="13" l="1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<sst xmlns="http://schemas.openxmlformats.org/spreadsheetml/2006/main" count="926" uniqueCount="330">
  <si>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</si>
  <si>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</si>
  <si>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</si>
  <si>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</si>
  <si>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</si>
  <si>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</si>
  <si>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</si>
  <si>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</si>
  <si>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</si>
  <si>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</si>
  <si>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</si>
  <si>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</si>
  <si>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</si>
  <si>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</si>
  <si>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</si>
  <si>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</si>
  <si>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</si>
  <si>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</si>
  <si>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</si>
  <si>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</si>
  <si>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</si>
  <si>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</si>
  <si>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</si>
  <si>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</si>
  <si>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</si>
  <si>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</si>
  <si>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</si>
  <si>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</si>
  <si>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</si>
  <si>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</si>
  <si>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</si>
  <si>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</si>
  <si>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</si>
  <si>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</si>
  <si>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</si>
  <si>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</si>
  <si>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</si>
  <si>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</si>
  <si>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</si>
  <si>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</si>
  <si>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</si>
  <si>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</si>
  <si>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</si>
  <si>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</si>
  <si>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</si>
  <si>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</si>
  <si>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</si>
  <si>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</si>
  <si>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</si>
  <si>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</si>
  <si>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</si>
  <si>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</si>
  <si>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</si>
  <si>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佛山源莱美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</si>
  <si>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</si>
  <si>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</si>
  <si>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</si>
  <si>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</si>
  <si>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</si>
  <si>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</si>
  <si>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TAJJBM81822</t>
  </si>
  <si>
    <t>合同交期</t>
  </si>
  <si>
    <t>2023/12/31 2024/3/5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</si>
  <si>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</si>
  <si>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</si>
  <si>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</si>
  <si>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</si>
  <si>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</si>
  <si>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</si>
  <si>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</si>
  <si>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</si>
  <si>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</si>
  <si>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</si>
  <si>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</si>
  <si>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1240件+560件=2850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</si>
  <si>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</si>
  <si>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</si>
  <si>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</si>
  <si>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</si>
  <si>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</si>
  <si>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</si>
  <si>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</si>
  <si>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</si>
  <si>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</si>
  <si>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</si>
  <si>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</si>
  <si>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</si>
  <si>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</si>
  <si>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</si>
  <si>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</si>
  <si>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</si>
  <si>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</si>
  <si>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</si>
  <si>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</si>
  <si>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</si>
  <si>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</si>
  <si>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</si>
  <si>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</si>
  <si>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</si>
  <si>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</si>
  <si>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</si>
  <si>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</si>
  <si>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</si>
  <si>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</si>
  <si>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</si>
  <si>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</si>
  <si>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</si>
  <si>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</si>
  <si>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</si>
  <si>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</si>
  <si>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</si>
  <si>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</si>
  <si>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</si>
  <si>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</si>
  <si>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</si>
  <si>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</si>
  <si>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</si>
  <si>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</si>
  <si>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风信子蓝</t>
  </si>
  <si>
    <t>冷木灰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</si>
  <si>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</si>
  <si>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藏蓝色L码10件，XL码10件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</si>
  <si>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</si>
  <si>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</si>
  <si>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</si>
  <si>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</si>
  <si>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</si>
  <si>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</si>
  <si>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</si>
  <si>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</si>
  <si>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</si>
  <si>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</si>
  <si>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</si>
  <si>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</si>
  <si>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</si>
  <si>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</si>
  <si>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</si>
  <si>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</si>
  <si>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</si>
  <si>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叶俊东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</si>
  <si>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</si>
  <si>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</si>
  <si>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</si>
  <si>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</si>
  <si>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</si>
  <si>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</si>
  <si>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藏蓝色洗前/洗后</t>
  </si>
  <si>
    <t>165/88B</t>
  </si>
  <si>
    <t>170/92B</t>
  </si>
  <si>
    <t>175/96B</t>
  </si>
  <si>
    <t>180/100B</t>
  </si>
  <si>
    <t>185/104B</t>
  </si>
  <si>
    <t>190/108B</t>
  </si>
  <si>
    <t>L码</t>
  </si>
  <si>
    <t>后中长</t>
  </si>
  <si>
    <t>-1/-0.5</t>
  </si>
  <si>
    <t>胸围</t>
  </si>
  <si>
    <t>-1/-2</t>
  </si>
  <si>
    <t>摆围</t>
  </si>
  <si>
    <t>0/0</t>
  </si>
  <si>
    <t>肩宽</t>
  </si>
  <si>
    <t>-0.5/0</t>
  </si>
  <si>
    <t>肩点短袖长</t>
  </si>
  <si>
    <t>袖肥/2（参考值）</t>
  </si>
  <si>
    <t>短袖口/2</t>
  </si>
  <si>
    <t>领围</t>
  </si>
  <si>
    <t>0/-1</t>
  </si>
  <si>
    <t xml:space="preserve">     初期请洗测2-3件，有问题的另加测量数量。</t>
  </si>
  <si>
    <t>验货时间：11-9</t>
  </si>
  <si>
    <t>跟单QC:黄志端</t>
  </si>
  <si>
    <t>工厂负责人：</t>
  </si>
  <si>
    <t>TOREAD-QC中期检验报告书</t>
  </si>
  <si>
    <t>探路者控股集团股份有限公司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</si>
  <si>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</si>
  <si>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</si>
  <si>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</si>
  <si>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</si>
  <si>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</si>
  <si>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</si>
  <si>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</si>
  <si>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</si>
  <si>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</si>
  <si>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</si>
  <si>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</si>
  <si>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</si>
  <si>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</si>
  <si>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</si>
  <si>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</si>
  <si>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</si>
  <si>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</si>
  <si>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</si>
  <si>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</si>
  <si>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</si>
  <si>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</si>
  <si>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</si>
  <si>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</si>
  <si>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</si>
  <si>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</si>
  <si>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</si>
  <si>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</si>
  <si>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</si>
  <si>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</si>
  <si>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</si>
  <si>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</si>
  <si>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</si>
  <si>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</si>
  <si>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</si>
  <si>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</si>
  <si>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</si>
  <si>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</si>
  <si>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</si>
  <si>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</si>
  <si>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</si>
  <si>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</si>
  <si>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</si>
  <si>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</si>
  <si>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</si>
  <si>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</si>
  <si>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</si>
  <si>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</si>
  <si>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</si>
  <si>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</si>
  <si>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</si>
  <si>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</si>
  <si>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</si>
  <si>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</si>
  <si>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</si>
  <si>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</si>
  <si>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</si>
  <si>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</si>
  <si>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</si>
  <si>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</si>
  <si>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</si>
  <si>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</si>
  <si>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</si>
  <si>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</si>
  <si>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</si>
  <si>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</si>
  <si>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</si>
  <si>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</si>
  <si>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</si>
  <si>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</si>
  <si>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</si>
  <si>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</si>
  <si>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</si>
  <si>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</si>
  <si>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</si>
  <si>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</si>
  <si>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</si>
  <si>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</si>
  <si>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</si>
  <si>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</si>
  <si>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</si>
  <si>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 xml:space="preserve">TAJJBM81822 </t>
  </si>
  <si>
    <t>制表时间：2023年10月20日</t>
  </si>
  <si>
    <t>测试人签名：周志刚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</si>
  <si>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</si>
  <si>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</si>
  <si>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</si>
  <si>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</si>
  <si>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</si>
  <si>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</si>
  <si>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</si>
  <si>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</si>
  <si>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</si>
  <si>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</si>
  <si>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</si>
  <si>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</si>
  <si>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</si>
  <si>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</si>
  <si>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</si>
  <si>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</si>
  <si>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</si>
  <si>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</si>
  <si>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</si>
  <si>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</si>
  <si>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</si>
  <si>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</si>
  <si>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</si>
  <si>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</si>
  <si>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</si>
  <si>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</si>
  <si>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</si>
  <si>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</si>
  <si>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</si>
  <si>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</si>
  <si>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</si>
  <si>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</si>
  <si>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</si>
  <si>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</si>
  <si>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</si>
  <si>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</si>
  <si>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</si>
  <si>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</si>
  <si>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</si>
  <si>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</si>
  <si>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</si>
  <si>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</si>
  <si>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</si>
  <si>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</si>
  <si>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</si>
  <si>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</si>
  <si>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第一次</t>
  </si>
  <si>
    <t>左前胸</t>
  </si>
  <si>
    <t>印花</t>
  </si>
  <si>
    <t>未脱色</t>
  </si>
  <si>
    <t>后领下</t>
  </si>
  <si>
    <t>尺码转印标</t>
  </si>
  <si>
    <t>未脱落</t>
  </si>
  <si>
    <t>第二次</t>
  </si>
  <si>
    <t>第三次</t>
  </si>
  <si>
    <t>第四次</t>
  </si>
  <si>
    <t>第五次</t>
  </si>
  <si>
    <t>制表时间：2023年10月15日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</si>
  <si>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</si>
  <si>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</si>
  <si>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</si>
  <si>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</si>
  <si>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</si>
  <si>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</si>
  <si>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L</t>
    <phoneticPr fontId="35" type="noConversion"/>
  </si>
  <si>
    <t>藏蓝</t>
    <phoneticPr fontId="35" type="noConversion"/>
  </si>
  <si>
    <t>-1</t>
    <phoneticPr fontId="35" type="noConversion"/>
  </si>
  <si>
    <t>-3</t>
    <phoneticPr fontId="35" type="noConversion"/>
  </si>
  <si>
    <t>-2</t>
    <phoneticPr fontId="35" type="noConversion"/>
  </si>
  <si>
    <t>+0</t>
    <phoneticPr fontId="35" type="noConversion"/>
  </si>
  <si>
    <t>+0.6</t>
    <phoneticPr fontId="35" type="noConversion"/>
  </si>
  <si>
    <t>-0.5</t>
    <phoneticPr fontId="35" type="noConversion"/>
  </si>
  <si>
    <t>+0.5</t>
    <phoneticPr fontId="35" type="noConversion"/>
  </si>
  <si>
    <t>大货首件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</si>
</sst>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0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8" fillId="0" borderId="0"/>
  </cellStyleXfs>
  <cellXfs count="3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0" fillId="0" borderId="6" xfId="0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0" fillId="0" borderId="7" xfId="0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 applyAlignment="1">
      <alignment vertical="center" shrinkToFit="1"/>
    </xf>
    <xf numFmtId="0" fontId="9" fillId="0" borderId="6" xfId="0" applyFont="1" applyBorder="1"/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/>
    </xf>
    <xf numFmtId="176" fontId="16" fillId="3" borderId="2" xfId="1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6" fillId="3" borderId="2" xfId="1" applyFont="1" applyFill="1" applyBorder="1" applyAlignment="1">
      <alignment horizontal="center"/>
    </xf>
    <xf numFmtId="0" fontId="14" fillId="3" borderId="11" xfId="4" applyFont="1" applyFill="1" applyBorder="1"/>
    <xf numFmtId="49" fontId="14" fillId="3" borderId="2" xfId="3" applyNumberFormat="1" applyFont="1" applyFill="1" applyBorder="1" applyAlignment="1">
      <alignment horizontal="center" vertical="center"/>
    </xf>
    <xf numFmtId="49" fontId="14" fillId="3" borderId="2" xfId="3" applyNumberFormat="1" applyFont="1" applyFill="1" applyBorder="1" applyAlignment="1">
      <alignment horizontal="right" vertical="center"/>
    </xf>
    <xf numFmtId="0" fontId="14" fillId="3" borderId="12" xfId="4" applyFont="1" applyFill="1" applyBorder="1"/>
    <xf numFmtId="49" fontId="14" fillId="3" borderId="13" xfId="4" applyNumberFormat="1" applyFont="1" applyFill="1" applyBorder="1" applyAlignment="1">
      <alignment horizontal="center"/>
    </xf>
    <xf numFmtId="49" fontId="14" fillId="3" borderId="13" xfId="4" applyNumberFormat="1" applyFont="1" applyFill="1" applyBorder="1" applyAlignment="1">
      <alignment horizontal="right"/>
    </xf>
    <xf numFmtId="0" fontId="13" fillId="3" borderId="0" xfId="4" applyFont="1" applyFill="1"/>
    <xf numFmtId="0" fontId="14" fillId="3" borderId="0" xfId="4" applyFont="1" applyFill="1"/>
    <xf numFmtId="0" fontId="0" fillId="3" borderId="0" xfId="3" applyFont="1" applyFill="1">
      <alignment vertical="center"/>
    </xf>
    <xf numFmtId="49" fontId="14" fillId="3" borderId="13" xfId="4" applyNumberFormat="1" applyFont="1" applyFill="1" applyBorder="1" applyAlignment="1">
      <alignment horizontal="right"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4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49" fontId="13" fillId="3" borderId="2" xfId="3" applyNumberFormat="1" applyFont="1" applyFill="1" applyBorder="1" applyAlignment="1">
      <alignment horizontal="center" vertical="center"/>
    </xf>
    <xf numFmtId="49" fontId="14" fillId="3" borderId="13" xfId="3" applyNumberFormat="1" applyFont="1" applyFill="1" applyBorder="1" applyAlignment="1">
      <alignment horizontal="center" vertical="center"/>
    </xf>
    <xf numFmtId="14" fontId="13" fillId="3" borderId="0" xfId="4" applyNumberFormat="1" applyFont="1" applyFill="1"/>
    <xf numFmtId="0" fontId="14" fillId="3" borderId="16" xfId="4" applyFont="1" applyFill="1" applyBorder="1" applyAlignment="1">
      <alignment horizontal="center" vertical="center"/>
    </xf>
    <xf numFmtId="0" fontId="13" fillId="3" borderId="16" xfId="3" applyFont="1" applyFill="1" applyBorder="1" applyAlignment="1">
      <alignment horizontal="center" vertical="center"/>
    </xf>
    <xf numFmtId="49" fontId="13" fillId="3" borderId="17" xfId="3" applyNumberFormat="1" applyFont="1" applyFill="1" applyBorder="1" applyAlignment="1">
      <alignment horizontal="center" vertical="center"/>
    </xf>
    <xf numFmtId="49" fontId="14" fillId="3" borderId="5" xfId="3" applyNumberFormat="1" applyFont="1" applyFill="1" applyBorder="1" applyAlignment="1">
      <alignment horizontal="center" vertical="center"/>
    </xf>
    <xf numFmtId="49" fontId="14" fillId="3" borderId="15" xfId="3" applyNumberFormat="1" applyFont="1" applyFill="1" applyBorder="1" applyAlignment="1">
      <alignment horizontal="center" vertical="center"/>
    </xf>
    <xf numFmtId="49" fontId="13" fillId="3" borderId="5" xfId="3" applyNumberFormat="1" applyFont="1" applyFill="1" applyBorder="1" applyAlignment="1">
      <alignment horizontal="center" vertical="center"/>
    </xf>
    <xf numFmtId="49" fontId="13" fillId="3" borderId="15" xfId="3" applyNumberFormat="1" applyFont="1" applyFill="1" applyBorder="1" applyAlignment="1">
      <alignment horizontal="center" vertical="center"/>
    </xf>
    <xf numFmtId="49" fontId="14" fillId="3" borderId="18" xfId="4" applyNumberFormat="1" applyFont="1" applyFill="1" applyBorder="1" applyAlignment="1">
      <alignment horizontal="center"/>
    </xf>
    <xf numFmtId="0" fontId="18" fillId="0" borderId="0" xfId="2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1" fillId="0" borderId="22" xfId="2" applyFont="1" applyBorder="1">
      <alignment vertical="center"/>
    </xf>
    <xf numFmtId="0" fontId="16" fillId="0" borderId="23" xfId="2" applyFont="1" applyBorder="1" applyAlignment="1">
      <alignment horizontal="center" vertical="center"/>
    </xf>
    <xf numFmtId="0" fontId="21" fillId="0" borderId="23" xfId="2" applyFont="1" applyBorder="1">
      <alignment vertical="center"/>
    </xf>
    <xf numFmtId="0" fontId="21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right" vertical="center"/>
    </xf>
    <xf numFmtId="0" fontId="21" fillId="0" borderId="23" xfId="2" applyFont="1" applyBorder="1" applyAlignment="1">
      <alignment horizontal="left" vertical="center"/>
    </xf>
    <xf numFmtId="0" fontId="21" fillId="0" borderId="24" xfId="2" applyFont="1" applyBorder="1">
      <alignment vertical="center"/>
    </xf>
    <xf numFmtId="0" fontId="21" fillId="0" borderId="25" xfId="2" applyFont="1" applyBorder="1">
      <alignment vertical="center"/>
    </xf>
    <xf numFmtId="0" fontId="21" fillId="0" borderId="0" xfId="2" applyFont="1">
      <alignment vertical="center"/>
    </xf>
    <xf numFmtId="0" fontId="8" fillId="0" borderId="0" xfId="2" applyFont="1">
      <alignment vertical="center"/>
    </xf>
    <xf numFmtId="0" fontId="21" fillId="0" borderId="26" xfId="2" applyFont="1" applyBorder="1">
      <alignment vertical="center"/>
    </xf>
    <xf numFmtId="0" fontId="21" fillId="0" borderId="27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8" fillId="0" borderId="23" xfId="2" applyFont="1" applyBorder="1">
      <alignment vertical="center"/>
    </xf>
    <xf numFmtId="0" fontId="8" fillId="0" borderId="25" xfId="2" applyFont="1" applyBorder="1" applyAlignment="1">
      <alignment horizontal="left" vertical="center"/>
    </xf>
    <xf numFmtId="0" fontId="8" fillId="0" borderId="25" xfId="2" applyFont="1" applyBorder="1">
      <alignment vertical="center"/>
    </xf>
    <xf numFmtId="0" fontId="8" fillId="0" borderId="0" xfId="2" applyFont="1" applyAlignment="1">
      <alignment horizontal="left" vertical="center"/>
    </xf>
    <xf numFmtId="0" fontId="21" fillId="0" borderId="24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58" fontId="8" fillId="0" borderId="25" xfId="2" applyNumberFormat="1" applyFont="1" applyBorder="1">
      <alignment vertical="center"/>
    </xf>
    <xf numFmtId="0" fontId="8" fillId="0" borderId="39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15" fillId="0" borderId="26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5" fillId="0" borderId="22" xfId="2" applyFont="1" applyBorder="1">
      <alignment vertical="center"/>
    </xf>
    <xf numFmtId="0" fontId="16" fillId="0" borderId="23" xfId="2" applyFont="1" applyBorder="1">
      <alignment vertical="center"/>
    </xf>
    <xf numFmtId="0" fontId="16" fillId="0" borderId="39" xfId="2" applyFont="1" applyBorder="1">
      <alignment vertical="center"/>
    </xf>
    <xf numFmtId="0" fontId="15" fillId="0" borderId="24" xfId="2" applyFont="1" applyBorder="1" applyAlignment="1">
      <alignment horizontal="left" vertical="center"/>
    </xf>
    <xf numFmtId="0" fontId="15" fillId="0" borderId="26" xfId="2" applyFont="1" applyBorder="1">
      <alignment vertical="center"/>
    </xf>
    <xf numFmtId="0" fontId="18" fillId="0" borderId="27" xfId="2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8" fillId="0" borderId="27" xfId="2" applyBorder="1">
      <alignment vertical="center"/>
    </xf>
    <xf numFmtId="0" fontId="18" fillId="0" borderId="23" xfId="2" applyBorder="1" applyAlignment="1">
      <alignment horizontal="left" vertical="center"/>
    </xf>
    <xf numFmtId="0" fontId="18" fillId="0" borderId="23" xfId="2" applyBorder="1">
      <alignment vertical="center"/>
    </xf>
    <xf numFmtId="0" fontId="16" fillId="0" borderId="25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20" fillId="0" borderId="45" xfId="2" applyFont="1" applyBorder="1">
      <alignment vertical="center"/>
    </xf>
    <xf numFmtId="0" fontId="20" fillId="0" borderId="46" xfId="2" applyFont="1" applyBorder="1">
      <alignment vertical="center"/>
    </xf>
    <xf numFmtId="0" fontId="15" fillId="0" borderId="23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5" fillId="0" borderId="27" xfId="2" applyFont="1" applyBorder="1">
      <alignment vertical="center"/>
    </xf>
    <xf numFmtId="0" fontId="15" fillId="0" borderId="23" xfId="2" applyFont="1" applyBorder="1">
      <alignment vertical="center"/>
    </xf>
    <xf numFmtId="0" fontId="15" fillId="0" borderId="23" xfId="2" applyFont="1" applyBorder="1" applyAlignment="1">
      <alignment horizontal="center" vertical="center"/>
    </xf>
    <xf numFmtId="0" fontId="16" fillId="0" borderId="46" xfId="2" applyFont="1" applyBorder="1">
      <alignment vertical="center"/>
    </xf>
    <xf numFmtId="58" fontId="18" fillId="0" borderId="46" xfId="2" applyNumberFormat="1" applyBorder="1">
      <alignment vertical="center"/>
    </xf>
    <xf numFmtId="0" fontId="16" fillId="0" borderId="40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3" borderId="54" xfId="4" applyFont="1" applyFill="1" applyBorder="1"/>
    <xf numFmtId="0" fontId="14" fillId="3" borderId="54" xfId="4" applyFont="1" applyFill="1" applyBorder="1"/>
    <xf numFmtId="0" fontId="0" fillId="3" borderId="54" xfId="3" applyFont="1" applyFill="1" applyBorder="1">
      <alignment vertical="center"/>
    </xf>
    <xf numFmtId="49" fontId="14" fillId="3" borderId="55" xfId="4" applyNumberFormat="1" applyFont="1" applyFill="1" applyBorder="1" applyAlignment="1">
      <alignment horizontal="center"/>
    </xf>
    <xf numFmtId="49" fontId="14" fillId="3" borderId="56" xfId="4" applyNumberFormat="1" applyFont="1" applyFill="1" applyBorder="1" applyAlignment="1">
      <alignment horizontal="center"/>
    </xf>
    <xf numFmtId="49" fontId="14" fillId="3" borderId="57" xfId="3" applyNumberFormat="1" applyFont="1" applyFill="1" applyBorder="1" applyAlignment="1">
      <alignment horizontal="center" vertical="center"/>
    </xf>
    <xf numFmtId="49" fontId="14" fillId="3" borderId="58" xfId="4" applyNumberFormat="1" applyFont="1" applyFill="1" applyBorder="1" applyAlignment="1">
      <alignment horizontal="center"/>
    </xf>
    <xf numFmtId="49" fontId="14" fillId="3" borderId="59" xfId="3" applyNumberFormat="1" applyFont="1" applyFill="1" applyBorder="1" applyAlignment="1">
      <alignment horizontal="center" vertical="center"/>
    </xf>
    <xf numFmtId="49" fontId="14" fillId="3" borderId="60" xfId="3" applyNumberFormat="1" applyFont="1" applyFill="1" applyBorder="1" applyAlignment="1">
      <alignment horizontal="center" vertical="center"/>
    </xf>
    <xf numFmtId="49" fontId="14" fillId="3" borderId="61" xfId="4" applyNumberFormat="1" applyFont="1" applyFill="1" applyBorder="1" applyAlignment="1">
      <alignment horizontal="center"/>
    </xf>
    <xf numFmtId="0" fontId="15" fillId="0" borderId="24" xfId="2" applyFont="1" applyBorder="1">
      <alignment vertical="center"/>
    </xf>
    <xf numFmtId="0" fontId="15" fillId="0" borderId="48" xfId="2" applyFont="1" applyBorder="1">
      <alignment vertical="center"/>
    </xf>
    <xf numFmtId="0" fontId="18" fillId="0" borderId="49" xfId="2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8" fillId="0" borderId="49" xfId="2" applyBorder="1">
      <alignment vertical="center"/>
    </xf>
    <xf numFmtId="0" fontId="15" fillId="0" borderId="48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27" fillId="0" borderId="63" xfId="2" applyFont="1" applyBorder="1" applyAlignment="1">
      <alignment horizontal="left" vertical="center" wrapText="1"/>
    </xf>
    <xf numFmtId="9" fontId="16" fillId="0" borderId="23" xfId="2" applyNumberFormat="1" applyFont="1" applyBorder="1" applyAlignment="1">
      <alignment horizontal="center" vertical="center"/>
    </xf>
    <xf numFmtId="0" fontId="20" fillId="0" borderId="20" xfId="2" applyFont="1" applyBorder="1">
      <alignment vertical="center"/>
    </xf>
    <xf numFmtId="0" fontId="20" fillId="0" borderId="21" xfId="2" applyFont="1" applyBorder="1">
      <alignment vertical="center"/>
    </xf>
    <xf numFmtId="0" fontId="15" fillId="0" borderId="49" xfId="2" applyFont="1" applyBorder="1">
      <alignment vertical="center"/>
    </xf>
    <xf numFmtId="0" fontId="15" fillId="0" borderId="49" xfId="2" applyFont="1" applyBorder="1" applyAlignment="1">
      <alignment horizontal="center" vertical="center"/>
    </xf>
    <xf numFmtId="0" fontId="18" fillId="0" borderId="49" xfId="2" applyBorder="1" applyAlignment="1">
      <alignment horizontal="center" vertical="center"/>
    </xf>
    <xf numFmtId="0" fontId="18" fillId="0" borderId="23" xfId="2" applyBorder="1" applyAlignment="1">
      <alignment horizontal="center" vertical="center"/>
    </xf>
    <xf numFmtId="0" fontId="16" fillId="0" borderId="67" xfId="2" applyFont="1" applyBorder="1">
      <alignment vertical="center"/>
    </xf>
    <xf numFmtId="0" fontId="20" fillId="0" borderId="67" xfId="2" applyFont="1" applyBorder="1">
      <alignment vertical="center"/>
    </xf>
    <xf numFmtId="58" fontId="18" fillId="0" borderId="21" xfId="2" applyNumberFormat="1" applyBorder="1">
      <alignment vertical="center"/>
    </xf>
    <xf numFmtId="0" fontId="18" fillId="0" borderId="67" xfId="2" applyBorder="1">
      <alignment vertical="center"/>
    </xf>
    <xf numFmtId="0" fontId="16" fillId="0" borderId="5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29" fillId="0" borderId="39" xfId="2" applyFont="1" applyBorder="1" applyAlignment="1">
      <alignment horizontal="left" vertical="center" wrapText="1"/>
    </xf>
    <xf numFmtId="0" fontId="29" fillId="0" borderId="39" xfId="2" applyFont="1" applyBorder="1" applyAlignment="1">
      <alignment horizontal="left" vertical="center"/>
    </xf>
    <xf numFmtId="0" fontId="31" fillId="0" borderId="53" xfId="0" applyFont="1" applyBorder="1"/>
    <xf numFmtId="0" fontId="31" fillId="0" borderId="2" xfId="0" applyFont="1" applyBorder="1"/>
    <xf numFmtId="0" fontId="0" fillId="0" borderId="53" xfId="0" applyBorder="1"/>
    <xf numFmtId="0" fontId="0" fillId="0" borderId="73" xfId="0" applyBorder="1"/>
    <xf numFmtId="0" fontId="0" fillId="0" borderId="74" xfId="0" applyBorder="1"/>
    <xf numFmtId="0" fontId="0" fillId="5" borderId="0" xfId="0" applyFill="1"/>
    <xf numFmtId="0" fontId="31" fillId="6" borderId="2" xfId="0" applyFont="1" applyFill="1" applyBorder="1"/>
    <xf numFmtId="0" fontId="0" fillId="6" borderId="2" xfId="0" applyFill="1" applyBorder="1"/>
    <xf numFmtId="0" fontId="0" fillId="6" borderId="74" xfId="0" applyFill="1" applyBorder="1"/>
    <xf numFmtId="0" fontId="31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30" fillId="0" borderId="71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0" borderId="76" xfId="0" applyFont="1" applyBorder="1" applyAlignment="1">
      <alignment horizontal="center" vertical="center"/>
    </xf>
    <xf numFmtId="0" fontId="26" fillId="0" borderId="19" xfId="2" applyFont="1" applyBorder="1" applyAlignment="1">
      <alignment horizontal="center" vertical="top"/>
    </xf>
    <xf numFmtId="0" fontId="16" fillId="0" borderId="21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 shrinkToFit="1"/>
    </xf>
    <xf numFmtId="0" fontId="18" fillId="0" borderId="21" xfId="2" applyBorder="1" applyAlignment="1">
      <alignment horizontal="center" vertical="center"/>
    </xf>
    <xf numFmtId="0" fontId="18" fillId="0" borderId="38" xfId="2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14" fontId="16" fillId="0" borderId="23" xfId="2" applyNumberFormat="1" applyFont="1" applyBorder="1" applyAlignment="1">
      <alignment horizontal="center" vertical="center"/>
    </xf>
    <xf numFmtId="14" fontId="16" fillId="0" borderId="39" xfId="2" applyNumberFormat="1" applyFont="1" applyBorder="1" applyAlignment="1">
      <alignment horizontal="center" vertical="center"/>
    </xf>
    <xf numFmtId="0" fontId="16" fillId="0" borderId="36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25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14" fontId="16" fillId="0" borderId="25" xfId="2" applyNumberFormat="1" applyFont="1" applyBorder="1" applyAlignment="1">
      <alignment horizontal="center" vertical="center"/>
    </xf>
    <xf numFmtId="14" fontId="16" fillId="0" borderId="40" xfId="2" applyNumberFormat="1" applyFont="1" applyBorder="1" applyAlignment="1">
      <alignment horizontal="center" vertical="center"/>
    </xf>
    <xf numFmtId="0" fontId="15" fillId="0" borderId="62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68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 wrapText="1"/>
    </xf>
    <xf numFmtId="0" fontId="15" fillId="0" borderId="34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0" fontId="15" fillId="0" borderId="48" xfId="2" applyFont="1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20" fillId="0" borderId="47" xfId="0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9" fontId="16" fillId="0" borderId="31" xfId="2" applyNumberFormat="1" applyFont="1" applyBorder="1" applyAlignment="1">
      <alignment horizontal="left" vertical="center"/>
    </xf>
    <xf numFmtId="9" fontId="16" fillId="0" borderId="32" xfId="2" applyNumberFormat="1" applyFont="1" applyBorder="1" applyAlignment="1">
      <alignment horizontal="left" vertical="center"/>
    </xf>
    <xf numFmtId="9" fontId="16" fillId="0" borderId="41" xfId="2" applyNumberFormat="1" applyFont="1" applyBorder="1" applyAlignment="1">
      <alignment horizontal="left" vertical="center"/>
    </xf>
    <xf numFmtId="9" fontId="16" fillId="0" borderId="33" xfId="2" applyNumberFormat="1" applyFont="1" applyBorder="1" applyAlignment="1">
      <alignment horizontal="left" vertical="center"/>
    </xf>
    <xf numFmtId="9" fontId="16" fillId="0" borderId="34" xfId="2" applyNumberFormat="1" applyFont="1" applyBorder="1" applyAlignment="1">
      <alignment horizontal="left" vertical="center"/>
    </xf>
    <xf numFmtId="9" fontId="16" fillId="0" borderId="44" xfId="2" applyNumberFormat="1" applyFont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0" fontId="21" fillId="0" borderId="49" xfId="2" applyFont="1" applyBorder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23" xfId="2" applyFont="1" applyBorder="1" applyAlignment="1">
      <alignment horizontal="left" vertical="center"/>
    </xf>
    <xf numFmtId="0" fontId="21" fillId="0" borderId="66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16" fillId="0" borderId="64" xfId="2" applyFont="1" applyBorder="1" applyAlignment="1">
      <alignment horizontal="left" vertical="center"/>
    </xf>
    <xf numFmtId="0" fontId="16" fillId="0" borderId="65" xfId="2" applyFont="1" applyBorder="1" applyAlignment="1">
      <alignment horizontal="left" vertical="center"/>
    </xf>
    <xf numFmtId="0" fontId="16" fillId="0" borderId="69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28" fillId="0" borderId="46" xfId="2" applyFont="1" applyBorder="1" applyAlignment="1">
      <alignment horizontal="center" vertical="center"/>
    </xf>
    <xf numFmtId="0" fontId="20" fillId="0" borderId="30" xfId="2" applyFont="1" applyBorder="1" applyAlignment="1">
      <alignment horizontal="center" vertical="center"/>
    </xf>
    <xf numFmtId="0" fontId="20" fillId="0" borderId="70" xfId="2" applyFont="1" applyBorder="1" applyAlignment="1">
      <alignment horizontal="center" vertical="center"/>
    </xf>
    <xf numFmtId="0" fontId="16" fillId="0" borderId="67" xfId="2" applyFont="1" applyBorder="1" applyAlignment="1">
      <alignment horizontal="center" vertical="center"/>
    </xf>
    <xf numFmtId="0" fontId="16" fillId="0" borderId="68" xfId="2" applyFont="1" applyBorder="1" applyAlignment="1">
      <alignment horizontal="center" vertical="center"/>
    </xf>
    <xf numFmtId="0" fontId="16" fillId="0" borderId="62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68" xfId="2" applyFont="1" applyBorder="1" applyAlignment="1">
      <alignment horizontal="left" vertical="center"/>
    </xf>
    <xf numFmtId="0" fontId="13" fillId="3" borderId="0" xfId="4" applyFont="1" applyFill="1" applyAlignment="1">
      <alignment horizontal="center"/>
    </xf>
    <xf numFmtId="0" fontId="14" fillId="3" borderId="0" xfId="4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15" xfId="4" applyFont="1" applyFill="1" applyBorder="1" applyAlignment="1">
      <alignment horizontal="center" vertical="center"/>
    </xf>
    <xf numFmtId="0" fontId="13" fillId="3" borderId="11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13" xfId="4" applyFont="1" applyFill="1" applyBorder="1" applyAlignment="1">
      <alignment horizontal="center"/>
    </xf>
    <xf numFmtId="0" fontId="22" fillId="0" borderId="19" xfId="2" applyFont="1" applyBorder="1" applyAlignment="1">
      <alignment horizontal="center" vertical="top"/>
    </xf>
    <xf numFmtId="0" fontId="16" fillId="0" borderId="23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8" fillId="0" borderId="27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1" fillId="0" borderId="43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8" fillId="0" borderId="36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1" fillId="0" borderId="23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/>
    </xf>
    <xf numFmtId="0" fontId="21" fillId="0" borderId="39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6" fillId="0" borderId="46" xfId="2" applyFont="1" applyBorder="1" applyAlignment="1">
      <alignment horizontal="center" vertical="center"/>
    </xf>
    <xf numFmtId="0" fontId="20" fillId="0" borderId="46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20" fillId="0" borderId="48" xfId="2" applyFont="1" applyBorder="1" applyAlignment="1">
      <alignment horizontal="center" vertical="center"/>
    </xf>
    <xf numFmtId="0" fontId="20" fillId="0" borderId="49" xfId="2" applyFont="1" applyBorder="1" applyAlignment="1">
      <alignment horizontal="center" vertical="center"/>
    </xf>
    <xf numFmtId="0" fontId="20" fillId="0" borderId="52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0" fillId="0" borderId="40" xfId="2" applyFont="1" applyBorder="1" applyAlignment="1">
      <alignment horizontal="center" vertical="center"/>
    </xf>
    <xf numFmtId="0" fontId="18" fillId="0" borderId="46" xfId="2" applyBorder="1" applyAlignment="1">
      <alignment horizontal="center" vertical="center"/>
    </xf>
    <xf numFmtId="0" fontId="18" fillId="0" borderId="50" xfId="2" applyBorder="1" applyAlignment="1">
      <alignment horizontal="center" vertical="center"/>
    </xf>
    <xf numFmtId="0" fontId="19" fillId="0" borderId="19" xfId="2" applyFont="1" applyBorder="1" applyAlignment="1">
      <alignment horizontal="center" vertical="top"/>
    </xf>
    <xf numFmtId="58" fontId="8" fillId="0" borderId="23" xfId="2" applyNumberFormat="1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16" fillId="0" borderId="25" xfId="2" applyFont="1" applyBorder="1" applyAlignment="1">
      <alignment horizontal="right" vertical="center"/>
    </xf>
    <xf numFmtId="0" fontId="21" fillId="0" borderId="25" xfId="2" applyFont="1" applyBorder="1" applyAlignment="1">
      <alignment horizontal="left" vertical="center"/>
    </xf>
    <xf numFmtId="0" fontId="8" fillId="0" borderId="35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41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0" fontId="8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39" xfId="2" applyFont="1" applyBorder="1" applyAlignment="1">
      <alignment horizontal="left" vertical="center"/>
    </xf>
    <xf numFmtId="0" fontId="8" fillId="0" borderId="42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 wrapText="1"/>
    </xf>
    <xf numFmtId="0" fontId="8" fillId="0" borderId="39" xfId="2" applyFont="1" applyBorder="1" applyAlignment="1">
      <alignment horizontal="left" vertical="center" wrapText="1"/>
    </xf>
    <xf numFmtId="0" fontId="18" fillId="0" borderId="25" xfId="2" applyBorder="1" applyAlignment="1">
      <alignment horizontal="center" vertical="center"/>
    </xf>
    <xf numFmtId="0" fontId="18" fillId="0" borderId="40" xfId="2" applyBorder="1" applyAlignment="1">
      <alignment horizontal="center" vertical="center"/>
    </xf>
    <xf numFmtId="0" fontId="21" fillId="0" borderId="30" xfId="2" applyFont="1" applyBorder="1" applyAlignment="1">
      <alignment horizontal="center" vertical="center"/>
    </xf>
    <xf numFmtId="0" fontId="21" fillId="0" borderId="31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21" fillId="0" borderId="41" xfId="2" applyFont="1" applyBorder="1" applyAlignment="1">
      <alignment horizontal="left" vertical="center"/>
    </xf>
    <xf numFmtId="0" fontId="18" fillId="0" borderId="28" xfId="2" applyBorder="1" applyAlignment="1">
      <alignment horizontal="left" vertical="center"/>
    </xf>
    <xf numFmtId="0" fontId="18" fillId="0" borderId="29" xfId="2" applyBorder="1" applyAlignment="1">
      <alignment horizontal="left" vertical="center"/>
    </xf>
    <xf numFmtId="0" fontId="18" fillId="0" borderId="42" xfId="2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44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8" fillId="0" borderId="25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02000000}"/>
    <cellStyle name="常规 3" xfId="4" xr:uid="{00000000-0005-0000-0000-000033000000}"/>
    <cellStyle name="常规 4" xfId="3" xr:uid="{00000000-0005-0000-0000-000003000000}"/>
    <cellStyle name="常规 40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518541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444627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444627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518541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738630" y="327660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662430" y="327660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789430" y="36385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6" customWidth="1"/>
    <col min="3" max="3" width="10.125" customWidth="1"/>
  </cols>
  <sheetData>
    <row r="1" spans="1:2" ht="21" customHeight="1">
      <c r="A1" s="177"/>
      <c r="B1" s="178" t="s">
        <v>0</v>
      </c>
    </row>
    <row r="2" spans="1:2">
      <c r="A2" s="5">
        <v>1</v>
      </c>
      <c r="B2" s="179" t="s">
        <v>1</v>
      </c>
    </row>
    <row r="3" spans="1:2">
      <c r="A3" s="5">
        <v>2</v>
      </c>
      <c r="B3" s="179" t="s">
        <v>2</v>
      </c>
    </row>
    <row r="4" spans="1:2">
      <c r="A4" s="5">
        <v>3</v>
      </c>
      <c r="B4" s="179" t="s">
        <v>3</v>
      </c>
    </row>
    <row r="5" spans="1:2">
      <c r="A5" s="5">
        <v>4</v>
      </c>
      <c r="B5" s="179" t="s">
        <v>4</v>
      </c>
    </row>
    <row r="6" spans="1:2">
      <c r="A6" s="5">
        <v>5</v>
      </c>
      <c r="B6" s="179" t="s">
        <v>5</v>
      </c>
    </row>
    <row r="7" spans="1:2" ht="13.5" customHeight="1">
      <c r="A7" s="5">
        <v>6</v>
      </c>
      <c r="B7" s="179" t="s">
        <v>6</v>
      </c>
    </row>
    <row r="8" spans="1:2" s="175" customFormat="1" ht="15" customHeight="1">
      <c r="A8" s="180">
        <v>7</v>
      </c>
      <c r="B8" s="181" t="s">
        <v>7</v>
      </c>
    </row>
    <row r="9" spans="1:2">
      <c r="A9" s="5"/>
      <c r="B9" s="179"/>
    </row>
    <row r="10" spans="1:2" ht="18.95" customHeight="1">
      <c r="A10" s="177"/>
      <c r="B10" s="182" t="s">
        <v>8</v>
      </c>
    </row>
    <row r="11" spans="1:2" ht="15.95" customHeight="1">
      <c r="A11" s="5">
        <v>1</v>
      </c>
      <c r="B11" s="183" t="s">
        <v>9</v>
      </c>
    </row>
    <row r="12" spans="1:2">
      <c r="A12" s="5">
        <v>2</v>
      </c>
      <c r="B12" s="179" t="s">
        <v>10</v>
      </c>
    </row>
    <row r="13" spans="1:2">
      <c r="A13" s="5">
        <v>3</v>
      </c>
      <c r="B13" s="181" t="s">
        <v>11</v>
      </c>
    </row>
    <row r="14" spans="1:2">
      <c r="A14" s="5">
        <v>4</v>
      </c>
      <c r="B14" s="179" t="s">
        <v>12</v>
      </c>
    </row>
    <row r="15" spans="1:2">
      <c r="A15" s="5">
        <v>5</v>
      </c>
      <c r="B15" s="179" t="s">
        <v>13</v>
      </c>
    </row>
    <row r="16" spans="1:2">
      <c r="A16" s="5">
        <v>6</v>
      </c>
      <c r="B16" s="179" t="s">
        <v>14</v>
      </c>
    </row>
    <row r="17" spans="1:2">
      <c r="A17" s="5">
        <v>7</v>
      </c>
      <c r="B17" s="179" t="s">
        <v>15</v>
      </c>
    </row>
    <row r="18" spans="1:2">
      <c r="A18" s="5"/>
      <c r="B18" s="179"/>
    </row>
    <row r="19" spans="1:2" ht="20.25">
      <c r="A19" s="177"/>
      <c r="B19" s="178" t="s">
        <v>16</v>
      </c>
    </row>
    <row r="20" spans="1:2">
      <c r="A20" s="5">
        <v>1</v>
      </c>
      <c r="B20" s="179" t="s">
        <v>17</v>
      </c>
    </row>
    <row r="21" spans="1:2">
      <c r="A21" s="5">
        <v>2</v>
      </c>
      <c r="B21" s="179" t="s">
        <v>18</v>
      </c>
    </row>
    <row r="22" spans="1:2">
      <c r="A22" s="5">
        <v>3</v>
      </c>
      <c r="B22" s="179" t="s">
        <v>19</v>
      </c>
    </row>
    <row r="23" spans="1:2">
      <c r="A23" s="5">
        <v>4</v>
      </c>
      <c r="B23" s="179" t="s">
        <v>20</v>
      </c>
    </row>
    <row r="24" spans="1:2">
      <c r="A24" s="5">
        <v>5</v>
      </c>
      <c r="B24" s="179" t="s">
        <v>21</v>
      </c>
    </row>
    <row r="25" spans="1:2">
      <c r="A25" s="5">
        <v>6</v>
      </c>
      <c r="B25" s="179" t="s">
        <v>22</v>
      </c>
    </row>
    <row r="26" spans="1:2">
      <c r="A26" s="5">
        <v>7</v>
      </c>
      <c r="B26" s="179" t="s">
        <v>23</v>
      </c>
    </row>
    <row r="27" spans="1:2">
      <c r="A27" s="5"/>
      <c r="B27" s="179"/>
    </row>
    <row r="28" spans="1:2" ht="20.25">
      <c r="A28" s="177"/>
      <c r="B28" s="178" t="s">
        <v>24</v>
      </c>
    </row>
    <row r="29" spans="1:2">
      <c r="A29" s="5">
        <v>1</v>
      </c>
      <c r="B29" s="179" t="s">
        <v>25</v>
      </c>
    </row>
    <row r="30" spans="1:2">
      <c r="A30" s="5">
        <v>2</v>
      </c>
      <c r="B30" s="179" t="s">
        <v>26</v>
      </c>
    </row>
    <row r="31" spans="1:2">
      <c r="A31" s="5">
        <v>3</v>
      </c>
      <c r="B31" s="179" t="s">
        <v>27</v>
      </c>
    </row>
    <row r="32" spans="1:2">
      <c r="A32" s="5">
        <v>4</v>
      </c>
      <c r="B32" s="179" t="s">
        <v>28</v>
      </c>
    </row>
    <row r="33" spans="1:2">
      <c r="A33" s="5">
        <v>5</v>
      </c>
      <c r="B33" s="179" t="s">
        <v>29</v>
      </c>
    </row>
    <row r="34" spans="1:2">
      <c r="A34" s="5">
        <v>6</v>
      </c>
      <c r="B34" s="179" t="s">
        <v>30</v>
      </c>
    </row>
    <row r="35" spans="1:2">
      <c r="A35" s="5">
        <v>7</v>
      </c>
      <c r="B35" s="179" t="s">
        <v>31</v>
      </c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"/>
  <sheetViews>
    <sheetView zoomScalePageLayoutView="125" workbookViewId="0">
      <selection activeCell="E4" sqref="E4:F6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1" t="s">
        <v>257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</row>
    <row r="2" spans="1:13" s="1" customFormat="1" ht="16.5">
      <c r="A2" s="370" t="s">
        <v>234</v>
      </c>
      <c r="B2" s="371" t="s">
        <v>239</v>
      </c>
      <c r="C2" s="371" t="s">
        <v>235</v>
      </c>
      <c r="D2" s="371" t="s">
        <v>236</v>
      </c>
      <c r="E2" s="371" t="s">
        <v>237</v>
      </c>
      <c r="F2" s="371" t="s">
        <v>238</v>
      </c>
      <c r="G2" s="370" t="s">
        <v>258</v>
      </c>
      <c r="H2" s="370"/>
      <c r="I2" s="370" t="s">
        <v>259</v>
      </c>
      <c r="J2" s="370"/>
      <c r="K2" s="376" t="s">
        <v>260</v>
      </c>
      <c r="L2" s="378" t="s">
        <v>261</v>
      </c>
      <c r="M2" s="380" t="s">
        <v>262</v>
      </c>
    </row>
    <row r="3" spans="1:13" s="1" customFormat="1" ht="16.5">
      <c r="A3" s="370"/>
      <c r="B3" s="372"/>
      <c r="C3" s="372"/>
      <c r="D3" s="372"/>
      <c r="E3" s="372"/>
      <c r="F3" s="372"/>
      <c r="G3" s="3" t="s">
        <v>263</v>
      </c>
      <c r="H3" s="3" t="s">
        <v>264</v>
      </c>
      <c r="I3" s="3" t="s">
        <v>263</v>
      </c>
      <c r="J3" s="3" t="s">
        <v>264</v>
      </c>
      <c r="K3" s="377"/>
      <c r="L3" s="379"/>
      <c r="M3" s="381"/>
    </row>
    <row r="4" spans="1:13">
      <c r="A4" s="24"/>
      <c r="B4" s="25" t="s">
        <v>251</v>
      </c>
      <c r="C4" s="10">
        <v>230819012</v>
      </c>
      <c r="D4" s="25" t="s">
        <v>250</v>
      </c>
      <c r="E4" s="14" t="s">
        <v>118</v>
      </c>
      <c r="F4" s="15" t="s">
        <v>60</v>
      </c>
      <c r="G4" s="25">
        <v>0</v>
      </c>
      <c r="H4" s="25">
        <v>0.6</v>
      </c>
      <c r="I4" s="25">
        <v>2</v>
      </c>
      <c r="J4" s="25">
        <v>1</v>
      </c>
      <c r="K4" s="25"/>
      <c r="L4" s="25"/>
      <c r="M4" s="25" t="s">
        <v>252</v>
      </c>
    </row>
    <row r="5" spans="1:13">
      <c r="A5" s="24"/>
      <c r="B5" s="25" t="s">
        <v>251</v>
      </c>
      <c r="C5" s="10">
        <v>230914021</v>
      </c>
      <c r="D5" s="25" t="s">
        <v>250</v>
      </c>
      <c r="E5" s="14" t="s">
        <v>117</v>
      </c>
      <c r="F5" s="15" t="s">
        <v>253</v>
      </c>
      <c r="G5" s="25">
        <v>1.2</v>
      </c>
      <c r="H5" s="25">
        <v>1</v>
      </c>
      <c r="I5" s="25">
        <v>2.4</v>
      </c>
      <c r="J5" s="25">
        <v>1.2</v>
      </c>
      <c r="K5" s="25"/>
      <c r="L5" s="25"/>
      <c r="M5" s="25" t="s">
        <v>252</v>
      </c>
    </row>
    <row r="6" spans="1:13">
      <c r="A6" s="24"/>
      <c r="B6" s="25" t="s">
        <v>251</v>
      </c>
      <c r="C6" s="10">
        <v>230905065</v>
      </c>
      <c r="D6" s="25" t="s">
        <v>250</v>
      </c>
      <c r="E6" s="14" t="s">
        <v>119</v>
      </c>
      <c r="F6" s="15" t="s">
        <v>60</v>
      </c>
      <c r="G6" s="25">
        <v>1.2</v>
      </c>
      <c r="H6" s="25">
        <v>2.4</v>
      </c>
      <c r="I6" s="25">
        <v>2.6</v>
      </c>
      <c r="J6" s="25">
        <v>3</v>
      </c>
      <c r="K6" s="25"/>
      <c r="L6" s="25"/>
      <c r="M6" s="25" t="s">
        <v>252</v>
      </c>
    </row>
    <row r="7" spans="1:13" s="2" customFormat="1">
      <c r="A7" s="362" t="s">
        <v>254</v>
      </c>
      <c r="B7" s="363"/>
      <c r="C7" s="363"/>
      <c r="D7" s="363"/>
      <c r="E7" s="364"/>
      <c r="F7" s="365"/>
      <c r="G7" s="367"/>
      <c r="H7" s="362" t="s">
        <v>265</v>
      </c>
      <c r="I7" s="363"/>
      <c r="J7" s="363"/>
      <c r="K7" s="364"/>
      <c r="L7" s="373"/>
      <c r="M7" s="374"/>
    </row>
    <row r="8" spans="1:13" ht="16.5">
      <c r="A8" s="368" t="s">
        <v>266</v>
      </c>
      <c r="B8" s="375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</row>
  </sheetData>
  <mergeCells count="17"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7:E7"/>
    <mergeCell ref="F7:G7"/>
    <mergeCell ref="H7:K7"/>
    <mergeCell ref="L7:M7"/>
  </mergeCells>
  <phoneticPr fontId="35" type="noConversion"/>
  <dataValidations count="1">
    <dataValidation type="list" allowBlank="1" showInputMessage="1" showErrorMessage="1" sqref="M1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1" t="s">
        <v>267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</row>
    <row r="2" spans="1:23" s="1" customFormat="1" ht="15.95" customHeight="1">
      <c r="A2" s="371" t="s">
        <v>268</v>
      </c>
      <c r="B2" s="371" t="s">
        <v>239</v>
      </c>
      <c r="C2" s="371" t="s">
        <v>235</v>
      </c>
      <c r="D2" s="371" t="s">
        <v>236</v>
      </c>
      <c r="E2" s="371" t="s">
        <v>237</v>
      </c>
      <c r="F2" s="371" t="s">
        <v>238</v>
      </c>
      <c r="G2" s="382" t="s">
        <v>269</v>
      </c>
      <c r="H2" s="383"/>
      <c r="I2" s="384"/>
      <c r="J2" s="382" t="s">
        <v>270</v>
      </c>
      <c r="K2" s="383"/>
      <c r="L2" s="384"/>
      <c r="M2" s="382" t="s">
        <v>271</v>
      </c>
      <c r="N2" s="383"/>
      <c r="O2" s="384"/>
      <c r="P2" s="382" t="s">
        <v>272</v>
      </c>
      <c r="Q2" s="383"/>
      <c r="R2" s="384"/>
      <c r="S2" s="383" t="s">
        <v>273</v>
      </c>
      <c r="T2" s="383"/>
      <c r="U2" s="384"/>
      <c r="V2" s="396" t="s">
        <v>274</v>
      </c>
      <c r="W2" s="396" t="s">
        <v>248</v>
      </c>
    </row>
    <row r="3" spans="1:23" s="1" customFormat="1" ht="16.5">
      <c r="A3" s="372"/>
      <c r="B3" s="395"/>
      <c r="C3" s="395"/>
      <c r="D3" s="395"/>
      <c r="E3" s="395"/>
      <c r="F3" s="395"/>
      <c r="G3" s="3" t="s">
        <v>275</v>
      </c>
      <c r="H3" s="3" t="s">
        <v>66</v>
      </c>
      <c r="I3" s="3" t="s">
        <v>239</v>
      </c>
      <c r="J3" s="3" t="s">
        <v>275</v>
      </c>
      <c r="K3" s="3" t="s">
        <v>66</v>
      </c>
      <c r="L3" s="3" t="s">
        <v>239</v>
      </c>
      <c r="M3" s="3" t="s">
        <v>275</v>
      </c>
      <c r="N3" s="3" t="s">
        <v>66</v>
      </c>
      <c r="O3" s="3" t="s">
        <v>239</v>
      </c>
      <c r="P3" s="3" t="s">
        <v>275</v>
      </c>
      <c r="Q3" s="3" t="s">
        <v>66</v>
      </c>
      <c r="R3" s="3" t="s">
        <v>239</v>
      </c>
      <c r="S3" s="3" t="s">
        <v>275</v>
      </c>
      <c r="T3" s="3" t="s">
        <v>66</v>
      </c>
      <c r="U3" s="3" t="s">
        <v>239</v>
      </c>
      <c r="V3" s="397"/>
      <c r="W3" s="397"/>
    </row>
    <row r="4" spans="1:23">
      <c r="A4" s="390" t="s">
        <v>276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91"/>
      <c r="B5" s="6"/>
      <c r="C5" s="6"/>
      <c r="D5" s="6"/>
      <c r="E5" s="6"/>
      <c r="F5" s="6"/>
      <c r="G5" s="382" t="s">
        <v>277</v>
      </c>
      <c r="H5" s="383"/>
      <c r="I5" s="384"/>
      <c r="J5" s="382" t="s">
        <v>278</v>
      </c>
      <c r="K5" s="383"/>
      <c r="L5" s="384"/>
      <c r="M5" s="382" t="s">
        <v>279</v>
      </c>
      <c r="N5" s="383"/>
      <c r="O5" s="384"/>
      <c r="P5" s="382" t="s">
        <v>280</v>
      </c>
      <c r="Q5" s="383"/>
      <c r="R5" s="384"/>
      <c r="S5" s="383" t="s">
        <v>281</v>
      </c>
      <c r="T5" s="383"/>
      <c r="U5" s="384"/>
      <c r="V5" s="6"/>
      <c r="W5" s="6"/>
    </row>
    <row r="6" spans="1:23" ht="16.5">
      <c r="A6" s="391"/>
      <c r="B6" s="6"/>
      <c r="C6" s="6"/>
      <c r="D6" s="6"/>
      <c r="E6" s="6"/>
      <c r="F6" s="6"/>
      <c r="G6" s="3" t="s">
        <v>275</v>
      </c>
      <c r="H6" s="3" t="s">
        <v>66</v>
      </c>
      <c r="I6" s="3" t="s">
        <v>239</v>
      </c>
      <c r="J6" s="3" t="s">
        <v>275</v>
      </c>
      <c r="K6" s="3" t="s">
        <v>66</v>
      </c>
      <c r="L6" s="3" t="s">
        <v>239</v>
      </c>
      <c r="M6" s="3" t="s">
        <v>275</v>
      </c>
      <c r="N6" s="3" t="s">
        <v>66</v>
      </c>
      <c r="O6" s="3" t="s">
        <v>239</v>
      </c>
      <c r="P6" s="3" t="s">
        <v>275</v>
      </c>
      <c r="Q6" s="3" t="s">
        <v>66</v>
      </c>
      <c r="R6" s="3" t="s">
        <v>239</v>
      </c>
      <c r="S6" s="3" t="s">
        <v>275</v>
      </c>
      <c r="T6" s="3" t="s">
        <v>66</v>
      </c>
      <c r="U6" s="3" t="s">
        <v>239</v>
      </c>
      <c r="V6" s="6"/>
      <c r="W6" s="6"/>
    </row>
    <row r="7" spans="1:23">
      <c r="A7" s="39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3" t="s">
        <v>282</v>
      </c>
      <c r="B8" s="393"/>
      <c r="C8" s="393"/>
      <c r="D8" s="393"/>
      <c r="E8" s="393"/>
      <c r="F8" s="39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4"/>
      <c r="B9" s="394"/>
      <c r="C9" s="394"/>
      <c r="D9" s="394"/>
      <c r="E9" s="394"/>
      <c r="F9" s="39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3" t="s">
        <v>283</v>
      </c>
      <c r="B10" s="393"/>
      <c r="C10" s="393"/>
      <c r="D10" s="393"/>
      <c r="E10" s="393"/>
      <c r="F10" s="39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4"/>
      <c r="B11" s="394"/>
      <c r="C11" s="394"/>
      <c r="D11" s="394"/>
      <c r="E11" s="394"/>
      <c r="F11" s="39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3" t="s">
        <v>284</v>
      </c>
      <c r="B12" s="393"/>
      <c r="C12" s="393"/>
      <c r="D12" s="393"/>
      <c r="E12" s="393"/>
      <c r="F12" s="39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4"/>
      <c r="B13" s="394"/>
      <c r="C13" s="394"/>
      <c r="D13" s="394"/>
      <c r="E13" s="394"/>
      <c r="F13" s="39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3" t="s">
        <v>285</v>
      </c>
      <c r="B14" s="393"/>
      <c r="C14" s="393"/>
      <c r="D14" s="393"/>
      <c r="E14" s="393"/>
      <c r="F14" s="39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4"/>
      <c r="B15" s="394"/>
      <c r="C15" s="394"/>
      <c r="D15" s="394"/>
      <c r="E15" s="394"/>
      <c r="F15" s="39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5" t="s">
        <v>286</v>
      </c>
      <c r="B17" s="386"/>
      <c r="C17" s="386"/>
      <c r="D17" s="386"/>
      <c r="E17" s="387"/>
      <c r="F17" s="388"/>
      <c r="G17" s="389"/>
      <c r="H17" s="23"/>
      <c r="I17" s="23"/>
      <c r="J17" s="385" t="s">
        <v>287</v>
      </c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7"/>
      <c r="V17" s="7"/>
      <c r="W17" s="9"/>
    </row>
    <row r="18" spans="1:23" ht="56.25" customHeight="1">
      <c r="A18" s="368" t="s">
        <v>288</v>
      </c>
      <c r="B18" s="368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1" t="s">
        <v>289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s="1" customFormat="1" ht="16.5">
      <c r="A2" s="19" t="s">
        <v>290</v>
      </c>
      <c r="B2" s="20" t="s">
        <v>235</v>
      </c>
      <c r="C2" s="20" t="s">
        <v>236</v>
      </c>
      <c r="D2" s="20" t="s">
        <v>237</v>
      </c>
      <c r="E2" s="20" t="s">
        <v>238</v>
      </c>
      <c r="F2" s="20" t="s">
        <v>239</v>
      </c>
      <c r="G2" s="19" t="s">
        <v>291</v>
      </c>
      <c r="H2" s="19" t="s">
        <v>292</v>
      </c>
      <c r="I2" s="19" t="s">
        <v>293</v>
      </c>
      <c r="J2" s="19" t="s">
        <v>292</v>
      </c>
      <c r="K2" s="19" t="s">
        <v>294</v>
      </c>
      <c r="L2" s="19" t="s">
        <v>292</v>
      </c>
      <c r="M2" s="20" t="s">
        <v>274</v>
      </c>
      <c r="N2" s="20" t="s">
        <v>248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1" t="s">
        <v>290</v>
      </c>
      <c r="B4" s="22" t="s">
        <v>295</v>
      </c>
      <c r="C4" s="22" t="s">
        <v>275</v>
      </c>
      <c r="D4" s="22" t="s">
        <v>237</v>
      </c>
      <c r="E4" s="20" t="s">
        <v>238</v>
      </c>
      <c r="F4" s="20" t="s">
        <v>239</v>
      </c>
      <c r="G4" s="19" t="s">
        <v>291</v>
      </c>
      <c r="H4" s="19" t="s">
        <v>292</v>
      </c>
      <c r="I4" s="19" t="s">
        <v>293</v>
      </c>
      <c r="J4" s="19" t="s">
        <v>292</v>
      </c>
      <c r="K4" s="19" t="s">
        <v>294</v>
      </c>
      <c r="L4" s="19" t="s">
        <v>292</v>
      </c>
      <c r="M4" s="20" t="s">
        <v>274</v>
      </c>
      <c r="N4" s="20" t="s">
        <v>248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5" t="s">
        <v>286</v>
      </c>
      <c r="B11" s="386"/>
      <c r="C11" s="386"/>
      <c r="D11" s="387"/>
      <c r="E11" s="388"/>
      <c r="F11" s="398"/>
      <c r="G11" s="389"/>
      <c r="H11" s="23"/>
      <c r="I11" s="385" t="s">
        <v>287</v>
      </c>
      <c r="J11" s="386"/>
      <c r="K11" s="386"/>
      <c r="L11" s="7"/>
      <c r="M11" s="7"/>
      <c r="N11" s="9"/>
    </row>
    <row r="12" spans="1:14" ht="16.5">
      <c r="A12" s="368" t="s">
        <v>296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0"/>
  <sheetViews>
    <sheetView zoomScalePageLayoutView="125" workbookViewId="0">
      <selection activeCell="P18" sqref="P18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61" t="s">
        <v>297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2" s="1" customFormat="1" ht="16.5">
      <c r="A2" s="3" t="s">
        <v>268</v>
      </c>
      <c r="B2" s="4" t="s">
        <v>239</v>
      </c>
      <c r="C2" s="4" t="s">
        <v>235</v>
      </c>
      <c r="D2" s="4" t="s">
        <v>236</v>
      </c>
      <c r="E2" s="4" t="s">
        <v>237</v>
      </c>
      <c r="F2" s="4" t="s">
        <v>238</v>
      </c>
      <c r="G2" s="3" t="s">
        <v>298</v>
      </c>
      <c r="H2" s="3" t="s">
        <v>299</v>
      </c>
      <c r="I2" s="3" t="s">
        <v>300</v>
      </c>
      <c r="J2" s="3" t="s">
        <v>301</v>
      </c>
      <c r="K2" s="4" t="s">
        <v>274</v>
      </c>
      <c r="L2" s="4" t="s">
        <v>248</v>
      </c>
    </row>
    <row r="3" spans="1:12">
      <c r="A3" s="5" t="s">
        <v>302</v>
      </c>
      <c r="B3" s="6" t="s">
        <v>251</v>
      </c>
      <c r="C3" s="10">
        <v>230819012</v>
      </c>
      <c r="D3" s="6" t="s">
        <v>250</v>
      </c>
      <c r="E3" s="14" t="s">
        <v>118</v>
      </c>
      <c r="F3" s="15" t="s">
        <v>60</v>
      </c>
      <c r="G3" s="6" t="s">
        <v>303</v>
      </c>
      <c r="H3" s="6" t="s">
        <v>304</v>
      </c>
      <c r="I3" s="6"/>
      <c r="J3" s="6"/>
      <c r="K3" s="6" t="s">
        <v>305</v>
      </c>
      <c r="L3" s="6"/>
    </row>
    <row r="4" spans="1:12">
      <c r="A4" s="5" t="s">
        <v>302</v>
      </c>
      <c r="B4" s="6" t="s">
        <v>251</v>
      </c>
      <c r="C4" s="10">
        <v>230914021</v>
      </c>
      <c r="D4" s="6" t="s">
        <v>250</v>
      </c>
      <c r="E4" s="14" t="s">
        <v>117</v>
      </c>
      <c r="F4" s="15" t="s">
        <v>253</v>
      </c>
      <c r="G4" s="6" t="s">
        <v>303</v>
      </c>
      <c r="H4" s="6" t="s">
        <v>304</v>
      </c>
      <c r="I4" s="6"/>
      <c r="J4" s="6"/>
      <c r="K4" s="6" t="s">
        <v>305</v>
      </c>
      <c r="L4" s="6"/>
    </row>
    <row r="5" spans="1:12">
      <c r="A5" s="5" t="s">
        <v>302</v>
      </c>
      <c r="B5" s="6" t="s">
        <v>251</v>
      </c>
      <c r="C5" s="10">
        <v>230905065</v>
      </c>
      <c r="D5" s="6" t="s">
        <v>250</v>
      </c>
      <c r="E5" s="14" t="s">
        <v>119</v>
      </c>
      <c r="F5" s="15" t="s">
        <v>60</v>
      </c>
      <c r="G5" s="6" t="s">
        <v>303</v>
      </c>
      <c r="H5" s="6" t="s">
        <v>304</v>
      </c>
      <c r="I5" s="6"/>
      <c r="J5" s="6"/>
      <c r="K5" s="6" t="s">
        <v>305</v>
      </c>
      <c r="L5" s="6"/>
    </row>
    <row r="6" spans="1:12">
      <c r="A6" s="5" t="s">
        <v>302</v>
      </c>
      <c r="B6" s="6" t="s">
        <v>251</v>
      </c>
      <c r="C6" s="10">
        <v>230819012</v>
      </c>
      <c r="D6" s="6" t="s">
        <v>250</v>
      </c>
      <c r="E6" s="14" t="s">
        <v>118</v>
      </c>
      <c r="F6" s="15" t="s">
        <v>60</v>
      </c>
      <c r="G6" s="6" t="s">
        <v>306</v>
      </c>
      <c r="H6" s="5"/>
      <c r="I6" s="6" t="s">
        <v>307</v>
      </c>
      <c r="J6" s="5"/>
      <c r="K6" s="18" t="s">
        <v>308</v>
      </c>
      <c r="L6" s="6"/>
    </row>
    <row r="7" spans="1:12">
      <c r="A7" s="5" t="s">
        <v>302</v>
      </c>
      <c r="B7" s="6" t="s">
        <v>251</v>
      </c>
      <c r="C7" s="10">
        <v>230914021</v>
      </c>
      <c r="D7" s="6" t="s">
        <v>250</v>
      </c>
      <c r="E7" s="14" t="s">
        <v>117</v>
      </c>
      <c r="F7" s="15" t="s">
        <v>253</v>
      </c>
      <c r="G7" s="6" t="s">
        <v>306</v>
      </c>
      <c r="H7" s="5"/>
      <c r="I7" s="6" t="s">
        <v>307</v>
      </c>
      <c r="J7" s="5"/>
      <c r="K7" s="18" t="s">
        <v>308</v>
      </c>
      <c r="L7" s="5"/>
    </row>
    <row r="8" spans="1:12">
      <c r="A8" s="5" t="s">
        <v>302</v>
      </c>
      <c r="B8" s="6" t="s">
        <v>251</v>
      </c>
      <c r="C8" s="10">
        <v>230905065</v>
      </c>
      <c r="D8" s="6" t="s">
        <v>250</v>
      </c>
      <c r="E8" s="14" t="s">
        <v>119</v>
      </c>
      <c r="F8" s="15" t="s">
        <v>60</v>
      </c>
      <c r="G8" s="6" t="s">
        <v>306</v>
      </c>
      <c r="H8" s="5"/>
      <c r="I8" s="6" t="s">
        <v>307</v>
      </c>
      <c r="J8" s="5"/>
      <c r="K8" s="18" t="s">
        <v>308</v>
      </c>
      <c r="L8" s="5"/>
    </row>
    <row r="9" spans="1:12">
      <c r="A9" s="5"/>
      <c r="B9" s="6"/>
      <c r="C9" s="11"/>
      <c r="D9" s="6"/>
      <c r="E9" s="16"/>
      <c r="F9" s="5"/>
      <c r="G9" s="6"/>
      <c r="H9" s="6"/>
      <c r="I9" s="6"/>
      <c r="J9" s="5"/>
      <c r="K9" s="18"/>
      <c r="L9" s="5"/>
    </row>
    <row r="10" spans="1:12">
      <c r="A10" s="5" t="s">
        <v>309</v>
      </c>
      <c r="B10" s="6" t="s">
        <v>251</v>
      </c>
      <c r="C10" s="10">
        <v>230819012</v>
      </c>
      <c r="D10" s="6" t="s">
        <v>250</v>
      </c>
      <c r="E10" s="14" t="s">
        <v>118</v>
      </c>
      <c r="F10" s="15" t="s">
        <v>60</v>
      </c>
      <c r="G10" s="6" t="s">
        <v>303</v>
      </c>
      <c r="H10" s="6" t="s">
        <v>304</v>
      </c>
      <c r="I10" s="6"/>
      <c r="J10" s="6"/>
      <c r="K10" s="6" t="s">
        <v>305</v>
      </c>
      <c r="L10" s="5"/>
    </row>
    <row r="11" spans="1:12">
      <c r="A11" s="5" t="s">
        <v>309</v>
      </c>
      <c r="B11" s="6" t="s">
        <v>251</v>
      </c>
      <c r="C11" s="10">
        <v>230914021</v>
      </c>
      <c r="D11" s="6" t="s">
        <v>250</v>
      </c>
      <c r="E11" s="14" t="s">
        <v>117</v>
      </c>
      <c r="F11" s="15" t="s">
        <v>253</v>
      </c>
      <c r="G11" s="6" t="s">
        <v>303</v>
      </c>
      <c r="H11" s="6" t="s">
        <v>304</v>
      </c>
      <c r="I11" s="6"/>
      <c r="J11" s="6"/>
      <c r="K11" s="6" t="s">
        <v>305</v>
      </c>
      <c r="L11" s="5"/>
    </row>
    <row r="12" spans="1:12">
      <c r="A12" s="5" t="s">
        <v>309</v>
      </c>
      <c r="B12" s="6" t="s">
        <v>251</v>
      </c>
      <c r="C12" s="10">
        <v>230905065</v>
      </c>
      <c r="D12" s="6" t="s">
        <v>250</v>
      </c>
      <c r="E12" s="14" t="s">
        <v>119</v>
      </c>
      <c r="F12" s="15" t="s">
        <v>60</v>
      </c>
      <c r="G12" s="6" t="s">
        <v>303</v>
      </c>
      <c r="H12" s="6" t="s">
        <v>304</v>
      </c>
      <c r="I12" s="6"/>
      <c r="J12" s="6"/>
      <c r="K12" s="6" t="s">
        <v>305</v>
      </c>
      <c r="L12" s="5"/>
    </row>
    <row r="13" spans="1:12">
      <c r="A13" s="5" t="s">
        <v>309</v>
      </c>
      <c r="B13" s="6" t="s">
        <v>251</v>
      </c>
      <c r="C13" s="10">
        <v>230819012</v>
      </c>
      <c r="D13" s="6" t="s">
        <v>250</v>
      </c>
      <c r="E13" s="14" t="s">
        <v>118</v>
      </c>
      <c r="F13" s="15" t="s">
        <v>60</v>
      </c>
      <c r="G13" s="6" t="s">
        <v>306</v>
      </c>
      <c r="H13" s="5"/>
      <c r="I13" s="6" t="s">
        <v>307</v>
      </c>
      <c r="J13" s="5"/>
      <c r="K13" s="18" t="s">
        <v>308</v>
      </c>
      <c r="L13" s="5"/>
    </row>
    <row r="14" spans="1:12">
      <c r="A14" s="5" t="s">
        <v>309</v>
      </c>
      <c r="B14" s="6" t="s">
        <v>251</v>
      </c>
      <c r="C14" s="10">
        <v>230914021</v>
      </c>
      <c r="D14" s="6" t="s">
        <v>250</v>
      </c>
      <c r="E14" s="14" t="s">
        <v>117</v>
      </c>
      <c r="F14" s="15" t="s">
        <v>253</v>
      </c>
      <c r="G14" s="6" t="s">
        <v>306</v>
      </c>
      <c r="H14" s="5"/>
      <c r="I14" s="6" t="s">
        <v>307</v>
      </c>
      <c r="J14" s="5"/>
      <c r="K14" s="18" t="s">
        <v>308</v>
      </c>
      <c r="L14" s="5"/>
    </row>
    <row r="15" spans="1:12">
      <c r="A15" s="5" t="s">
        <v>309</v>
      </c>
      <c r="B15" s="6" t="s">
        <v>251</v>
      </c>
      <c r="C15" s="10">
        <v>230905065</v>
      </c>
      <c r="D15" s="6" t="s">
        <v>250</v>
      </c>
      <c r="E15" s="14" t="s">
        <v>119</v>
      </c>
      <c r="F15" s="15" t="s">
        <v>60</v>
      </c>
      <c r="G15" s="6" t="s">
        <v>306</v>
      </c>
      <c r="H15" s="5"/>
      <c r="I15" s="6" t="s">
        <v>307</v>
      </c>
      <c r="J15" s="5"/>
      <c r="K15" s="18" t="s">
        <v>308</v>
      </c>
      <c r="L15" s="5"/>
    </row>
    <row r="16" spans="1:12">
      <c r="A16" s="5"/>
      <c r="B16" s="6"/>
      <c r="C16" s="12"/>
      <c r="D16" s="6"/>
      <c r="E16" s="17"/>
      <c r="F16" s="5"/>
      <c r="G16" s="6"/>
      <c r="H16" s="5"/>
      <c r="I16" s="6"/>
      <c r="J16" s="5"/>
      <c r="K16" s="18"/>
      <c r="L16" s="5"/>
    </row>
    <row r="17" spans="1:12">
      <c r="A17" s="5" t="s">
        <v>310</v>
      </c>
      <c r="B17" s="6" t="s">
        <v>251</v>
      </c>
      <c r="C17" s="10">
        <v>230819012</v>
      </c>
      <c r="D17" s="6" t="s">
        <v>250</v>
      </c>
      <c r="E17" s="14" t="s">
        <v>118</v>
      </c>
      <c r="F17" s="15" t="s">
        <v>60</v>
      </c>
      <c r="G17" s="6" t="s">
        <v>303</v>
      </c>
      <c r="H17" s="6" t="s">
        <v>304</v>
      </c>
      <c r="I17" s="6"/>
      <c r="J17" s="6"/>
      <c r="K17" s="6" t="s">
        <v>305</v>
      </c>
      <c r="L17" s="5"/>
    </row>
    <row r="18" spans="1:12">
      <c r="A18" s="5" t="s">
        <v>310</v>
      </c>
      <c r="B18" s="6" t="s">
        <v>251</v>
      </c>
      <c r="C18" s="10">
        <v>230914021</v>
      </c>
      <c r="D18" s="6" t="s">
        <v>250</v>
      </c>
      <c r="E18" s="14" t="s">
        <v>117</v>
      </c>
      <c r="F18" s="15" t="s">
        <v>253</v>
      </c>
      <c r="G18" s="6" t="s">
        <v>303</v>
      </c>
      <c r="H18" s="6" t="s">
        <v>304</v>
      </c>
      <c r="I18" s="6"/>
      <c r="J18" s="6"/>
      <c r="K18" s="6" t="s">
        <v>305</v>
      </c>
      <c r="L18" s="5"/>
    </row>
    <row r="19" spans="1:12">
      <c r="A19" s="5" t="s">
        <v>310</v>
      </c>
      <c r="B19" s="6" t="s">
        <v>251</v>
      </c>
      <c r="C19" s="10">
        <v>230905065</v>
      </c>
      <c r="D19" s="6" t="s">
        <v>250</v>
      </c>
      <c r="E19" s="14" t="s">
        <v>119</v>
      </c>
      <c r="F19" s="15" t="s">
        <v>60</v>
      </c>
      <c r="G19" s="6" t="s">
        <v>303</v>
      </c>
      <c r="H19" s="6" t="s">
        <v>304</v>
      </c>
      <c r="I19" s="6"/>
      <c r="J19" s="6"/>
      <c r="K19" s="6" t="s">
        <v>305</v>
      </c>
      <c r="L19" s="5"/>
    </row>
    <row r="20" spans="1:12">
      <c r="A20" s="5" t="s">
        <v>310</v>
      </c>
      <c r="B20" s="6" t="s">
        <v>251</v>
      </c>
      <c r="C20" s="10">
        <v>230819012</v>
      </c>
      <c r="D20" s="6" t="s">
        <v>250</v>
      </c>
      <c r="E20" s="14" t="s">
        <v>118</v>
      </c>
      <c r="F20" s="15" t="s">
        <v>60</v>
      </c>
      <c r="G20" s="6" t="s">
        <v>306</v>
      </c>
      <c r="H20" s="5"/>
      <c r="I20" s="6" t="s">
        <v>307</v>
      </c>
      <c r="J20" s="5"/>
      <c r="K20" s="18" t="s">
        <v>308</v>
      </c>
      <c r="L20" s="5"/>
    </row>
    <row r="21" spans="1:12">
      <c r="A21" s="5" t="s">
        <v>310</v>
      </c>
      <c r="B21" s="6" t="s">
        <v>251</v>
      </c>
      <c r="C21" s="10">
        <v>230914021</v>
      </c>
      <c r="D21" s="6" t="s">
        <v>250</v>
      </c>
      <c r="E21" s="14" t="s">
        <v>117</v>
      </c>
      <c r="F21" s="15" t="s">
        <v>253</v>
      </c>
      <c r="G21" s="6" t="s">
        <v>306</v>
      </c>
      <c r="H21" s="5"/>
      <c r="I21" s="6" t="s">
        <v>307</v>
      </c>
      <c r="J21" s="5"/>
      <c r="K21" s="18" t="s">
        <v>308</v>
      </c>
      <c r="L21" s="5"/>
    </row>
    <row r="22" spans="1:12">
      <c r="A22" s="5" t="s">
        <v>310</v>
      </c>
      <c r="B22" s="6" t="s">
        <v>251</v>
      </c>
      <c r="C22" s="10">
        <v>230905065</v>
      </c>
      <c r="D22" s="6" t="s">
        <v>250</v>
      </c>
      <c r="E22" s="14" t="s">
        <v>119</v>
      </c>
      <c r="F22" s="15" t="s">
        <v>60</v>
      </c>
      <c r="G22" s="6" t="s">
        <v>306</v>
      </c>
      <c r="H22" s="5"/>
      <c r="I22" s="6" t="s">
        <v>307</v>
      </c>
      <c r="J22" s="5"/>
      <c r="K22" s="18" t="s">
        <v>308</v>
      </c>
      <c r="L22" s="5"/>
    </row>
    <row r="23" spans="1:12">
      <c r="A23" s="5"/>
      <c r="B23" s="6"/>
      <c r="C23" s="11"/>
      <c r="D23" s="6"/>
      <c r="E23" s="16"/>
      <c r="F23" s="5"/>
      <c r="G23" s="6"/>
      <c r="H23" s="6"/>
      <c r="I23" s="6"/>
      <c r="J23" s="5"/>
      <c r="K23" s="18"/>
      <c r="L23" s="5"/>
    </row>
    <row r="24" spans="1:12">
      <c r="A24" s="5" t="s">
        <v>311</v>
      </c>
      <c r="B24" s="6" t="s">
        <v>251</v>
      </c>
      <c r="C24" s="10">
        <v>230819012</v>
      </c>
      <c r="D24" s="6" t="s">
        <v>250</v>
      </c>
      <c r="E24" s="14" t="s">
        <v>118</v>
      </c>
      <c r="F24" s="15" t="s">
        <v>60</v>
      </c>
      <c r="G24" s="6" t="s">
        <v>303</v>
      </c>
      <c r="H24" s="6" t="s">
        <v>304</v>
      </c>
      <c r="I24" s="6"/>
      <c r="J24" s="6"/>
      <c r="K24" s="6" t="s">
        <v>305</v>
      </c>
      <c r="L24" s="5"/>
    </row>
    <row r="25" spans="1:12">
      <c r="A25" s="5" t="s">
        <v>311</v>
      </c>
      <c r="B25" s="6" t="s">
        <v>251</v>
      </c>
      <c r="C25" s="10">
        <v>230914021</v>
      </c>
      <c r="D25" s="6" t="s">
        <v>250</v>
      </c>
      <c r="E25" s="14" t="s">
        <v>117</v>
      </c>
      <c r="F25" s="15" t="s">
        <v>253</v>
      </c>
      <c r="G25" s="6" t="s">
        <v>303</v>
      </c>
      <c r="H25" s="6" t="s">
        <v>304</v>
      </c>
      <c r="I25" s="6"/>
      <c r="J25" s="6"/>
      <c r="K25" s="6" t="s">
        <v>305</v>
      </c>
      <c r="L25" s="5"/>
    </row>
    <row r="26" spans="1:12">
      <c r="A26" s="5" t="s">
        <v>311</v>
      </c>
      <c r="B26" s="6" t="s">
        <v>251</v>
      </c>
      <c r="C26" s="10">
        <v>230905065</v>
      </c>
      <c r="D26" s="6" t="s">
        <v>250</v>
      </c>
      <c r="E26" s="14" t="s">
        <v>119</v>
      </c>
      <c r="F26" s="15" t="s">
        <v>60</v>
      </c>
      <c r="G26" s="6" t="s">
        <v>303</v>
      </c>
      <c r="H26" s="6" t="s">
        <v>304</v>
      </c>
      <c r="I26" s="6"/>
      <c r="J26" s="6"/>
      <c r="K26" s="6" t="s">
        <v>305</v>
      </c>
      <c r="L26" s="5"/>
    </row>
    <row r="27" spans="1:12">
      <c r="A27" s="5" t="s">
        <v>311</v>
      </c>
      <c r="B27" s="6" t="s">
        <v>251</v>
      </c>
      <c r="C27" s="10">
        <v>230819012</v>
      </c>
      <c r="D27" s="6" t="s">
        <v>250</v>
      </c>
      <c r="E27" s="14" t="s">
        <v>118</v>
      </c>
      <c r="F27" s="15" t="s">
        <v>60</v>
      </c>
      <c r="G27" s="6" t="s">
        <v>306</v>
      </c>
      <c r="H27" s="5"/>
      <c r="I27" s="6" t="s">
        <v>307</v>
      </c>
      <c r="J27" s="5"/>
      <c r="K27" s="18" t="s">
        <v>308</v>
      </c>
      <c r="L27" s="5"/>
    </row>
    <row r="28" spans="1:12">
      <c r="A28" s="5" t="s">
        <v>311</v>
      </c>
      <c r="B28" s="6" t="s">
        <v>251</v>
      </c>
      <c r="C28" s="10">
        <v>230914021</v>
      </c>
      <c r="D28" s="6" t="s">
        <v>250</v>
      </c>
      <c r="E28" s="14" t="s">
        <v>117</v>
      </c>
      <c r="F28" s="15" t="s">
        <v>253</v>
      </c>
      <c r="G28" s="6" t="s">
        <v>306</v>
      </c>
      <c r="H28" s="5"/>
      <c r="I28" s="6" t="s">
        <v>307</v>
      </c>
      <c r="J28" s="5"/>
      <c r="K28" s="18" t="s">
        <v>308</v>
      </c>
      <c r="L28" s="5"/>
    </row>
    <row r="29" spans="1:12">
      <c r="A29" s="5" t="s">
        <v>311</v>
      </c>
      <c r="B29" s="6" t="s">
        <v>251</v>
      </c>
      <c r="C29" s="10">
        <v>230905065</v>
      </c>
      <c r="D29" s="6" t="s">
        <v>250</v>
      </c>
      <c r="E29" s="14" t="s">
        <v>119</v>
      </c>
      <c r="F29" s="15" t="s">
        <v>60</v>
      </c>
      <c r="G29" s="6" t="s">
        <v>306</v>
      </c>
      <c r="H29" s="5"/>
      <c r="I29" s="6" t="s">
        <v>307</v>
      </c>
      <c r="J29" s="5"/>
      <c r="K29" s="18" t="s">
        <v>308</v>
      </c>
      <c r="L29" s="5"/>
    </row>
    <row r="30" spans="1:12">
      <c r="A30" s="5"/>
      <c r="B30" s="6"/>
      <c r="C30" s="5"/>
      <c r="D30" s="6"/>
      <c r="E30" s="5"/>
      <c r="F30" s="5"/>
      <c r="G30" s="6"/>
      <c r="H30" s="5"/>
      <c r="I30" s="6"/>
      <c r="J30" s="5"/>
      <c r="K30" s="18"/>
      <c r="L30" s="5"/>
    </row>
    <row r="31" spans="1:12">
      <c r="A31" s="5" t="s">
        <v>312</v>
      </c>
      <c r="B31" s="6" t="s">
        <v>251</v>
      </c>
      <c r="C31" s="10">
        <v>230819012</v>
      </c>
      <c r="D31" s="6" t="s">
        <v>250</v>
      </c>
      <c r="E31" s="14" t="s">
        <v>118</v>
      </c>
      <c r="F31" s="15" t="s">
        <v>60</v>
      </c>
      <c r="G31" s="6" t="s">
        <v>303</v>
      </c>
      <c r="H31" s="6" t="s">
        <v>304</v>
      </c>
      <c r="I31" s="6"/>
      <c r="J31" s="6"/>
      <c r="K31" s="6" t="s">
        <v>305</v>
      </c>
      <c r="L31" s="5"/>
    </row>
    <row r="32" spans="1:12">
      <c r="A32" s="5" t="s">
        <v>312</v>
      </c>
      <c r="B32" s="6" t="s">
        <v>251</v>
      </c>
      <c r="C32" s="10">
        <v>230914021</v>
      </c>
      <c r="D32" s="6" t="s">
        <v>250</v>
      </c>
      <c r="E32" s="14" t="s">
        <v>117</v>
      </c>
      <c r="F32" s="15" t="s">
        <v>253</v>
      </c>
      <c r="G32" s="6" t="s">
        <v>303</v>
      </c>
      <c r="H32" s="6" t="s">
        <v>304</v>
      </c>
      <c r="I32" s="6"/>
      <c r="J32" s="6"/>
      <c r="K32" s="6" t="s">
        <v>305</v>
      </c>
      <c r="L32" s="5"/>
    </row>
    <row r="33" spans="1:12">
      <c r="A33" s="5" t="s">
        <v>312</v>
      </c>
      <c r="B33" s="6" t="s">
        <v>251</v>
      </c>
      <c r="C33" s="10">
        <v>230905065</v>
      </c>
      <c r="D33" s="6" t="s">
        <v>250</v>
      </c>
      <c r="E33" s="14" t="s">
        <v>119</v>
      </c>
      <c r="F33" s="15" t="s">
        <v>60</v>
      </c>
      <c r="G33" s="6" t="s">
        <v>303</v>
      </c>
      <c r="H33" s="6" t="s">
        <v>304</v>
      </c>
      <c r="I33" s="6"/>
      <c r="J33" s="6"/>
      <c r="K33" s="6" t="s">
        <v>305</v>
      </c>
      <c r="L33" s="5"/>
    </row>
    <row r="34" spans="1:12">
      <c r="A34" s="5" t="s">
        <v>312</v>
      </c>
      <c r="B34" s="6" t="s">
        <v>251</v>
      </c>
      <c r="C34" s="10">
        <v>230819012</v>
      </c>
      <c r="D34" s="6" t="s">
        <v>250</v>
      </c>
      <c r="E34" s="14" t="s">
        <v>118</v>
      </c>
      <c r="F34" s="15" t="s">
        <v>60</v>
      </c>
      <c r="G34" s="6" t="s">
        <v>306</v>
      </c>
      <c r="H34" s="5"/>
      <c r="I34" s="6" t="s">
        <v>307</v>
      </c>
      <c r="J34" s="5"/>
      <c r="K34" s="18" t="s">
        <v>308</v>
      </c>
      <c r="L34" s="5"/>
    </row>
    <row r="35" spans="1:12">
      <c r="A35" s="5" t="s">
        <v>312</v>
      </c>
      <c r="B35" s="6" t="s">
        <v>251</v>
      </c>
      <c r="C35" s="10">
        <v>230914021</v>
      </c>
      <c r="D35" s="6" t="s">
        <v>250</v>
      </c>
      <c r="E35" s="14" t="s">
        <v>117</v>
      </c>
      <c r="F35" s="15" t="s">
        <v>253</v>
      </c>
      <c r="G35" s="6" t="s">
        <v>306</v>
      </c>
      <c r="H35" s="5"/>
      <c r="I35" s="6" t="s">
        <v>307</v>
      </c>
      <c r="J35" s="5"/>
      <c r="K35" s="18" t="s">
        <v>308</v>
      </c>
      <c r="L35" s="5"/>
    </row>
    <row r="36" spans="1:12">
      <c r="A36" s="5" t="s">
        <v>312</v>
      </c>
      <c r="B36" s="6" t="s">
        <v>251</v>
      </c>
      <c r="C36" s="10">
        <v>230905065</v>
      </c>
      <c r="D36" s="6" t="s">
        <v>250</v>
      </c>
      <c r="E36" s="14" t="s">
        <v>119</v>
      </c>
      <c r="F36" s="15" t="s">
        <v>60</v>
      </c>
      <c r="G36" s="6" t="s">
        <v>306</v>
      </c>
      <c r="H36" s="5"/>
      <c r="I36" s="6" t="s">
        <v>307</v>
      </c>
      <c r="J36" s="5"/>
      <c r="K36" s="18" t="s">
        <v>308</v>
      </c>
      <c r="L36" s="5"/>
    </row>
    <row r="37" spans="1:12">
      <c r="A37" s="5"/>
      <c r="B37" s="6"/>
      <c r="C37" s="13"/>
      <c r="D37" s="6"/>
      <c r="E37" s="16"/>
      <c r="F37" s="5"/>
      <c r="G37" s="6"/>
      <c r="H37" s="5"/>
      <c r="I37" s="6"/>
      <c r="J37" s="5"/>
      <c r="K37" s="18"/>
      <c r="L37" s="5"/>
    </row>
    <row r="38" spans="1:12">
      <c r="A38" s="5"/>
      <c r="B38" s="6"/>
      <c r="C38" s="13"/>
      <c r="D38" s="6"/>
      <c r="E38" s="16"/>
      <c r="F38" s="5"/>
      <c r="G38" s="6"/>
      <c r="H38" s="5"/>
      <c r="I38" s="6"/>
      <c r="J38" s="5"/>
      <c r="K38" s="18"/>
      <c r="L38" s="5"/>
    </row>
    <row r="39" spans="1:12" s="2" customFormat="1" ht="32.1" customHeight="1">
      <c r="A39" s="385" t="s">
        <v>313</v>
      </c>
      <c r="B39" s="386"/>
      <c r="C39" s="386"/>
      <c r="D39" s="386"/>
      <c r="E39" s="387"/>
      <c r="F39" s="388"/>
      <c r="G39" s="389"/>
      <c r="H39" s="385" t="s">
        <v>314</v>
      </c>
      <c r="I39" s="386"/>
      <c r="J39" s="386"/>
      <c r="K39" s="7"/>
      <c r="L39" s="9"/>
    </row>
    <row r="40" spans="1:12" ht="72" customHeight="1">
      <c r="A40" s="368" t="s">
        <v>315</v>
      </c>
      <c r="B40" s="368"/>
      <c r="C40" s="369"/>
      <c r="D40" s="369"/>
      <c r="E40" s="369"/>
      <c r="F40" s="369"/>
      <c r="G40" s="369"/>
      <c r="H40" s="369"/>
      <c r="I40" s="369"/>
      <c r="J40" s="369"/>
      <c r="K40" s="369"/>
      <c r="L40" s="369"/>
    </row>
  </sheetData>
  <mergeCells count="5">
    <mergeCell ref="A1:J1"/>
    <mergeCell ref="A39:E39"/>
    <mergeCell ref="F39:G39"/>
    <mergeCell ref="H39:J39"/>
    <mergeCell ref="A40:L40"/>
  </mergeCells>
  <phoneticPr fontId="35" type="noConversion"/>
  <dataValidations count="1">
    <dataValidation type="list" allowBlank="1" showInputMessage="1" showErrorMessage="1" sqref="L9 L10 L30 L3:L8 L11:L13 L14:L20 L21:L23 L24:L29 L31:L34 L35:L37 L38:L4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1" t="s">
        <v>316</v>
      </c>
      <c r="B1" s="361"/>
      <c r="C1" s="361"/>
      <c r="D1" s="361"/>
      <c r="E1" s="361"/>
      <c r="F1" s="361"/>
      <c r="G1" s="361"/>
      <c r="H1" s="361"/>
      <c r="I1" s="361"/>
    </row>
    <row r="2" spans="1:9" s="1" customFormat="1" ht="16.5">
      <c r="A2" s="370" t="s">
        <v>234</v>
      </c>
      <c r="B2" s="371" t="s">
        <v>239</v>
      </c>
      <c r="C2" s="371" t="s">
        <v>275</v>
      </c>
      <c r="D2" s="371" t="s">
        <v>237</v>
      </c>
      <c r="E2" s="371" t="s">
        <v>238</v>
      </c>
      <c r="F2" s="3" t="s">
        <v>317</v>
      </c>
      <c r="G2" s="3" t="s">
        <v>259</v>
      </c>
      <c r="H2" s="376" t="s">
        <v>260</v>
      </c>
      <c r="I2" s="380" t="s">
        <v>262</v>
      </c>
    </row>
    <row r="3" spans="1:9" s="1" customFormat="1" ht="16.5">
      <c r="A3" s="370"/>
      <c r="B3" s="372"/>
      <c r="C3" s="372"/>
      <c r="D3" s="372"/>
      <c r="E3" s="372"/>
      <c r="F3" s="3" t="s">
        <v>318</v>
      </c>
      <c r="G3" s="3" t="s">
        <v>263</v>
      </c>
      <c r="H3" s="377"/>
      <c r="I3" s="381"/>
    </row>
    <row r="4" spans="1:9">
      <c r="A4" s="5"/>
      <c r="B4" s="5"/>
      <c r="C4" s="6"/>
      <c r="D4" s="6"/>
      <c r="E4" s="6"/>
      <c r="F4" s="6"/>
      <c r="G4" s="6"/>
      <c r="H4" s="6"/>
      <c r="I4" s="6" t="s">
        <v>252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5" t="s">
        <v>286</v>
      </c>
      <c r="B12" s="386"/>
      <c r="C12" s="386"/>
      <c r="D12" s="387"/>
      <c r="E12" s="8"/>
      <c r="F12" s="385" t="s">
        <v>287</v>
      </c>
      <c r="G12" s="386"/>
      <c r="H12" s="387"/>
      <c r="I12" s="9"/>
    </row>
    <row r="13" spans="1:9" ht="45.75" customHeight="1">
      <c r="A13" s="368" t="s">
        <v>319</v>
      </c>
      <c r="B13" s="368"/>
      <c r="C13" s="369"/>
      <c r="D13" s="369"/>
      <c r="E13" s="369"/>
      <c r="F13" s="369"/>
      <c r="G13" s="369"/>
      <c r="H13" s="369"/>
      <c r="I13" s="36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4" t="s">
        <v>32</v>
      </c>
      <c r="C2" s="185"/>
      <c r="D2" s="185"/>
      <c r="E2" s="185"/>
      <c r="F2" s="185"/>
      <c r="G2" s="185"/>
      <c r="H2" s="185"/>
      <c r="I2" s="186"/>
    </row>
    <row r="3" spans="2:9" ht="27.95" customHeight="1">
      <c r="B3" s="163"/>
      <c r="C3" s="164"/>
      <c r="D3" s="187" t="s">
        <v>33</v>
      </c>
      <c r="E3" s="188"/>
      <c r="F3" s="189" t="s">
        <v>34</v>
      </c>
      <c r="G3" s="190"/>
      <c r="H3" s="187" t="s">
        <v>35</v>
      </c>
      <c r="I3" s="191"/>
    </row>
    <row r="4" spans="2:9" ht="27.95" customHeight="1">
      <c r="B4" s="163" t="s">
        <v>36</v>
      </c>
      <c r="C4" s="164" t="s">
        <v>37</v>
      </c>
      <c r="D4" s="164" t="s">
        <v>38</v>
      </c>
      <c r="E4" s="164" t="s">
        <v>39</v>
      </c>
      <c r="F4" s="169" t="s">
        <v>38</v>
      </c>
      <c r="G4" s="169" t="s">
        <v>39</v>
      </c>
      <c r="H4" s="164" t="s">
        <v>38</v>
      </c>
      <c r="I4" s="172" t="s">
        <v>39</v>
      </c>
    </row>
    <row r="5" spans="2:9" ht="27.95" customHeight="1">
      <c r="B5" s="165" t="s">
        <v>40</v>
      </c>
      <c r="C5" s="5">
        <v>13</v>
      </c>
      <c r="D5" s="5">
        <v>0</v>
      </c>
      <c r="E5" s="5">
        <v>1</v>
      </c>
      <c r="F5" s="170">
        <v>0</v>
      </c>
      <c r="G5" s="170">
        <v>1</v>
      </c>
      <c r="H5" s="5">
        <v>1</v>
      </c>
      <c r="I5" s="173">
        <v>2</v>
      </c>
    </row>
    <row r="6" spans="2:9" ht="27.95" customHeight="1">
      <c r="B6" s="165" t="s">
        <v>41</v>
      </c>
      <c r="C6" s="5">
        <v>20</v>
      </c>
      <c r="D6" s="5">
        <v>0</v>
      </c>
      <c r="E6" s="5">
        <v>1</v>
      </c>
      <c r="F6" s="170">
        <v>1</v>
      </c>
      <c r="G6" s="170">
        <v>2</v>
      </c>
      <c r="H6" s="5">
        <v>2</v>
      </c>
      <c r="I6" s="173">
        <v>3</v>
      </c>
    </row>
    <row r="7" spans="2:9" ht="27.95" customHeight="1">
      <c r="B7" s="165" t="s">
        <v>42</v>
      </c>
      <c r="C7" s="5">
        <v>32</v>
      </c>
      <c r="D7" s="5">
        <v>0</v>
      </c>
      <c r="E7" s="5">
        <v>1</v>
      </c>
      <c r="F7" s="170">
        <v>2</v>
      </c>
      <c r="G7" s="170">
        <v>3</v>
      </c>
      <c r="H7" s="5">
        <v>3</v>
      </c>
      <c r="I7" s="173">
        <v>4</v>
      </c>
    </row>
    <row r="8" spans="2:9" ht="27.95" customHeight="1">
      <c r="B8" s="165" t="s">
        <v>43</v>
      </c>
      <c r="C8" s="5">
        <v>50</v>
      </c>
      <c r="D8" s="5">
        <v>1</v>
      </c>
      <c r="E8" s="5">
        <v>2</v>
      </c>
      <c r="F8" s="170">
        <v>3</v>
      </c>
      <c r="G8" s="170">
        <v>4</v>
      </c>
      <c r="H8" s="5">
        <v>5</v>
      </c>
      <c r="I8" s="173">
        <v>6</v>
      </c>
    </row>
    <row r="9" spans="2:9" ht="27.95" customHeight="1">
      <c r="B9" s="165" t="s">
        <v>44</v>
      </c>
      <c r="C9" s="5">
        <v>80</v>
      </c>
      <c r="D9" s="5">
        <v>2</v>
      </c>
      <c r="E9" s="5">
        <v>3</v>
      </c>
      <c r="F9" s="170">
        <v>5</v>
      </c>
      <c r="G9" s="170">
        <v>6</v>
      </c>
      <c r="H9" s="5">
        <v>7</v>
      </c>
      <c r="I9" s="173">
        <v>8</v>
      </c>
    </row>
    <row r="10" spans="2:9" ht="27.95" customHeight="1">
      <c r="B10" s="165" t="s">
        <v>45</v>
      </c>
      <c r="C10" s="5">
        <v>125</v>
      </c>
      <c r="D10" s="5">
        <v>3</v>
      </c>
      <c r="E10" s="5">
        <v>4</v>
      </c>
      <c r="F10" s="170">
        <v>7</v>
      </c>
      <c r="G10" s="170">
        <v>8</v>
      </c>
      <c r="H10" s="5">
        <v>10</v>
      </c>
      <c r="I10" s="173">
        <v>11</v>
      </c>
    </row>
    <row r="11" spans="2:9" ht="27.95" customHeight="1">
      <c r="B11" s="165" t="s">
        <v>46</v>
      </c>
      <c r="C11" s="5">
        <v>200</v>
      </c>
      <c r="D11" s="5">
        <v>5</v>
      </c>
      <c r="E11" s="5">
        <v>6</v>
      </c>
      <c r="F11" s="170">
        <v>10</v>
      </c>
      <c r="G11" s="170">
        <v>11</v>
      </c>
      <c r="H11" s="5">
        <v>14</v>
      </c>
      <c r="I11" s="173">
        <v>15</v>
      </c>
    </row>
    <row r="12" spans="2:9" ht="27.95" customHeight="1">
      <c r="B12" s="166" t="s">
        <v>47</v>
      </c>
      <c r="C12" s="167">
        <v>315</v>
      </c>
      <c r="D12" s="167">
        <v>7</v>
      </c>
      <c r="E12" s="167">
        <v>8</v>
      </c>
      <c r="F12" s="171">
        <v>14</v>
      </c>
      <c r="G12" s="171">
        <v>15</v>
      </c>
      <c r="H12" s="167">
        <v>21</v>
      </c>
      <c r="I12" s="174">
        <v>22</v>
      </c>
    </row>
    <row r="14" spans="2:9">
      <c r="B14" s="168" t="s">
        <v>48</v>
      </c>
      <c r="C14" s="168"/>
      <c r="D14" s="168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M11" sqref="M11"/>
    </sheetView>
  </sheetViews>
  <sheetFormatPr defaultColWidth="10.375" defaultRowHeight="16.5" customHeight="1"/>
  <cols>
    <col min="1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>
      <c r="A1" s="192" t="s">
        <v>49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4.25">
      <c r="A2" s="70" t="s">
        <v>50</v>
      </c>
      <c r="B2" s="193" t="s">
        <v>51</v>
      </c>
      <c r="C2" s="193"/>
      <c r="D2" s="194" t="s">
        <v>52</v>
      </c>
      <c r="E2" s="194"/>
      <c r="F2" s="195" t="s">
        <v>53</v>
      </c>
      <c r="G2" s="195"/>
      <c r="H2" s="89" t="s">
        <v>54</v>
      </c>
      <c r="I2" s="196" t="s">
        <v>55</v>
      </c>
      <c r="J2" s="196"/>
      <c r="K2" s="197"/>
    </row>
    <row r="3" spans="1:11" ht="14.25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4.25">
      <c r="A4" s="96" t="s">
        <v>59</v>
      </c>
      <c r="B4" s="204" t="s">
        <v>60</v>
      </c>
      <c r="C4" s="205"/>
      <c r="D4" s="206" t="s">
        <v>61</v>
      </c>
      <c r="E4" s="207"/>
      <c r="F4" s="208" t="s">
        <v>62</v>
      </c>
      <c r="G4" s="209"/>
      <c r="H4" s="206" t="s">
        <v>63</v>
      </c>
      <c r="I4" s="207"/>
      <c r="J4" s="97" t="s">
        <v>64</v>
      </c>
      <c r="K4" s="98" t="s">
        <v>65</v>
      </c>
    </row>
    <row r="5" spans="1:11" ht="14.25">
      <c r="A5" s="99" t="s">
        <v>66</v>
      </c>
      <c r="B5" s="204" t="s">
        <v>67</v>
      </c>
      <c r="C5" s="205"/>
      <c r="D5" s="206" t="s">
        <v>68</v>
      </c>
      <c r="E5" s="207"/>
      <c r="F5" s="208">
        <v>45235</v>
      </c>
      <c r="G5" s="209"/>
      <c r="H5" s="206" t="s">
        <v>69</v>
      </c>
      <c r="I5" s="207"/>
      <c r="J5" s="97" t="s">
        <v>64</v>
      </c>
      <c r="K5" s="98" t="s">
        <v>65</v>
      </c>
    </row>
    <row r="6" spans="1:11" ht="14.25">
      <c r="A6" s="96" t="s">
        <v>70</v>
      </c>
      <c r="B6" s="100">
        <v>3</v>
      </c>
      <c r="C6" s="101">
        <v>6</v>
      </c>
      <c r="D6" s="99" t="s">
        <v>71</v>
      </c>
      <c r="E6" s="116"/>
      <c r="F6" s="208">
        <v>45255</v>
      </c>
      <c r="G6" s="209"/>
      <c r="H6" s="206" t="s">
        <v>72</v>
      </c>
      <c r="I6" s="207"/>
      <c r="J6" s="97" t="s">
        <v>64</v>
      </c>
      <c r="K6" s="98" t="s">
        <v>65</v>
      </c>
    </row>
    <row r="7" spans="1:11" ht="14.25">
      <c r="A7" s="96" t="s">
        <v>73</v>
      </c>
      <c r="B7" s="210" t="s">
        <v>74</v>
      </c>
      <c r="C7" s="211"/>
      <c r="D7" s="99" t="s">
        <v>75</v>
      </c>
      <c r="E7" s="108"/>
      <c r="F7" s="208">
        <v>45280</v>
      </c>
      <c r="G7" s="209"/>
      <c r="H7" s="206" t="s">
        <v>76</v>
      </c>
      <c r="I7" s="207"/>
      <c r="J7" s="97" t="s">
        <v>64</v>
      </c>
      <c r="K7" s="98" t="s">
        <v>65</v>
      </c>
    </row>
    <row r="8" spans="1:11" ht="14.25">
      <c r="A8" s="140"/>
      <c r="B8" s="212"/>
      <c r="C8" s="213"/>
      <c r="D8" s="214" t="s">
        <v>77</v>
      </c>
      <c r="E8" s="215"/>
      <c r="F8" s="216">
        <v>45285</v>
      </c>
      <c r="G8" s="217"/>
      <c r="H8" s="214" t="s">
        <v>78</v>
      </c>
      <c r="I8" s="215"/>
      <c r="J8" s="109" t="s">
        <v>64</v>
      </c>
      <c r="K8" s="120" t="s">
        <v>65</v>
      </c>
    </row>
    <row r="9" spans="1:11" ht="14.25">
      <c r="A9" s="218" t="s">
        <v>79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>
      <c r="A10" s="221" t="s">
        <v>80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>
      <c r="A11" s="141" t="s">
        <v>81</v>
      </c>
      <c r="B11" s="142" t="s">
        <v>82</v>
      </c>
      <c r="C11" s="143" t="s">
        <v>83</v>
      </c>
      <c r="D11" s="144"/>
      <c r="E11" s="151" t="s">
        <v>84</v>
      </c>
      <c r="F11" s="142" t="s">
        <v>82</v>
      </c>
      <c r="G11" s="143" t="s">
        <v>83</v>
      </c>
      <c r="H11" s="143" t="s">
        <v>85</v>
      </c>
      <c r="I11" s="151" t="s">
        <v>86</v>
      </c>
      <c r="J11" s="142" t="s">
        <v>82</v>
      </c>
      <c r="K11" s="159" t="s">
        <v>83</v>
      </c>
    </row>
    <row r="12" spans="1:11" ht="14.25">
      <c r="A12" s="99" t="s">
        <v>87</v>
      </c>
      <c r="B12" s="107" t="s">
        <v>82</v>
      </c>
      <c r="C12" s="97" t="s">
        <v>83</v>
      </c>
      <c r="D12" s="108"/>
      <c r="E12" s="116" t="s">
        <v>88</v>
      </c>
      <c r="F12" s="107" t="s">
        <v>82</v>
      </c>
      <c r="G12" s="97" t="s">
        <v>83</v>
      </c>
      <c r="H12" s="97" t="s">
        <v>85</v>
      </c>
      <c r="I12" s="116" t="s">
        <v>89</v>
      </c>
      <c r="J12" s="107" t="s">
        <v>82</v>
      </c>
      <c r="K12" s="98" t="s">
        <v>83</v>
      </c>
    </row>
    <row r="13" spans="1:11" ht="14.25">
      <c r="A13" s="99" t="s">
        <v>90</v>
      </c>
      <c r="B13" s="107" t="s">
        <v>82</v>
      </c>
      <c r="C13" s="97" t="s">
        <v>83</v>
      </c>
      <c r="D13" s="108"/>
      <c r="E13" s="116" t="s">
        <v>91</v>
      </c>
      <c r="F13" s="97" t="s">
        <v>92</v>
      </c>
      <c r="G13" s="97" t="s">
        <v>93</v>
      </c>
      <c r="H13" s="97" t="s">
        <v>85</v>
      </c>
      <c r="I13" s="116" t="s">
        <v>94</v>
      </c>
      <c r="J13" s="107" t="s">
        <v>82</v>
      </c>
      <c r="K13" s="98" t="s">
        <v>83</v>
      </c>
    </row>
    <row r="14" spans="1:11" ht="14.25">
      <c r="A14" s="214" t="s">
        <v>95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4"/>
    </row>
    <row r="15" spans="1:11" ht="14.25">
      <c r="A15" s="221" t="s">
        <v>96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>
      <c r="A16" s="145" t="s">
        <v>97</v>
      </c>
      <c r="B16" s="143" t="s">
        <v>92</v>
      </c>
      <c r="C16" s="143" t="s">
        <v>93</v>
      </c>
      <c r="D16" s="146"/>
      <c r="E16" s="152" t="s">
        <v>98</v>
      </c>
      <c r="F16" s="143" t="s">
        <v>92</v>
      </c>
      <c r="G16" s="143" t="s">
        <v>93</v>
      </c>
      <c r="H16" s="153"/>
      <c r="I16" s="152" t="s">
        <v>99</v>
      </c>
      <c r="J16" s="143" t="s">
        <v>92</v>
      </c>
      <c r="K16" s="159" t="s">
        <v>93</v>
      </c>
    </row>
    <row r="17" spans="1:22" ht="16.5" customHeight="1">
      <c r="A17" s="110" t="s">
        <v>100</v>
      </c>
      <c r="B17" s="97" t="s">
        <v>92</v>
      </c>
      <c r="C17" s="97" t="s">
        <v>93</v>
      </c>
      <c r="D17" s="72"/>
      <c r="E17" s="117" t="s">
        <v>101</v>
      </c>
      <c r="F17" s="97" t="s">
        <v>92</v>
      </c>
      <c r="G17" s="97" t="s">
        <v>93</v>
      </c>
      <c r="H17" s="154"/>
      <c r="I17" s="117" t="s">
        <v>102</v>
      </c>
      <c r="J17" s="97" t="s">
        <v>92</v>
      </c>
      <c r="K17" s="98" t="s">
        <v>93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18" customHeight="1">
      <c r="A18" s="225" t="s">
        <v>103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ht="18" customHeight="1">
      <c r="A19" s="221" t="s">
        <v>104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>
      <c r="A20" s="228" t="s">
        <v>105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>
      <c r="A21" s="147" t="s">
        <v>106</v>
      </c>
      <c r="B21" s="117" t="s">
        <v>107</v>
      </c>
      <c r="C21" s="117" t="s">
        <v>108</v>
      </c>
      <c r="D21" s="117" t="s">
        <v>109</v>
      </c>
      <c r="E21" s="117" t="s">
        <v>110</v>
      </c>
      <c r="F21" s="117" t="s">
        <v>111</v>
      </c>
      <c r="G21" s="117" t="s">
        <v>112</v>
      </c>
      <c r="H21" s="117" t="s">
        <v>113</v>
      </c>
      <c r="I21" s="117" t="s">
        <v>114</v>
      </c>
      <c r="J21" s="117" t="s">
        <v>115</v>
      </c>
      <c r="K21" s="93" t="s">
        <v>116</v>
      </c>
    </row>
    <row r="22" spans="1:22" ht="16.5" customHeight="1">
      <c r="A22" s="17" t="s">
        <v>117</v>
      </c>
      <c r="B22" s="148"/>
      <c r="C22" s="148"/>
      <c r="D22" s="148">
        <v>1</v>
      </c>
      <c r="E22" s="148">
        <v>1</v>
      </c>
      <c r="F22" s="148">
        <v>1</v>
      </c>
      <c r="G22" s="148">
        <v>1</v>
      </c>
      <c r="H22" s="148">
        <v>1</v>
      </c>
      <c r="I22" s="148">
        <v>1</v>
      </c>
      <c r="J22" s="148"/>
      <c r="K22" s="161"/>
    </row>
    <row r="23" spans="1:22" ht="16.5" customHeight="1">
      <c r="A23" s="17" t="s">
        <v>118</v>
      </c>
      <c r="B23" s="148"/>
      <c r="C23" s="148"/>
      <c r="D23" s="148">
        <v>1</v>
      </c>
      <c r="E23" s="148">
        <v>1</v>
      </c>
      <c r="F23" s="148">
        <v>1</v>
      </c>
      <c r="G23" s="148">
        <v>1</v>
      </c>
      <c r="H23" s="148">
        <v>1</v>
      </c>
      <c r="I23" s="148">
        <v>1</v>
      </c>
      <c r="J23" s="148"/>
      <c r="K23" s="162"/>
    </row>
    <row r="24" spans="1:22" ht="16.5" customHeight="1">
      <c r="A24" s="17" t="s">
        <v>119</v>
      </c>
      <c r="B24" s="148"/>
      <c r="C24" s="148"/>
      <c r="D24" s="148">
        <v>1</v>
      </c>
      <c r="E24" s="148">
        <v>1</v>
      </c>
      <c r="F24" s="148">
        <v>1</v>
      </c>
      <c r="G24" s="148">
        <v>1</v>
      </c>
      <c r="H24" s="148">
        <v>1</v>
      </c>
      <c r="I24" s="148">
        <v>1</v>
      </c>
      <c r="J24" s="148"/>
      <c r="K24" s="162"/>
    </row>
    <row r="25" spans="1:22" ht="16.5" customHeight="1">
      <c r="A25" s="114"/>
      <c r="B25" s="148"/>
      <c r="C25" s="148"/>
      <c r="D25" s="148"/>
      <c r="E25" s="148"/>
      <c r="F25" s="148"/>
      <c r="G25" s="148"/>
      <c r="H25" s="148"/>
      <c r="I25" s="148"/>
      <c r="J25" s="148"/>
      <c r="K25" s="91"/>
    </row>
    <row r="26" spans="1:22" ht="16.5" customHeight="1">
      <c r="A26" s="114"/>
      <c r="B26" s="148"/>
      <c r="C26" s="148"/>
      <c r="D26" s="148"/>
      <c r="E26" s="148"/>
      <c r="F26" s="148"/>
      <c r="G26" s="148"/>
      <c r="H26" s="148"/>
      <c r="I26" s="148"/>
      <c r="J26" s="148"/>
      <c r="K26" s="91"/>
    </row>
    <row r="27" spans="1:22" ht="16.5" customHeight="1">
      <c r="A27" s="114"/>
      <c r="B27" s="148"/>
      <c r="C27" s="148"/>
      <c r="D27" s="148"/>
      <c r="E27" s="148"/>
      <c r="F27" s="148"/>
      <c r="G27" s="148"/>
      <c r="H27" s="148"/>
      <c r="I27" s="148"/>
      <c r="J27" s="148"/>
      <c r="K27" s="91"/>
    </row>
    <row r="28" spans="1:22" ht="16.5" customHeight="1">
      <c r="A28" s="114"/>
      <c r="B28" s="148"/>
      <c r="C28" s="148"/>
      <c r="D28" s="148"/>
      <c r="E28" s="148"/>
      <c r="F28" s="148"/>
      <c r="G28" s="148"/>
      <c r="H28" s="148"/>
      <c r="I28" s="148"/>
      <c r="J28" s="148"/>
      <c r="K28" s="91"/>
    </row>
    <row r="29" spans="1:22" ht="18" customHeight="1">
      <c r="A29" s="231" t="s">
        <v>120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>
      <c r="A30" s="234" t="s">
        <v>121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>
      <c r="A32" s="231" t="s">
        <v>122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4.25">
      <c r="A33" s="240" t="s">
        <v>123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4.25">
      <c r="A34" s="243" t="s">
        <v>124</v>
      </c>
      <c r="B34" s="244"/>
      <c r="C34" s="97" t="s">
        <v>64</v>
      </c>
      <c r="D34" s="97" t="s">
        <v>65</v>
      </c>
      <c r="E34" s="245" t="s">
        <v>125</v>
      </c>
      <c r="F34" s="246"/>
      <c r="G34" s="246"/>
      <c r="H34" s="246"/>
      <c r="I34" s="246"/>
      <c r="J34" s="246"/>
      <c r="K34" s="247"/>
    </row>
    <row r="35" spans="1:11" ht="14.25">
      <c r="A35" s="248" t="s">
        <v>126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</row>
    <row r="36" spans="1:11" ht="14.25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4.25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11"/>
    </row>
    <row r="38" spans="1:11" ht="14.25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11"/>
    </row>
    <row r="39" spans="1:11" ht="14.25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11"/>
    </row>
    <row r="40" spans="1:11" ht="14.2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11"/>
    </row>
    <row r="41" spans="1:11" ht="14.25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11"/>
    </row>
    <row r="42" spans="1:11" ht="14.2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11"/>
    </row>
    <row r="43" spans="1:11" ht="14.25">
      <c r="A43" s="254" t="s">
        <v>127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>
      <c r="A44" s="221" t="s">
        <v>128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4.25">
      <c r="A45" s="145" t="s">
        <v>129</v>
      </c>
      <c r="B45" s="143" t="s">
        <v>92</v>
      </c>
      <c r="C45" s="143" t="s">
        <v>93</v>
      </c>
      <c r="D45" s="143" t="s">
        <v>85</v>
      </c>
      <c r="E45" s="152" t="s">
        <v>130</v>
      </c>
      <c r="F45" s="143" t="s">
        <v>92</v>
      </c>
      <c r="G45" s="143" t="s">
        <v>93</v>
      </c>
      <c r="H45" s="143" t="s">
        <v>85</v>
      </c>
      <c r="I45" s="152" t="s">
        <v>131</v>
      </c>
      <c r="J45" s="143" t="s">
        <v>92</v>
      </c>
      <c r="K45" s="159" t="s">
        <v>93</v>
      </c>
    </row>
    <row r="46" spans="1:11" ht="14.25">
      <c r="A46" s="110" t="s">
        <v>84</v>
      </c>
      <c r="B46" s="97" t="s">
        <v>92</v>
      </c>
      <c r="C46" s="97" t="s">
        <v>93</v>
      </c>
      <c r="D46" s="97" t="s">
        <v>85</v>
      </c>
      <c r="E46" s="117" t="s">
        <v>91</v>
      </c>
      <c r="F46" s="97" t="s">
        <v>92</v>
      </c>
      <c r="G46" s="97" t="s">
        <v>93</v>
      </c>
      <c r="H46" s="97" t="s">
        <v>85</v>
      </c>
      <c r="I46" s="117" t="s">
        <v>102</v>
      </c>
      <c r="J46" s="97" t="s">
        <v>92</v>
      </c>
      <c r="K46" s="98" t="s">
        <v>93</v>
      </c>
    </row>
    <row r="47" spans="1:11" ht="14.25">
      <c r="A47" s="214" t="s">
        <v>95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24"/>
    </row>
    <row r="48" spans="1:11" ht="14.25">
      <c r="A48" s="248" t="s">
        <v>132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</row>
    <row r="49" spans="1:11" ht="14.25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4.25">
      <c r="A50" s="149" t="s">
        <v>133</v>
      </c>
      <c r="B50" s="257" t="s">
        <v>134</v>
      </c>
      <c r="C50" s="257"/>
      <c r="D50" s="150" t="s">
        <v>135</v>
      </c>
      <c r="E50" s="155" t="s">
        <v>136</v>
      </c>
      <c r="F50" s="156" t="s">
        <v>137</v>
      </c>
      <c r="G50" s="157">
        <v>45239</v>
      </c>
      <c r="H50" s="258" t="s">
        <v>138</v>
      </c>
      <c r="I50" s="259"/>
      <c r="J50" s="260" t="s">
        <v>139</v>
      </c>
      <c r="K50" s="261"/>
    </row>
    <row r="51" spans="1:11" ht="14.25">
      <c r="A51" s="248" t="s">
        <v>140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</row>
    <row r="52" spans="1:11" ht="14.25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64"/>
    </row>
    <row r="53" spans="1:11" ht="14.25">
      <c r="A53" s="149" t="s">
        <v>133</v>
      </c>
      <c r="B53" s="257" t="s">
        <v>134</v>
      </c>
      <c r="C53" s="257"/>
      <c r="D53" s="150" t="s">
        <v>135</v>
      </c>
      <c r="E53" s="158"/>
      <c r="F53" s="156" t="s">
        <v>141</v>
      </c>
      <c r="G53" s="157"/>
      <c r="H53" s="258" t="s">
        <v>138</v>
      </c>
      <c r="I53" s="259"/>
      <c r="J53" s="260"/>
      <c r="K53" s="26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80" zoomScaleNormal="80" workbookViewId="0">
      <selection activeCell="K14" sqref="K14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pans="1:14" ht="30" customHeight="1">
      <c r="A1" s="265" t="s">
        <v>142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34" t="s">
        <v>59</v>
      </c>
      <c r="B2" s="267" t="s">
        <v>60</v>
      </c>
      <c r="C2" s="267"/>
      <c r="D2" s="35" t="s">
        <v>66</v>
      </c>
      <c r="E2" s="267" t="s">
        <v>67</v>
      </c>
      <c r="F2" s="267"/>
      <c r="G2" s="267"/>
      <c r="H2" s="272"/>
      <c r="I2" s="55" t="s">
        <v>54</v>
      </c>
      <c r="J2" s="267" t="s">
        <v>55</v>
      </c>
      <c r="K2" s="267"/>
      <c r="L2" s="267"/>
      <c r="M2" s="267"/>
      <c r="N2" s="268"/>
    </row>
    <row r="3" spans="1:14" ht="29.1" customHeight="1">
      <c r="A3" s="271" t="s">
        <v>143</v>
      </c>
      <c r="B3" s="269" t="s">
        <v>144</v>
      </c>
      <c r="C3" s="269"/>
      <c r="D3" s="269"/>
      <c r="E3" s="269"/>
      <c r="F3" s="269"/>
      <c r="G3" s="269"/>
      <c r="H3" s="273"/>
      <c r="I3" s="269" t="s">
        <v>145</v>
      </c>
      <c r="J3" s="269"/>
      <c r="K3" s="269"/>
      <c r="L3" s="269"/>
      <c r="M3" s="269"/>
      <c r="N3" s="270"/>
    </row>
    <row r="4" spans="1:14" ht="29.1" customHeight="1">
      <c r="A4" s="271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73"/>
      <c r="I4" s="56"/>
      <c r="J4" s="57" t="s">
        <v>146</v>
      </c>
      <c r="K4" s="56" t="s">
        <v>321</v>
      </c>
      <c r="L4" s="56"/>
      <c r="M4" s="56"/>
      <c r="N4" s="61"/>
    </row>
    <row r="5" spans="1:14" ht="29.1" customHeight="1">
      <c r="A5" s="271"/>
      <c r="B5" s="122" t="s">
        <v>147</v>
      </c>
      <c r="C5" s="122" t="s">
        <v>148</v>
      </c>
      <c r="D5" s="123" t="s">
        <v>149</v>
      </c>
      <c r="E5" s="122" t="s">
        <v>150</v>
      </c>
      <c r="F5" s="122" t="s">
        <v>151</v>
      </c>
      <c r="G5" s="122" t="s">
        <v>152</v>
      </c>
      <c r="H5" s="273"/>
      <c r="I5" s="57"/>
      <c r="J5" s="57" t="s">
        <v>153</v>
      </c>
      <c r="K5" s="57" t="s">
        <v>320</v>
      </c>
      <c r="L5" s="57"/>
      <c r="M5" s="57"/>
      <c r="N5" s="62"/>
    </row>
    <row r="6" spans="1:14" ht="29.1" customHeight="1">
      <c r="A6" s="124" t="s">
        <v>154</v>
      </c>
      <c r="B6" s="124">
        <f>C6-1</f>
        <v>67</v>
      </c>
      <c r="C6" s="124">
        <f>D6-2</f>
        <v>68</v>
      </c>
      <c r="D6" s="125">
        <v>70</v>
      </c>
      <c r="E6" s="124">
        <f>D6+2</f>
        <v>72</v>
      </c>
      <c r="F6" s="124">
        <f>E6+2</f>
        <v>74</v>
      </c>
      <c r="G6" s="124">
        <f>F6+1</f>
        <v>75</v>
      </c>
      <c r="H6" s="273"/>
      <c r="I6" s="58"/>
      <c r="J6" s="58" t="s">
        <v>155</v>
      </c>
      <c r="K6" s="58" t="s">
        <v>322</v>
      </c>
      <c r="L6" s="58"/>
      <c r="M6" s="58"/>
      <c r="N6" s="63"/>
    </row>
    <row r="7" spans="1:14" ht="29.1" customHeight="1">
      <c r="A7" s="126" t="s">
        <v>156</v>
      </c>
      <c r="B7" s="126">
        <f t="shared" ref="B7:B8" si="0">C7-4</f>
        <v>100</v>
      </c>
      <c r="C7" s="126">
        <f t="shared" ref="C7:C8" si="1">D7-4</f>
        <v>104</v>
      </c>
      <c r="D7" s="123">
        <v>108</v>
      </c>
      <c r="E7" s="126">
        <f t="shared" ref="E7:E8" si="2">D7+4</f>
        <v>112</v>
      </c>
      <c r="F7" s="126">
        <f>E7+4</f>
        <v>116</v>
      </c>
      <c r="G7" s="126">
        <f t="shared" ref="G7:G8" si="3">F7+6</f>
        <v>122</v>
      </c>
      <c r="H7" s="273"/>
      <c r="I7" s="46"/>
      <c r="J7" s="46" t="s">
        <v>157</v>
      </c>
      <c r="K7" s="46" t="s">
        <v>323</v>
      </c>
      <c r="L7" s="46"/>
      <c r="M7" s="64"/>
      <c r="N7" s="137"/>
    </row>
    <row r="8" spans="1:14" ht="29.1" customHeight="1">
      <c r="A8" s="126" t="s">
        <v>158</v>
      </c>
      <c r="B8" s="126">
        <f t="shared" si="0"/>
        <v>98</v>
      </c>
      <c r="C8" s="126">
        <f t="shared" si="1"/>
        <v>102</v>
      </c>
      <c r="D8" s="123">
        <v>106</v>
      </c>
      <c r="E8" s="126">
        <f t="shared" si="2"/>
        <v>110</v>
      </c>
      <c r="F8" s="126">
        <f>E8+5</f>
        <v>115</v>
      </c>
      <c r="G8" s="126">
        <f t="shared" si="3"/>
        <v>121</v>
      </c>
      <c r="H8" s="273"/>
      <c r="I8" s="46"/>
      <c r="J8" s="46" t="s">
        <v>159</v>
      </c>
      <c r="K8" s="46" t="s">
        <v>324</v>
      </c>
      <c r="L8" s="46"/>
      <c r="M8" s="64"/>
      <c r="N8" s="137"/>
    </row>
    <row r="9" spans="1:14" ht="29.1" customHeight="1">
      <c r="A9" s="126" t="s">
        <v>160</v>
      </c>
      <c r="B9" s="126">
        <f>C9-1.2</f>
        <v>43.599999999999994</v>
      </c>
      <c r="C9" s="126">
        <f>D9-1.2</f>
        <v>44.8</v>
      </c>
      <c r="D9" s="123">
        <v>46</v>
      </c>
      <c r="E9" s="126">
        <f>D9+1.2</f>
        <v>47.2</v>
      </c>
      <c r="F9" s="126">
        <f>E9+1.2</f>
        <v>48.400000000000006</v>
      </c>
      <c r="G9" s="126">
        <f>F9+1.4</f>
        <v>49.800000000000004</v>
      </c>
      <c r="H9" s="273"/>
      <c r="I9" s="46"/>
      <c r="J9" s="46" t="s">
        <v>161</v>
      </c>
      <c r="K9" s="46" t="s">
        <v>325</v>
      </c>
      <c r="L9" s="46"/>
      <c r="M9" s="64"/>
      <c r="N9" s="137"/>
    </row>
    <row r="10" spans="1:14" ht="29.1" customHeight="1">
      <c r="A10" s="126" t="s">
        <v>162</v>
      </c>
      <c r="B10" s="126">
        <f>C10-0.5</f>
        <v>19</v>
      </c>
      <c r="C10" s="126">
        <f>D10-0.5</f>
        <v>19.5</v>
      </c>
      <c r="D10" s="123">
        <v>20</v>
      </c>
      <c r="E10" s="126">
        <f t="shared" ref="E10:G10" si="4">D10+0.5</f>
        <v>20.5</v>
      </c>
      <c r="F10" s="126">
        <f t="shared" si="4"/>
        <v>21</v>
      </c>
      <c r="G10" s="126">
        <f t="shared" si="4"/>
        <v>21.5</v>
      </c>
      <c r="H10" s="273"/>
      <c r="I10" s="46"/>
      <c r="J10" s="46" t="s">
        <v>159</v>
      </c>
      <c r="K10" s="46" t="s">
        <v>326</v>
      </c>
      <c r="L10" s="46"/>
      <c r="M10" s="64"/>
      <c r="N10" s="137"/>
    </row>
    <row r="11" spans="1:14" ht="29.1" customHeight="1">
      <c r="A11" s="126" t="s">
        <v>163</v>
      </c>
      <c r="B11" s="127">
        <f>C11-0.7</f>
        <v>18.100000000000001</v>
      </c>
      <c r="C11" s="127">
        <f>D11-0.7</f>
        <v>18.8</v>
      </c>
      <c r="D11" s="123">
        <v>19.5</v>
      </c>
      <c r="E11" s="127">
        <f>D11+0.7</f>
        <v>20.2</v>
      </c>
      <c r="F11" s="127">
        <f>E11+0.7</f>
        <v>20.9</v>
      </c>
      <c r="G11" s="127">
        <f>F11+0.95</f>
        <v>21.849999999999998</v>
      </c>
      <c r="H11" s="273"/>
      <c r="I11" s="58"/>
      <c r="J11" s="58" t="s">
        <v>159</v>
      </c>
      <c r="K11" s="58" t="s">
        <v>327</v>
      </c>
      <c r="L11" s="58"/>
      <c r="M11" s="66"/>
      <c r="N11" s="67"/>
    </row>
    <row r="12" spans="1:14" ht="29.1" customHeight="1">
      <c r="A12" s="126" t="s">
        <v>164</v>
      </c>
      <c r="B12" s="126">
        <f>C12-0.7</f>
        <v>15.600000000000001</v>
      </c>
      <c r="C12" s="126">
        <f>D12-0.7</f>
        <v>16.3</v>
      </c>
      <c r="D12" s="123">
        <v>17</v>
      </c>
      <c r="E12" s="126">
        <f>D12+0.7</f>
        <v>17.7</v>
      </c>
      <c r="F12" s="126">
        <f>E12+0.7</f>
        <v>18.399999999999999</v>
      </c>
      <c r="G12" s="126">
        <f>F12+0.95</f>
        <v>19.349999999999998</v>
      </c>
      <c r="H12" s="273"/>
      <c r="I12" s="46"/>
      <c r="J12" s="46" t="s">
        <v>159</v>
      </c>
      <c r="K12" s="46" t="s">
        <v>328</v>
      </c>
      <c r="L12" s="46"/>
      <c r="M12" s="64"/>
      <c r="N12" s="138"/>
    </row>
    <row r="13" spans="1:14" ht="29.1" customHeight="1">
      <c r="A13" s="126" t="s">
        <v>165</v>
      </c>
      <c r="B13" s="126">
        <f>C13-1</f>
        <v>43</v>
      </c>
      <c r="C13" s="126">
        <f>D13-1</f>
        <v>44</v>
      </c>
      <c r="D13" s="123">
        <v>45</v>
      </c>
      <c r="E13" s="126">
        <f>D13+1</f>
        <v>46</v>
      </c>
      <c r="F13" s="126">
        <f>E13+1</f>
        <v>47</v>
      </c>
      <c r="G13" s="126">
        <f>F13+1.5</f>
        <v>48.5</v>
      </c>
      <c r="H13" s="273"/>
      <c r="I13" s="46"/>
      <c r="J13" s="46" t="s">
        <v>166</v>
      </c>
      <c r="K13" s="46" t="s">
        <v>322</v>
      </c>
      <c r="L13" s="46"/>
      <c r="M13" s="64"/>
      <c r="N13" s="137"/>
    </row>
    <row r="14" spans="1:14" ht="29.1" customHeight="1" thickBot="1">
      <c r="A14" s="128"/>
      <c r="B14" s="129"/>
      <c r="C14" s="129"/>
      <c r="D14" s="129"/>
      <c r="E14" s="129"/>
      <c r="F14" s="129"/>
      <c r="G14" s="129"/>
      <c r="H14" s="274"/>
      <c r="I14" s="133"/>
      <c r="J14" s="134"/>
      <c r="K14" s="135" t="s">
        <v>329</v>
      </c>
      <c r="L14" s="136"/>
      <c r="M14" s="136"/>
      <c r="N14" s="139"/>
    </row>
    <row r="15" spans="1:14" ht="14.25">
      <c r="A15" s="130" t="s">
        <v>125</v>
      </c>
      <c r="B15" s="131"/>
      <c r="C15" s="131"/>
      <c r="D15" s="132"/>
      <c r="E15" s="132"/>
      <c r="F15" s="132"/>
      <c r="G15" s="132"/>
      <c r="H15" s="53"/>
      <c r="I15" s="53"/>
      <c r="J15" s="53"/>
      <c r="K15" s="53"/>
      <c r="L15" s="53"/>
      <c r="M15" s="53"/>
      <c r="N15" s="53"/>
    </row>
    <row r="16" spans="1:14" ht="14.25">
      <c r="A16" s="52" t="s">
        <v>167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4.25">
      <c r="A17" s="53"/>
      <c r="B17" s="53"/>
      <c r="C17" s="53"/>
      <c r="D17" s="53"/>
      <c r="E17" s="53"/>
      <c r="F17" s="53"/>
      <c r="G17" s="53"/>
      <c r="H17" s="53"/>
      <c r="I17" s="51" t="s">
        <v>168</v>
      </c>
      <c r="J17" s="60"/>
      <c r="K17" s="51" t="s">
        <v>169</v>
      </c>
      <c r="L17" s="51"/>
      <c r="M17" s="51" t="s">
        <v>170</v>
      </c>
      <c r="N17" s="52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N20" sqref="N20"/>
    </sheetView>
  </sheetViews>
  <sheetFormatPr defaultColWidth="10" defaultRowHeight="16.5" customHeight="1"/>
  <cols>
    <col min="1" max="16384" width="10" style="69"/>
  </cols>
  <sheetData>
    <row r="1" spans="1:11" ht="22.5" customHeight="1">
      <c r="A1" s="275" t="s">
        <v>171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7.25" customHeight="1">
      <c r="A2" s="70" t="s">
        <v>50</v>
      </c>
      <c r="B2" s="193" t="s">
        <v>51</v>
      </c>
      <c r="C2" s="193"/>
      <c r="D2" s="194" t="s">
        <v>52</v>
      </c>
      <c r="E2" s="194"/>
      <c r="F2" s="195" t="s">
        <v>172</v>
      </c>
      <c r="G2" s="195"/>
      <c r="H2" s="89" t="s">
        <v>54</v>
      </c>
      <c r="I2" s="196" t="s">
        <v>55</v>
      </c>
      <c r="J2" s="196"/>
      <c r="K2" s="197"/>
    </row>
    <row r="3" spans="1:11" ht="16.5" customHeight="1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6.5" customHeight="1">
      <c r="A4" s="96" t="s">
        <v>59</v>
      </c>
      <c r="B4" s="204" t="s">
        <v>60</v>
      </c>
      <c r="C4" s="205"/>
      <c r="D4" s="206" t="s">
        <v>61</v>
      </c>
      <c r="E4" s="207"/>
      <c r="F4" s="208" t="s">
        <v>62</v>
      </c>
      <c r="G4" s="209"/>
      <c r="H4" s="206" t="s">
        <v>173</v>
      </c>
      <c r="I4" s="207"/>
      <c r="J4" s="97" t="s">
        <v>64</v>
      </c>
      <c r="K4" s="98" t="s">
        <v>65</v>
      </c>
    </row>
    <row r="5" spans="1:11" ht="16.5" customHeight="1">
      <c r="A5" s="99" t="s">
        <v>66</v>
      </c>
      <c r="B5" s="204" t="s">
        <v>67</v>
      </c>
      <c r="C5" s="205"/>
      <c r="D5" s="206" t="s">
        <v>174</v>
      </c>
      <c r="E5" s="207"/>
      <c r="F5" s="276"/>
      <c r="G5" s="277"/>
      <c r="H5" s="206" t="s">
        <v>175</v>
      </c>
      <c r="I5" s="207"/>
      <c r="J5" s="97" t="s">
        <v>64</v>
      </c>
      <c r="K5" s="98" t="s">
        <v>65</v>
      </c>
    </row>
    <row r="6" spans="1:11" ht="16.5" customHeight="1">
      <c r="A6" s="96" t="s">
        <v>70</v>
      </c>
      <c r="B6" s="100"/>
      <c r="C6" s="101"/>
      <c r="D6" s="206" t="s">
        <v>176</v>
      </c>
      <c r="E6" s="207"/>
      <c r="F6" s="276"/>
      <c r="G6" s="277"/>
      <c r="H6" s="278" t="s">
        <v>177</v>
      </c>
      <c r="I6" s="279"/>
      <c r="J6" s="279"/>
      <c r="K6" s="280"/>
    </row>
    <row r="7" spans="1:11" ht="16.5" customHeight="1">
      <c r="A7" s="96" t="s">
        <v>73</v>
      </c>
      <c r="B7" s="210" t="s">
        <v>74</v>
      </c>
      <c r="C7" s="211"/>
      <c r="D7" s="96" t="s">
        <v>178</v>
      </c>
      <c r="E7" s="113"/>
      <c r="F7" s="276"/>
      <c r="G7" s="277"/>
      <c r="H7" s="281"/>
      <c r="I7" s="204"/>
      <c r="J7" s="204"/>
      <c r="K7" s="205"/>
    </row>
    <row r="8" spans="1:11" ht="16.5" customHeight="1">
      <c r="A8" s="102"/>
      <c r="B8" s="212"/>
      <c r="C8" s="213"/>
      <c r="D8" s="214" t="s">
        <v>77</v>
      </c>
      <c r="E8" s="215"/>
      <c r="F8" s="216"/>
      <c r="G8" s="217"/>
      <c r="H8" s="282"/>
      <c r="I8" s="283"/>
      <c r="J8" s="283"/>
      <c r="K8" s="284"/>
    </row>
    <row r="9" spans="1:11" ht="16.5" customHeight="1">
      <c r="A9" s="285" t="s">
        <v>179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>
      <c r="A10" s="103" t="s">
        <v>81</v>
      </c>
      <c r="B10" s="104" t="s">
        <v>82</v>
      </c>
      <c r="C10" s="105" t="s">
        <v>83</v>
      </c>
      <c r="D10" s="106"/>
      <c r="E10" s="115" t="s">
        <v>86</v>
      </c>
      <c r="F10" s="104" t="s">
        <v>82</v>
      </c>
      <c r="G10" s="105" t="s">
        <v>83</v>
      </c>
      <c r="H10" s="104"/>
      <c r="I10" s="115" t="s">
        <v>84</v>
      </c>
      <c r="J10" s="104" t="s">
        <v>82</v>
      </c>
      <c r="K10" s="121" t="s">
        <v>83</v>
      </c>
    </row>
    <row r="11" spans="1:11" ht="16.5" customHeight="1">
      <c r="A11" s="99" t="s">
        <v>87</v>
      </c>
      <c r="B11" s="107" t="s">
        <v>82</v>
      </c>
      <c r="C11" s="97" t="s">
        <v>83</v>
      </c>
      <c r="D11" s="108"/>
      <c r="E11" s="116" t="s">
        <v>89</v>
      </c>
      <c r="F11" s="107" t="s">
        <v>82</v>
      </c>
      <c r="G11" s="97" t="s">
        <v>83</v>
      </c>
      <c r="H11" s="107"/>
      <c r="I11" s="116" t="s">
        <v>94</v>
      </c>
      <c r="J11" s="107" t="s">
        <v>82</v>
      </c>
      <c r="K11" s="98" t="s">
        <v>83</v>
      </c>
    </row>
    <row r="12" spans="1:11" ht="16.5" customHeight="1">
      <c r="A12" s="214" t="s">
        <v>125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24"/>
    </row>
    <row r="13" spans="1:11" ht="16.5" customHeight="1">
      <c r="A13" s="286" t="s">
        <v>180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>
      <c r="A14" s="287"/>
      <c r="B14" s="288"/>
      <c r="C14" s="288"/>
      <c r="D14" s="288"/>
      <c r="E14" s="288"/>
      <c r="F14" s="288"/>
      <c r="G14" s="288"/>
      <c r="H14" s="288"/>
      <c r="I14" s="289"/>
      <c r="J14" s="289"/>
      <c r="K14" s="290"/>
    </row>
    <row r="15" spans="1:11" ht="16.5" customHeight="1">
      <c r="A15" s="291"/>
      <c r="B15" s="292"/>
      <c r="C15" s="292"/>
      <c r="D15" s="293"/>
      <c r="E15" s="294"/>
      <c r="F15" s="292"/>
      <c r="G15" s="292"/>
      <c r="H15" s="293"/>
      <c r="I15" s="295"/>
      <c r="J15" s="296"/>
      <c r="K15" s="297"/>
    </row>
    <row r="16" spans="1:11" ht="16.5" customHeight="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>
      <c r="A17" s="286" t="s">
        <v>181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>
      <c r="A18" s="287"/>
      <c r="B18" s="288"/>
      <c r="C18" s="288"/>
      <c r="D18" s="288"/>
      <c r="E18" s="288"/>
      <c r="F18" s="288"/>
      <c r="G18" s="288"/>
      <c r="H18" s="288"/>
      <c r="I18" s="289"/>
      <c r="J18" s="289"/>
      <c r="K18" s="290"/>
    </row>
    <row r="19" spans="1:11" ht="16.5" customHeight="1">
      <c r="A19" s="291"/>
      <c r="B19" s="292"/>
      <c r="C19" s="292"/>
      <c r="D19" s="293"/>
      <c r="E19" s="294"/>
      <c r="F19" s="292"/>
      <c r="G19" s="292"/>
      <c r="H19" s="293"/>
      <c r="I19" s="295"/>
      <c r="J19" s="296"/>
      <c r="K19" s="297"/>
    </row>
    <row r="20" spans="1:11" ht="16.5" customHeight="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>
      <c r="A21" s="298" t="s">
        <v>122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>
      <c r="A22" s="299" t="s">
        <v>123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>
      <c r="A23" s="243" t="s">
        <v>124</v>
      </c>
      <c r="B23" s="244"/>
      <c r="C23" s="97" t="s">
        <v>64</v>
      </c>
      <c r="D23" s="97" t="s">
        <v>65</v>
      </c>
      <c r="E23" s="300"/>
      <c r="F23" s="300"/>
      <c r="G23" s="300"/>
      <c r="H23" s="300"/>
      <c r="I23" s="300"/>
      <c r="J23" s="300"/>
      <c r="K23" s="301"/>
    </row>
    <row r="24" spans="1:11" ht="16.5" customHeight="1">
      <c r="A24" s="206" t="s">
        <v>182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5"/>
    </row>
    <row r="25" spans="1:11" ht="16.5" customHeight="1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16.5" customHeight="1">
      <c r="A26" s="285" t="s">
        <v>128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>
      <c r="A27" s="94" t="s">
        <v>129</v>
      </c>
      <c r="B27" s="105" t="s">
        <v>92</v>
      </c>
      <c r="C27" s="105" t="s">
        <v>93</v>
      </c>
      <c r="D27" s="105" t="s">
        <v>85</v>
      </c>
      <c r="E27" s="95" t="s">
        <v>130</v>
      </c>
      <c r="F27" s="105" t="s">
        <v>92</v>
      </c>
      <c r="G27" s="105" t="s">
        <v>93</v>
      </c>
      <c r="H27" s="105" t="s">
        <v>85</v>
      </c>
      <c r="I27" s="95" t="s">
        <v>131</v>
      </c>
      <c r="J27" s="105" t="s">
        <v>92</v>
      </c>
      <c r="K27" s="121" t="s">
        <v>93</v>
      </c>
    </row>
    <row r="28" spans="1:11" ht="16.5" customHeight="1">
      <c r="A28" s="110" t="s">
        <v>84</v>
      </c>
      <c r="B28" s="97" t="s">
        <v>92</v>
      </c>
      <c r="C28" s="97" t="s">
        <v>93</v>
      </c>
      <c r="D28" s="97" t="s">
        <v>85</v>
      </c>
      <c r="E28" s="117" t="s">
        <v>91</v>
      </c>
      <c r="F28" s="97" t="s">
        <v>92</v>
      </c>
      <c r="G28" s="97" t="s">
        <v>93</v>
      </c>
      <c r="H28" s="97" t="s">
        <v>85</v>
      </c>
      <c r="I28" s="117" t="s">
        <v>102</v>
      </c>
      <c r="J28" s="97" t="s">
        <v>92</v>
      </c>
      <c r="K28" s="98" t="s">
        <v>93</v>
      </c>
    </row>
    <row r="29" spans="1:11" ht="16.5" customHeight="1">
      <c r="A29" s="206" t="s">
        <v>95</v>
      </c>
      <c r="B29" s="244"/>
      <c r="C29" s="244"/>
      <c r="D29" s="244"/>
      <c r="E29" s="244"/>
      <c r="F29" s="244"/>
      <c r="G29" s="244"/>
      <c r="H29" s="244"/>
      <c r="I29" s="244"/>
      <c r="J29" s="244"/>
      <c r="K29" s="305"/>
    </row>
    <row r="30" spans="1:11" ht="16.5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>
      <c r="A31" s="285" t="s">
        <v>183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08"/>
    </row>
    <row r="33" spans="1:11" ht="17.25" customHeight="1">
      <c r="A33" s="252"/>
      <c r="B33" s="253"/>
      <c r="C33" s="253"/>
      <c r="D33" s="253"/>
      <c r="E33" s="253"/>
      <c r="F33" s="253"/>
      <c r="G33" s="253"/>
      <c r="H33" s="253"/>
      <c r="I33" s="253"/>
      <c r="J33" s="253"/>
      <c r="K33" s="211"/>
    </row>
    <row r="34" spans="1:11" ht="17.25" customHeight="1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11"/>
    </row>
    <row r="35" spans="1:11" ht="17.25" customHeight="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11"/>
    </row>
    <row r="36" spans="1:11" ht="17.25" customHeight="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11"/>
    </row>
    <row r="37" spans="1:11" ht="17.25" customHeight="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11"/>
    </row>
    <row r="38" spans="1:11" ht="17.25" customHeight="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11"/>
    </row>
    <row r="39" spans="1:11" ht="17.25" customHeight="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11"/>
    </row>
    <row r="40" spans="1:11" ht="17.25" customHeight="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11"/>
    </row>
    <row r="41" spans="1:11" ht="17.25" customHeight="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11"/>
    </row>
    <row r="42" spans="1:11" ht="17.25" customHeight="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11"/>
    </row>
    <row r="43" spans="1:11" ht="17.25" customHeight="1">
      <c r="A43" s="254" t="s">
        <v>127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>
      <c r="A44" s="285" t="s">
        <v>184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>
      <c r="A45" s="309" t="s">
        <v>125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spans="1:11" ht="18" customHeight="1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spans="1:11" ht="21" customHeight="1">
      <c r="A48" s="111" t="s">
        <v>133</v>
      </c>
      <c r="B48" s="312" t="s">
        <v>134</v>
      </c>
      <c r="C48" s="312"/>
      <c r="D48" s="112" t="s">
        <v>135</v>
      </c>
      <c r="E48" s="118"/>
      <c r="F48" s="112" t="s">
        <v>137</v>
      </c>
      <c r="G48" s="119"/>
      <c r="H48" s="313" t="s">
        <v>138</v>
      </c>
      <c r="I48" s="313"/>
      <c r="J48" s="312"/>
      <c r="K48" s="314"/>
    </row>
    <row r="49" spans="1:11" ht="16.5" customHeight="1">
      <c r="A49" s="221" t="s">
        <v>140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6.5" customHeight="1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7"/>
    </row>
    <row r="51" spans="1:11" ht="16.5" customHeight="1">
      <c r="A51" s="318"/>
      <c r="B51" s="319"/>
      <c r="C51" s="319"/>
      <c r="D51" s="319"/>
      <c r="E51" s="319"/>
      <c r="F51" s="319"/>
      <c r="G51" s="319"/>
      <c r="H51" s="319"/>
      <c r="I51" s="319"/>
      <c r="J51" s="319"/>
      <c r="K51" s="320"/>
    </row>
    <row r="52" spans="1:11" ht="21" customHeight="1">
      <c r="A52" s="111" t="s">
        <v>133</v>
      </c>
      <c r="B52" s="312" t="s">
        <v>134</v>
      </c>
      <c r="C52" s="312"/>
      <c r="D52" s="112" t="s">
        <v>135</v>
      </c>
      <c r="E52" s="112"/>
      <c r="F52" s="112" t="s">
        <v>137</v>
      </c>
      <c r="G52" s="112"/>
      <c r="H52" s="313" t="s">
        <v>138</v>
      </c>
      <c r="I52" s="313"/>
      <c r="J52" s="321"/>
      <c r="K52" s="32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14" width="15.625" style="52" customWidth="1"/>
    <col min="15" max="16384" width="9" style="52"/>
  </cols>
  <sheetData>
    <row r="1" spans="1:14" ht="30" customHeight="1">
      <c r="A1" s="265" t="s">
        <v>142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34" t="s">
        <v>59</v>
      </c>
      <c r="B2" s="267"/>
      <c r="C2" s="267"/>
      <c r="D2" s="35" t="s">
        <v>66</v>
      </c>
      <c r="E2" s="267"/>
      <c r="F2" s="267"/>
      <c r="G2" s="267"/>
      <c r="H2" s="272"/>
      <c r="I2" s="55" t="s">
        <v>54</v>
      </c>
      <c r="J2" s="267"/>
      <c r="K2" s="267"/>
      <c r="L2" s="267"/>
      <c r="M2" s="267"/>
      <c r="N2" s="268"/>
    </row>
    <row r="3" spans="1:14" ht="29.1" customHeight="1">
      <c r="A3" s="271" t="s">
        <v>143</v>
      </c>
      <c r="B3" s="269" t="s">
        <v>144</v>
      </c>
      <c r="C3" s="269"/>
      <c r="D3" s="269"/>
      <c r="E3" s="269"/>
      <c r="F3" s="269"/>
      <c r="G3" s="269"/>
      <c r="H3" s="273"/>
      <c r="I3" s="269" t="s">
        <v>145</v>
      </c>
      <c r="J3" s="269"/>
      <c r="K3" s="269"/>
      <c r="L3" s="269"/>
      <c r="M3" s="269"/>
      <c r="N3" s="270"/>
    </row>
    <row r="4" spans="1:14" ht="29.1" customHeight="1">
      <c r="A4" s="271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73"/>
      <c r="I4" s="56"/>
      <c r="J4" s="56"/>
      <c r="K4" s="56"/>
      <c r="L4" s="56"/>
      <c r="M4" s="56"/>
      <c r="N4" s="61"/>
    </row>
    <row r="5" spans="1:14" ht="29.1" customHeight="1">
      <c r="A5" s="271"/>
      <c r="B5" s="38"/>
      <c r="C5" s="38"/>
      <c r="D5" s="37"/>
      <c r="E5" s="38"/>
      <c r="F5" s="38"/>
      <c r="G5" s="38"/>
      <c r="H5" s="273"/>
      <c r="I5" s="57"/>
      <c r="J5" s="57"/>
      <c r="K5" s="57"/>
      <c r="L5" s="57"/>
      <c r="M5" s="57"/>
      <c r="N5" s="62"/>
    </row>
    <row r="6" spans="1:14" ht="29.1" customHeight="1">
      <c r="A6" s="39"/>
      <c r="B6" s="38"/>
      <c r="C6" s="38"/>
      <c r="D6" s="40"/>
      <c r="E6" s="38"/>
      <c r="F6" s="38"/>
      <c r="G6" s="38"/>
      <c r="H6" s="273"/>
      <c r="I6" s="58"/>
      <c r="J6" s="58"/>
      <c r="K6" s="58"/>
      <c r="L6" s="58"/>
      <c r="M6" s="58"/>
      <c r="N6" s="63"/>
    </row>
    <row r="7" spans="1:14" ht="29.1" customHeight="1">
      <c r="A7" s="39"/>
      <c r="B7" s="38"/>
      <c r="C7" s="38"/>
      <c r="D7" s="40"/>
      <c r="E7" s="38"/>
      <c r="F7" s="38"/>
      <c r="G7" s="38"/>
      <c r="H7" s="273"/>
      <c r="I7" s="46"/>
      <c r="J7" s="46"/>
      <c r="K7" s="46"/>
      <c r="L7" s="46"/>
      <c r="M7" s="64"/>
      <c r="N7" s="65"/>
    </row>
    <row r="8" spans="1:14" ht="29.1" customHeight="1">
      <c r="A8" s="39"/>
      <c r="B8" s="38"/>
      <c r="C8" s="38"/>
      <c r="D8" s="40"/>
      <c r="E8" s="38"/>
      <c r="F8" s="38"/>
      <c r="G8" s="38"/>
      <c r="H8" s="273"/>
      <c r="I8" s="46"/>
      <c r="J8" s="46"/>
      <c r="K8" s="46"/>
      <c r="L8" s="46"/>
      <c r="M8" s="64"/>
      <c r="N8" s="65"/>
    </row>
    <row r="9" spans="1:14" ht="29.1" customHeight="1">
      <c r="A9" s="39"/>
      <c r="B9" s="38"/>
      <c r="C9" s="38"/>
      <c r="D9" s="40"/>
      <c r="E9" s="38"/>
      <c r="F9" s="38"/>
      <c r="G9" s="38"/>
      <c r="H9" s="273"/>
      <c r="I9" s="58"/>
      <c r="J9" s="58"/>
      <c r="K9" s="58"/>
      <c r="L9" s="58"/>
      <c r="M9" s="66"/>
      <c r="N9" s="67"/>
    </row>
    <row r="10" spans="1:14" ht="29.1" customHeight="1">
      <c r="A10" s="39"/>
      <c r="B10" s="38"/>
      <c r="C10" s="38"/>
      <c r="D10" s="40"/>
      <c r="E10" s="38"/>
      <c r="F10" s="38"/>
      <c r="G10" s="38"/>
      <c r="H10" s="273"/>
      <c r="I10" s="46"/>
      <c r="J10" s="46"/>
      <c r="K10" s="46"/>
      <c r="L10" s="46"/>
      <c r="M10" s="64"/>
      <c r="N10" s="65"/>
    </row>
    <row r="11" spans="1:14" ht="29.1" customHeight="1">
      <c r="A11" s="39"/>
      <c r="B11" s="38"/>
      <c r="C11" s="38"/>
      <c r="D11" s="40"/>
      <c r="E11" s="38"/>
      <c r="F11" s="38"/>
      <c r="G11" s="38"/>
      <c r="H11" s="273"/>
      <c r="I11" s="46"/>
      <c r="J11" s="46"/>
      <c r="K11" s="46"/>
      <c r="L11" s="46"/>
      <c r="M11" s="64"/>
      <c r="N11" s="65"/>
    </row>
    <row r="12" spans="1:14" ht="29.1" customHeight="1">
      <c r="A12" s="39"/>
      <c r="B12" s="38"/>
      <c r="C12" s="38"/>
      <c r="D12" s="40"/>
      <c r="E12" s="38"/>
      <c r="F12" s="38"/>
      <c r="G12" s="38"/>
      <c r="H12" s="273"/>
      <c r="I12" s="46"/>
      <c r="J12" s="46"/>
      <c r="K12" s="46"/>
      <c r="L12" s="46"/>
      <c r="M12" s="64"/>
      <c r="N12" s="65"/>
    </row>
    <row r="13" spans="1:14" ht="29.1" customHeight="1">
      <c r="A13" s="41"/>
      <c r="B13" s="42"/>
      <c r="C13" s="43"/>
      <c r="D13" s="44"/>
      <c r="E13" s="43"/>
      <c r="F13" s="43"/>
      <c r="G13" s="43"/>
      <c r="H13" s="273"/>
      <c r="I13" s="46"/>
      <c r="J13" s="46"/>
      <c r="K13" s="46"/>
      <c r="L13" s="46"/>
      <c r="M13" s="64"/>
      <c r="N13" s="65"/>
    </row>
    <row r="14" spans="1:14" ht="29.1" customHeight="1">
      <c r="A14" s="45"/>
      <c r="B14" s="46"/>
      <c r="C14" s="47"/>
      <c r="D14" s="47"/>
      <c r="E14" s="47"/>
      <c r="F14" s="47"/>
      <c r="G14" s="46"/>
      <c r="H14" s="273"/>
      <c r="I14" s="46"/>
      <c r="J14" s="46"/>
      <c r="K14" s="46"/>
      <c r="L14" s="46"/>
      <c r="M14" s="64"/>
      <c r="N14" s="65"/>
    </row>
    <row r="15" spans="1:14" ht="29.1" customHeight="1">
      <c r="A15" s="48"/>
      <c r="B15" s="49"/>
      <c r="C15" s="50"/>
      <c r="D15" s="50"/>
      <c r="E15" s="54"/>
      <c r="F15" s="54"/>
      <c r="G15" s="49"/>
      <c r="H15" s="274"/>
      <c r="I15" s="49"/>
      <c r="J15" s="49"/>
      <c r="K15" s="59"/>
      <c r="L15" s="49"/>
      <c r="M15" s="49"/>
      <c r="N15" s="68"/>
    </row>
    <row r="16" spans="1:14" ht="14.25">
      <c r="A16" s="51" t="s">
        <v>125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4.25">
      <c r="A17" s="52" t="s">
        <v>167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 ht="14.25">
      <c r="A18" s="53"/>
      <c r="B18" s="53"/>
      <c r="C18" s="53"/>
      <c r="D18" s="53"/>
      <c r="E18" s="53"/>
      <c r="F18" s="53"/>
      <c r="G18" s="53"/>
      <c r="H18" s="53"/>
      <c r="I18" s="51" t="s">
        <v>185</v>
      </c>
      <c r="J18" s="60"/>
      <c r="K18" s="51" t="s">
        <v>186</v>
      </c>
      <c r="L18" s="51"/>
      <c r="M18" s="51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B3" sqref="B3:C3"/>
    </sheetView>
  </sheetViews>
  <sheetFormatPr defaultColWidth="10.125" defaultRowHeight="14.2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9.12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6384" width="10.125" style="69"/>
  </cols>
  <sheetData>
    <row r="1" spans="1:11" ht="25.5">
      <c r="A1" s="323" t="s">
        <v>187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>
      <c r="A2" s="70" t="s">
        <v>50</v>
      </c>
      <c r="B2" s="193" t="s">
        <v>51</v>
      </c>
      <c r="C2" s="193"/>
      <c r="D2" s="194" t="s">
        <v>52</v>
      </c>
      <c r="E2" s="194"/>
      <c r="F2" s="195" t="s">
        <v>172</v>
      </c>
      <c r="G2" s="195"/>
      <c r="H2" s="89" t="s">
        <v>54</v>
      </c>
      <c r="I2" s="196" t="s">
        <v>55</v>
      </c>
      <c r="J2" s="196"/>
      <c r="K2" s="197"/>
    </row>
    <row r="3" spans="1:11">
      <c r="A3" s="71" t="s">
        <v>73</v>
      </c>
      <c r="B3" s="276"/>
      <c r="C3" s="276"/>
      <c r="D3" s="73" t="s">
        <v>188</v>
      </c>
      <c r="E3" s="324"/>
      <c r="F3" s="325"/>
      <c r="G3" s="325"/>
      <c r="H3" s="300" t="s">
        <v>189</v>
      </c>
      <c r="I3" s="300"/>
      <c r="J3" s="300"/>
      <c r="K3" s="301"/>
    </row>
    <row r="4" spans="1:11">
      <c r="A4" s="74" t="s">
        <v>70</v>
      </c>
      <c r="B4" s="75"/>
      <c r="C4" s="75"/>
      <c r="D4" s="76" t="s">
        <v>190</v>
      </c>
      <c r="E4" s="325"/>
      <c r="F4" s="325"/>
      <c r="G4" s="325"/>
      <c r="H4" s="244" t="s">
        <v>191</v>
      </c>
      <c r="I4" s="244"/>
      <c r="J4" s="83" t="s">
        <v>64</v>
      </c>
      <c r="K4" s="91" t="s">
        <v>65</v>
      </c>
    </row>
    <row r="5" spans="1:11">
      <c r="A5" s="74" t="s">
        <v>192</v>
      </c>
      <c r="B5" s="276"/>
      <c r="C5" s="276"/>
      <c r="D5" s="73" t="s">
        <v>193</v>
      </c>
      <c r="E5" s="73" t="s">
        <v>194</v>
      </c>
      <c r="F5" s="73" t="s">
        <v>195</v>
      </c>
      <c r="G5" s="73" t="s">
        <v>196</v>
      </c>
      <c r="H5" s="244" t="s">
        <v>197</v>
      </c>
      <c r="I5" s="244"/>
      <c r="J5" s="83" t="s">
        <v>64</v>
      </c>
      <c r="K5" s="91" t="s">
        <v>65</v>
      </c>
    </row>
    <row r="6" spans="1:11">
      <c r="A6" s="77" t="s">
        <v>198</v>
      </c>
      <c r="B6" s="326"/>
      <c r="C6" s="326"/>
      <c r="D6" s="78" t="s">
        <v>199</v>
      </c>
      <c r="E6" s="86"/>
      <c r="F6" s="85"/>
      <c r="G6" s="78"/>
      <c r="H6" s="327" t="s">
        <v>200</v>
      </c>
      <c r="I6" s="327"/>
      <c r="J6" s="85" t="s">
        <v>64</v>
      </c>
      <c r="K6" s="92" t="s">
        <v>65</v>
      </c>
    </row>
    <row r="7" spans="1:11">
      <c r="A7" s="79"/>
      <c r="B7" s="80"/>
      <c r="C7" s="80"/>
      <c r="D7" s="79"/>
      <c r="E7" s="80"/>
      <c r="F7" s="87"/>
      <c r="G7" s="79"/>
      <c r="H7" s="87"/>
      <c r="I7" s="80"/>
      <c r="J7" s="80"/>
      <c r="K7" s="80"/>
    </row>
    <row r="8" spans="1:11">
      <c r="A8" s="81" t="s">
        <v>201</v>
      </c>
      <c r="B8" s="82" t="s">
        <v>202</v>
      </c>
      <c r="C8" s="82" t="s">
        <v>203</v>
      </c>
      <c r="D8" s="82" t="s">
        <v>204</v>
      </c>
      <c r="E8" s="82" t="s">
        <v>205</v>
      </c>
      <c r="F8" s="82" t="s">
        <v>206</v>
      </c>
      <c r="G8" s="328"/>
      <c r="H8" s="329"/>
      <c r="I8" s="329"/>
      <c r="J8" s="329"/>
      <c r="K8" s="330"/>
    </row>
    <row r="9" spans="1:11">
      <c r="A9" s="243" t="s">
        <v>207</v>
      </c>
      <c r="B9" s="244"/>
      <c r="C9" s="83" t="s">
        <v>64</v>
      </c>
      <c r="D9" s="83" t="s">
        <v>65</v>
      </c>
      <c r="E9" s="73" t="s">
        <v>208</v>
      </c>
      <c r="F9" s="84" t="s">
        <v>209</v>
      </c>
      <c r="G9" s="331"/>
      <c r="H9" s="332"/>
      <c r="I9" s="332"/>
      <c r="J9" s="332"/>
      <c r="K9" s="333"/>
    </row>
    <row r="10" spans="1:11">
      <c r="A10" s="243" t="s">
        <v>210</v>
      </c>
      <c r="B10" s="244"/>
      <c r="C10" s="83" t="s">
        <v>64</v>
      </c>
      <c r="D10" s="83" t="s">
        <v>65</v>
      </c>
      <c r="E10" s="73" t="s">
        <v>211</v>
      </c>
      <c r="F10" s="84" t="s">
        <v>212</v>
      </c>
      <c r="G10" s="331" t="s">
        <v>213</v>
      </c>
      <c r="H10" s="332"/>
      <c r="I10" s="332"/>
      <c r="J10" s="332"/>
      <c r="K10" s="333"/>
    </row>
    <row r="11" spans="1:11">
      <c r="A11" s="309" t="s">
        <v>179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1"/>
    </row>
    <row r="12" spans="1:11">
      <c r="A12" s="71" t="s">
        <v>86</v>
      </c>
      <c r="B12" s="83" t="s">
        <v>82</v>
      </c>
      <c r="C12" s="83" t="s">
        <v>83</v>
      </c>
      <c r="D12" s="84"/>
      <c r="E12" s="73" t="s">
        <v>84</v>
      </c>
      <c r="F12" s="83" t="s">
        <v>82</v>
      </c>
      <c r="G12" s="83" t="s">
        <v>83</v>
      </c>
      <c r="H12" s="83"/>
      <c r="I12" s="73" t="s">
        <v>214</v>
      </c>
      <c r="J12" s="83" t="s">
        <v>82</v>
      </c>
      <c r="K12" s="91" t="s">
        <v>83</v>
      </c>
    </row>
    <row r="13" spans="1:11">
      <c r="A13" s="71" t="s">
        <v>89</v>
      </c>
      <c r="B13" s="83" t="s">
        <v>82</v>
      </c>
      <c r="C13" s="83" t="s">
        <v>83</v>
      </c>
      <c r="D13" s="84"/>
      <c r="E13" s="73" t="s">
        <v>94</v>
      </c>
      <c r="F13" s="83" t="s">
        <v>82</v>
      </c>
      <c r="G13" s="83" t="s">
        <v>83</v>
      </c>
      <c r="H13" s="83"/>
      <c r="I13" s="73" t="s">
        <v>215</v>
      </c>
      <c r="J13" s="83" t="s">
        <v>82</v>
      </c>
      <c r="K13" s="91" t="s">
        <v>83</v>
      </c>
    </row>
    <row r="14" spans="1:11">
      <c r="A14" s="77" t="s">
        <v>216</v>
      </c>
      <c r="B14" s="85" t="s">
        <v>82</v>
      </c>
      <c r="C14" s="85" t="s">
        <v>83</v>
      </c>
      <c r="D14" s="86"/>
      <c r="E14" s="78" t="s">
        <v>217</v>
      </c>
      <c r="F14" s="85" t="s">
        <v>82</v>
      </c>
      <c r="G14" s="85" t="s">
        <v>83</v>
      </c>
      <c r="H14" s="85"/>
      <c r="I14" s="78" t="s">
        <v>218</v>
      </c>
      <c r="J14" s="85" t="s">
        <v>82</v>
      </c>
      <c r="K14" s="92" t="s">
        <v>83</v>
      </c>
    </row>
    <row r="15" spans="1:11">
      <c r="A15" s="79"/>
      <c r="B15" s="87"/>
      <c r="C15" s="87"/>
      <c r="D15" s="80"/>
      <c r="E15" s="79"/>
      <c r="F15" s="87"/>
      <c r="G15" s="87"/>
      <c r="H15" s="87"/>
      <c r="I15" s="79"/>
      <c r="J15" s="87"/>
      <c r="K15" s="87"/>
    </row>
    <row r="16" spans="1:11">
      <c r="A16" s="299" t="s">
        <v>219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>
      <c r="A17" s="243" t="s">
        <v>220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05"/>
    </row>
    <row r="18" spans="1:11">
      <c r="A18" s="243" t="s">
        <v>221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05"/>
    </row>
    <row r="19" spans="1:11">
      <c r="A19" s="334"/>
      <c r="B19" s="335"/>
      <c r="C19" s="335"/>
      <c r="D19" s="335"/>
      <c r="E19" s="335"/>
      <c r="F19" s="335"/>
      <c r="G19" s="335"/>
      <c r="H19" s="335"/>
      <c r="I19" s="335"/>
      <c r="J19" s="335"/>
      <c r="K19" s="336"/>
    </row>
    <row r="20" spans="1:1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337"/>
    </row>
    <row r="21" spans="1:11">
      <c r="A21" s="291"/>
      <c r="B21" s="292"/>
      <c r="C21" s="292"/>
      <c r="D21" s="292"/>
      <c r="E21" s="292"/>
      <c r="F21" s="292"/>
      <c r="G21" s="292"/>
      <c r="H21" s="292"/>
      <c r="I21" s="292"/>
      <c r="J21" s="292"/>
      <c r="K21" s="337"/>
    </row>
    <row r="22" spans="1:11">
      <c r="A22" s="291"/>
      <c r="B22" s="292"/>
      <c r="C22" s="292"/>
      <c r="D22" s="292"/>
      <c r="E22" s="292"/>
      <c r="F22" s="292"/>
      <c r="G22" s="292"/>
      <c r="H22" s="292"/>
      <c r="I22" s="292"/>
      <c r="J22" s="292"/>
      <c r="K22" s="337"/>
    </row>
    <row r="23" spans="1:11">
      <c r="A23" s="338"/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>
      <c r="A24" s="243" t="s">
        <v>124</v>
      </c>
      <c r="B24" s="244"/>
      <c r="C24" s="83" t="s">
        <v>64</v>
      </c>
      <c r="D24" s="83" t="s">
        <v>65</v>
      </c>
      <c r="E24" s="300"/>
      <c r="F24" s="300"/>
      <c r="G24" s="300"/>
      <c r="H24" s="300"/>
      <c r="I24" s="300"/>
      <c r="J24" s="300"/>
      <c r="K24" s="301"/>
    </row>
    <row r="25" spans="1:11">
      <c r="A25" s="88" t="s">
        <v>222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>
      <c r="A27" s="344" t="s">
        <v>223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>
      <c r="A28" s="347"/>
      <c r="B28" s="348"/>
      <c r="C28" s="348"/>
      <c r="D28" s="348"/>
      <c r="E28" s="348"/>
      <c r="F28" s="348"/>
      <c r="G28" s="348"/>
      <c r="H28" s="348"/>
      <c r="I28" s="348"/>
      <c r="J28" s="348"/>
      <c r="K28" s="349"/>
    </row>
    <row r="29" spans="1:11">
      <c r="A29" s="347"/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spans="1:11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49"/>
    </row>
    <row r="31" spans="1:11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1" ht="23.1" customHeight="1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1" ht="23.1" customHeight="1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337"/>
    </row>
    <row r="35" spans="1:11" ht="23.1" customHeight="1">
      <c r="A35" s="350"/>
      <c r="B35" s="292"/>
      <c r="C35" s="292"/>
      <c r="D35" s="292"/>
      <c r="E35" s="292"/>
      <c r="F35" s="292"/>
      <c r="G35" s="292"/>
      <c r="H35" s="292"/>
      <c r="I35" s="292"/>
      <c r="J35" s="292"/>
      <c r="K35" s="337"/>
    </row>
    <row r="36" spans="1:11" ht="23.1" customHeight="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 ht="18.75" customHeight="1">
      <c r="A37" s="354" t="s">
        <v>224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1" ht="18.75" customHeight="1">
      <c r="A38" s="243" t="s">
        <v>225</v>
      </c>
      <c r="B38" s="244"/>
      <c r="C38" s="244"/>
      <c r="D38" s="300" t="s">
        <v>226</v>
      </c>
      <c r="E38" s="300"/>
      <c r="F38" s="295" t="s">
        <v>227</v>
      </c>
      <c r="G38" s="357"/>
      <c r="H38" s="244" t="s">
        <v>228</v>
      </c>
      <c r="I38" s="244"/>
      <c r="J38" s="244" t="s">
        <v>229</v>
      </c>
      <c r="K38" s="305"/>
    </row>
    <row r="39" spans="1:11" ht="18.75" customHeight="1">
      <c r="A39" s="74" t="s">
        <v>125</v>
      </c>
      <c r="B39" s="244" t="s">
        <v>230</v>
      </c>
      <c r="C39" s="244"/>
      <c r="D39" s="244"/>
      <c r="E39" s="244"/>
      <c r="F39" s="244"/>
      <c r="G39" s="244"/>
      <c r="H39" s="244"/>
      <c r="I39" s="244"/>
      <c r="J39" s="244"/>
      <c r="K39" s="305"/>
    </row>
    <row r="40" spans="1:11" ht="30.9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305"/>
    </row>
    <row r="41" spans="1:11" ht="18.7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305"/>
    </row>
    <row r="42" spans="1:11" ht="32.1" customHeight="1">
      <c r="A42" s="77" t="s">
        <v>133</v>
      </c>
      <c r="B42" s="358" t="s">
        <v>231</v>
      </c>
      <c r="C42" s="358"/>
      <c r="D42" s="78" t="s">
        <v>232</v>
      </c>
      <c r="E42" s="86"/>
      <c r="F42" s="78" t="s">
        <v>137</v>
      </c>
      <c r="G42" s="90"/>
      <c r="H42" s="359" t="s">
        <v>138</v>
      </c>
      <c r="I42" s="359"/>
      <c r="J42" s="358"/>
      <c r="K42" s="360"/>
    </row>
    <row r="43" spans="1:11" ht="16.5" customHeight="1"/>
    <row r="44" spans="1:11" ht="16.5" customHeight="1"/>
    <row r="45" spans="1:11" ht="16.5" customHeight="1"/>
  </sheetData>
  <mergeCells count="54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1:K21"/>
    <mergeCell ref="A22:K22"/>
    <mergeCell ref="A23:K23"/>
    <mergeCell ref="A24:B24"/>
    <mergeCell ref="E24:K24"/>
    <mergeCell ref="A16:K16"/>
    <mergeCell ref="A17:K17"/>
    <mergeCell ref="A18:K18"/>
    <mergeCell ref="A19:K19"/>
    <mergeCell ref="A20:K20"/>
    <mergeCell ref="A9:B9"/>
    <mergeCell ref="G9:K9"/>
    <mergeCell ref="A10:B10"/>
    <mergeCell ref="G10:K10"/>
    <mergeCell ref="A11:K11"/>
    <mergeCell ref="B5:C5"/>
    <mergeCell ref="H5:I5"/>
    <mergeCell ref="B6:C6"/>
    <mergeCell ref="H6:I6"/>
    <mergeCell ref="G8:K8"/>
    <mergeCell ref="B3:C3"/>
    <mergeCell ref="E3:G3"/>
    <mergeCell ref="H3:K3"/>
    <mergeCell ref="E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65" t="s">
        <v>142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8.5" customHeight="1">
      <c r="A2" s="34" t="s">
        <v>59</v>
      </c>
      <c r="B2" s="267"/>
      <c r="C2" s="267"/>
      <c r="D2" s="35" t="s">
        <v>66</v>
      </c>
      <c r="E2" s="267"/>
      <c r="F2" s="267"/>
      <c r="G2" s="267"/>
      <c r="H2" s="272"/>
      <c r="I2" s="55" t="s">
        <v>54</v>
      </c>
      <c r="J2" s="267"/>
      <c r="K2" s="267"/>
      <c r="L2" s="267"/>
      <c r="M2" s="267"/>
      <c r="N2" s="268"/>
    </row>
    <row r="3" spans="1:14" ht="28.5" customHeight="1">
      <c r="A3" s="271" t="s">
        <v>143</v>
      </c>
      <c r="B3" s="269" t="s">
        <v>144</v>
      </c>
      <c r="C3" s="269"/>
      <c r="D3" s="269"/>
      <c r="E3" s="269"/>
      <c r="F3" s="269"/>
      <c r="G3" s="269"/>
      <c r="H3" s="273"/>
      <c r="I3" s="269" t="s">
        <v>145</v>
      </c>
      <c r="J3" s="269"/>
      <c r="K3" s="269"/>
      <c r="L3" s="269"/>
      <c r="M3" s="269"/>
      <c r="N3" s="270"/>
    </row>
    <row r="4" spans="1:14" ht="28.5" customHeight="1">
      <c r="A4" s="271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73"/>
      <c r="I4" s="56"/>
      <c r="J4" s="56"/>
      <c r="K4" s="56"/>
      <c r="L4" s="56"/>
      <c r="M4" s="56"/>
      <c r="N4" s="61"/>
    </row>
    <row r="5" spans="1:14" ht="28.5" customHeight="1">
      <c r="A5" s="271"/>
      <c r="B5" s="38"/>
      <c r="C5" s="38"/>
      <c r="D5" s="37"/>
      <c r="E5" s="38"/>
      <c r="F5" s="38"/>
      <c r="G5" s="38"/>
      <c r="H5" s="273"/>
      <c r="I5" s="57"/>
      <c r="J5" s="57"/>
      <c r="K5" s="57"/>
      <c r="L5" s="57"/>
      <c r="M5" s="57"/>
      <c r="N5" s="62"/>
    </row>
    <row r="6" spans="1:14" ht="28.5" customHeight="1">
      <c r="A6" s="39"/>
      <c r="B6" s="38"/>
      <c r="C6" s="38"/>
      <c r="D6" s="40"/>
      <c r="E6" s="38"/>
      <c r="F6" s="38"/>
      <c r="G6" s="38"/>
      <c r="H6" s="273"/>
      <c r="I6" s="58"/>
      <c r="J6" s="58"/>
      <c r="K6" s="58"/>
      <c r="L6" s="58"/>
      <c r="M6" s="58"/>
      <c r="N6" s="63"/>
    </row>
    <row r="7" spans="1:14" ht="28.5" customHeight="1">
      <c r="A7" s="39"/>
      <c r="B7" s="38"/>
      <c r="C7" s="38"/>
      <c r="D7" s="40"/>
      <c r="E7" s="38"/>
      <c r="F7" s="38"/>
      <c r="G7" s="38"/>
      <c r="H7" s="273"/>
      <c r="I7" s="46"/>
      <c r="J7" s="46"/>
      <c r="K7" s="46"/>
      <c r="L7" s="46"/>
      <c r="M7" s="64"/>
      <c r="N7" s="65"/>
    </row>
    <row r="8" spans="1:14" ht="28.5" customHeight="1">
      <c r="A8" s="39"/>
      <c r="B8" s="38"/>
      <c r="C8" s="38"/>
      <c r="D8" s="40"/>
      <c r="E8" s="38"/>
      <c r="F8" s="38"/>
      <c r="G8" s="38"/>
      <c r="H8" s="273"/>
      <c r="I8" s="46"/>
      <c r="J8" s="46"/>
      <c r="K8" s="46"/>
      <c r="L8" s="46"/>
      <c r="M8" s="64"/>
      <c r="N8" s="65"/>
    </row>
    <row r="9" spans="1:14" ht="28.5" customHeight="1">
      <c r="A9" s="39"/>
      <c r="B9" s="38"/>
      <c r="C9" s="38"/>
      <c r="D9" s="40"/>
      <c r="E9" s="38"/>
      <c r="F9" s="38"/>
      <c r="G9" s="38"/>
      <c r="H9" s="273"/>
      <c r="I9" s="58"/>
      <c r="J9" s="58"/>
      <c r="K9" s="58"/>
      <c r="L9" s="58"/>
      <c r="M9" s="66"/>
      <c r="N9" s="67"/>
    </row>
    <row r="10" spans="1:14" ht="28.5" customHeight="1">
      <c r="A10" s="39"/>
      <c r="B10" s="38"/>
      <c r="C10" s="38"/>
      <c r="D10" s="40"/>
      <c r="E10" s="38"/>
      <c r="F10" s="38"/>
      <c r="G10" s="38"/>
      <c r="H10" s="273"/>
      <c r="I10" s="46"/>
      <c r="J10" s="46"/>
      <c r="K10" s="46"/>
      <c r="L10" s="46"/>
      <c r="M10" s="64"/>
      <c r="N10" s="65"/>
    </row>
    <row r="11" spans="1:14" ht="28.5" customHeight="1">
      <c r="A11" s="39"/>
      <c r="B11" s="38"/>
      <c r="C11" s="38"/>
      <c r="D11" s="40"/>
      <c r="E11" s="38"/>
      <c r="F11" s="38"/>
      <c r="G11" s="38"/>
      <c r="H11" s="273"/>
      <c r="I11" s="46"/>
      <c r="J11" s="46"/>
      <c r="K11" s="46"/>
      <c r="L11" s="46"/>
      <c r="M11" s="64"/>
      <c r="N11" s="65"/>
    </row>
    <row r="12" spans="1:14" ht="28.5" customHeight="1">
      <c r="A12" s="39"/>
      <c r="B12" s="38"/>
      <c r="C12" s="38"/>
      <c r="D12" s="40"/>
      <c r="E12" s="38"/>
      <c r="F12" s="38"/>
      <c r="G12" s="38"/>
      <c r="H12" s="273"/>
      <c r="I12" s="46"/>
      <c r="J12" s="46"/>
      <c r="K12" s="46"/>
      <c r="L12" s="46"/>
      <c r="M12" s="64"/>
      <c r="N12" s="65"/>
    </row>
    <row r="13" spans="1:14" ht="28.5" customHeight="1">
      <c r="A13" s="41"/>
      <c r="B13" s="42"/>
      <c r="C13" s="43"/>
      <c r="D13" s="44"/>
      <c r="E13" s="43"/>
      <c r="F13" s="43"/>
      <c r="G13" s="43"/>
      <c r="H13" s="273"/>
      <c r="I13" s="46"/>
      <c r="J13" s="46"/>
      <c r="K13" s="46"/>
      <c r="L13" s="46"/>
      <c r="M13" s="64"/>
      <c r="N13" s="65"/>
    </row>
    <row r="14" spans="1:14" ht="28.5" customHeight="1">
      <c r="A14" s="45"/>
      <c r="B14" s="46"/>
      <c r="C14" s="47"/>
      <c r="D14" s="47"/>
      <c r="E14" s="47"/>
      <c r="F14" s="47"/>
      <c r="G14" s="46"/>
      <c r="H14" s="273"/>
      <c r="I14" s="46"/>
      <c r="J14" s="46"/>
      <c r="K14" s="46"/>
      <c r="L14" s="46"/>
      <c r="M14" s="64"/>
      <c r="N14" s="65"/>
    </row>
    <row r="15" spans="1:14" ht="28.5" customHeight="1">
      <c r="A15" s="48"/>
      <c r="B15" s="49"/>
      <c r="C15" s="50"/>
      <c r="D15" s="50"/>
      <c r="E15" s="54"/>
      <c r="F15" s="54"/>
      <c r="G15" s="49"/>
      <c r="H15" s="274"/>
      <c r="I15" s="49"/>
      <c r="J15" s="49"/>
      <c r="K15" s="59"/>
      <c r="L15" s="49"/>
      <c r="M15" s="49"/>
      <c r="N15" s="68"/>
    </row>
    <row r="16" spans="1:14">
      <c r="A16" s="51" t="s">
        <v>125</v>
      </c>
      <c r="B16" s="52"/>
      <c r="C16" s="52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>
      <c r="A17" s="52" t="s">
        <v>167</v>
      </c>
      <c r="B17" s="52"/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>
      <c r="A18" s="53"/>
      <c r="B18" s="53"/>
      <c r="C18" s="53"/>
      <c r="D18" s="53"/>
      <c r="E18" s="53"/>
      <c r="F18" s="53"/>
      <c r="G18" s="53"/>
      <c r="H18" s="53"/>
      <c r="I18" s="51" t="s">
        <v>185</v>
      </c>
      <c r="J18" s="60"/>
      <c r="K18" s="51" t="s">
        <v>186</v>
      </c>
      <c r="L18" s="51"/>
      <c r="M18" s="51" t="s">
        <v>170</v>
      </c>
      <c r="N18" s="52"/>
    </row>
    <row r="19" spans="1:14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zoomScalePageLayoutView="125" workbookViewId="0">
      <selection activeCell="E20" sqref="E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1" t="s">
        <v>233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s="1" customFormat="1" ht="16.5">
      <c r="A2" s="370" t="s">
        <v>234</v>
      </c>
      <c r="B2" s="371" t="s">
        <v>235</v>
      </c>
      <c r="C2" s="371" t="s">
        <v>236</v>
      </c>
      <c r="D2" s="371" t="s">
        <v>237</v>
      </c>
      <c r="E2" s="371" t="s">
        <v>238</v>
      </c>
      <c r="F2" s="371" t="s">
        <v>239</v>
      </c>
      <c r="G2" s="371" t="s">
        <v>240</v>
      </c>
      <c r="H2" s="371" t="s">
        <v>241</v>
      </c>
      <c r="I2" s="3" t="s">
        <v>242</v>
      </c>
      <c r="J2" s="3" t="s">
        <v>243</v>
      </c>
      <c r="K2" s="3" t="s">
        <v>244</v>
      </c>
      <c r="L2" s="3" t="s">
        <v>245</v>
      </c>
      <c r="M2" s="3" t="s">
        <v>246</v>
      </c>
      <c r="N2" s="371" t="s">
        <v>247</v>
      </c>
      <c r="O2" s="371" t="s">
        <v>248</v>
      </c>
    </row>
    <row r="3" spans="1:15" s="1" customFormat="1" ht="16.5">
      <c r="A3" s="370"/>
      <c r="B3" s="372"/>
      <c r="C3" s="372"/>
      <c r="D3" s="372"/>
      <c r="E3" s="372"/>
      <c r="F3" s="372"/>
      <c r="G3" s="372"/>
      <c r="H3" s="372"/>
      <c r="I3" s="3" t="s">
        <v>249</v>
      </c>
      <c r="J3" s="3" t="s">
        <v>249</v>
      </c>
      <c r="K3" s="3" t="s">
        <v>249</v>
      </c>
      <c r="L3" s="3" t="s">
        <v>249</v>
      </c>
      <c r="M3" s="3" t="s">
        <v>249</v>
      </c>
      <c r="N3" s="372"/>
      <c r="O3" s="372"/>
    </row>
    <row r="4" spans="1:15" ht="17.100000000000001" customHeight="1">
      <c r="A4" s="25">
        <v>1</v>
      </c>
      <c r="B4" s="10">
        <v>230819012</v>
      </c>
      <c r="C4" s="25" t="s">
        <v>250</v>
      </c>
      <c r="D4" s="14" t="s">
        <v>118</v>
      </c>
      <c r="E4" s="15" t="s">
        <v>60</v>
      </c>
      <c r="F4" s="15" t="s">
        <v>251</v>
      </c>
      <c r="G4" s="25"/>
      <c r="H4" s="25"/>
      <c r="I4" s="25">
        <v>1</v>
      </c>
      <c r="J4" s="25">
        <v>1</v>
      </c>
      <c r="K4" s="25">
        <v>2</v>
      </c>
      <c r="L4" s="25">
        <v>0</v>
      </c>
      <c r="M4" s="25">
        <v>1</v>
      </c>
      <c r="N4" s="25"/>
      <c r="O4" s="25" t="s">
        <v>252</v>
      </c>
    </row>
    <row r="5" spans="1:15" ht="17.100000000000001" customHeight="1">
      <c r="A5" s="25">
        <v>2</v>
      </c>
      <c r="B5" s="10">
        <v>230914021</v>
      </c>
      <c r="C5" s="25" t="s">
        <v>250</v>
      </c>
      <c r="D5" s="14" t="s">
        <v>117</v>
      </c>
      <c r="E5" s="15" t="s">
        <v>253</v>
      </c>
      <c r="F5" s="15" t="s">
        <v>251</v>
      </c>
      <c r="G5" s="25"/>
      <c r="H5" s="25"/>
      <c r="I5" s="25">
        <v>2</v>
      </c>
      <c r="J5" s="25">
        <v>0</v>
      </c>
      <c r="K5" s="25">
        <v>1</v>
      </c>
      <c r="L5" s="25">
        <v>0</v>
      </c>
      <c r="M5" s="25">
        <v>2</v>
      </c>
      <c r="N5" s="25"/>
      <c r="O5" s="25" t="s">
        <v>252</v>
      </c>
    </row>
    <row r="6" spans="1:15" ht="17.100000000000001" customHeight="1">
      <c r="A6" s="25">
        <v>3</v>
      </c>
      <c r="B6" s="10">
        <v>230905065</v>
      </c>
      <c r="C6" s="25" t="s">
        <v>250</v>
      </c>
      <c r="D6" s="14" t="s">
        <v>119</v>
      </c>
      <c r="E6" s="15" t="s">
        <v>60</v>
      </c>
      <c r="F6" s="15" t="s">
        <v>251</v>
      </c>
      <c r="G6" s="25"/>
      <c r="H6" s="25"/>
      <c r="I6" s="25">
        <v>1</v>
      </c>
      <c r="J6" s="25">
        <v>1</v>
      </c>
      <c r="K6" s="25">
        <v>2</v>
      </c>
      <c r="L6" s="25">
        <v>0</v>
      </c>
      <c r="M6" s="25">
        <v>1</v>
      </c>
      <c r="N6" s="25"/>
      <c r="O6" s="25" t="s">
        <v>252</v>
      </c>
    </row>
    <row r="7" spans="1:15" ht="17.100000000000001" customHeight="1">
      <c r="A7" s="28"/>
      <c r="B7" s="29"/>
      <c r="C7" s="29"/>
      <c r="D7" s="30"/>
      <c r="E7" s="31"/>
      <c r="F7" s="32"/>
      <c r="G7" s="33"/>
      <c r="H7" s="33"/>
      <c r="I7" s="30"/>
      <c r="J7" s="28"/>
      <c r="K7" s="29"/>
      <c r="L7" s="29"/>
      <c r="M7" s="30"/>
      <c r="N7" s="29"/>
      <c r="O7" s="30"/>
    </row>
    <row r="8" spans="1:15" s="2" customFormat="1">
      <c r="A8" s="362" t="s">
        <v>254</v>
      </c>
      <c r="B8" s="363"/>
      <c r="C8" s="363"/>
      <c r="D8" s="364"/>
      <c r="E8" s="365"/>
      <c r="F8" s="366"/>
      <c r="G8" s="366"/>
      <c r="H8" s="366"/>
      <c r="I8" s="367"/>
      <c r="J8" s="362" t="s">
        <v>255</v>
      </c>
      <c r="K8" s="363"/>
      <c r="L8" s="363"/>
      <c r="M8" s="364"/>
      <c r="N8" s="26"/>
      <c r="O8" s="27"/>
    </row>
    <row r="9" spans="1:15" ht="16.5">
      <c r="A9" s="368" t="s">
        <v>256</v>
      </c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 O5 O6 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2020-03-11T17:34:00Z</dcterms:created>
  <dcterms:modified xsi:type="dcterms:W3CDTF">2023-11-10T08:18:28Z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26C741968AAC4E5BA481E032DAFA5CCF_13</vt:lpwstr>
  </property>
  <property fmtid="{D5CDD505-2E9C-101B-9397-08002B2CF9AE}" pid="3" name="KSOProductBuildVer">
    <vt:lpwstr>2052-5.5.0.7954</vt:lpwstr>
  </property>
</Properties>
</file>