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1527\11-10首期\"/>
    </mc:Choice>
  </mc:AlternateContent>
  <xr:revisionPtr revIDLastSave="0" documentId="13_ncr:1_{8AEF7882-621A-4EE5-B14F-6C718FB31225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refMode="R1C1" concurrentCalc="0"/>
</workbook>
</file>

<file path=xl/calcChain.xml><?xml version="1.0" encoding="utf-8"?>
<calcChain xmlns="http://schemas.openxmlformats.org/spreadsheetml/2006/main">
  <c r="G16" i="13" l="1"/>
  <c r="F16" i="13"/>
  <c r="E16" i="13"/>
  <c r="C16" i="13"/>
  <c r="B16" i="13"/>
  <c r="G15" i="13"/>
  <c r="F15" i="13"/>
  <c r="E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<sst xmlns="http://schemas.openxmlformats.org/spreadsheetml/2006/main" count="780" uniqueCount="344">
  <si>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</si>
  <si>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</si>
  <si>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</si>
  <si>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</si>
  <si>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</si>
  <si>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</si>
  <si>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</si>
  <si>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</si>
  <si>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</si>
  <si>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</si>
  <si>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</si>
  <si>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</si>
  <si>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</si>
  <si>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</si>
  <si>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</si>
  <si>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</si>
  <si>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</si>
  <si>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</si>
  <si>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</si>
  <si>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</si>
  <si>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</si>
  <si>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</si>
  <si>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</si>
  <si>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</si>
  <si>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</si>
  <si>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</si>
  <si>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</si>
  <si>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</si>
  <si>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</si>
  <si>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</si>
  <si>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</si>
  <si>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</si>
  <si>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</si>
  <si>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</si>
  <si>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</si>
  <si>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</si>
  <si>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</si>
  <si>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</si>
  <si>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</si>
  <si>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</si>
  <si>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</si>
  <si>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</si>
  <si>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</si>
  <si>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</si>
  <si>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</si>
  <si>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</si>
  <si>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</si>
  <si>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</si>
  <si>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</si>
  <si>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</si>
  <si>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</si>
  <si>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</si>
  <si>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</si>
  <si>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</si>
  <si>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</si>
  <si>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</si>
  <si>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</si>
  <si>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</si>
  <si>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</si>
  <si>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</si>
  <si>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TAJJAM81527</t>
  </si>
  <si>
    <t>合同交期</t>
  </si>
  <si>
    <t>2023/12/31 2024/2/10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</si>
  <si>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</si>
  <si>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</si>
  <si>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</si>
  <si>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</si>
  <si>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</si>
  <si>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</si>
  <si>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</si>
  <si>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</si>
  <si>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</si>
  <si>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</si>
  <si>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</si>
  <si>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</si>
  <si>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</si>
  <si>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</si>
  <si>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</si>
  <si>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</si>
  <si>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</si>
  <si>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</si>
  <si>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</si>
  <si>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</si>
  <si>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</si>
  <si>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</si>
  <si>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</si>
  <si>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</si>
  <si>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</si>
  <si>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</si>
  <si>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</si>
  <si>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</si>
  <si>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</si>
  <si>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</si>
  <si>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</si>
  <si>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</si>
  <si>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</si>
  <si>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</si>
  <si>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</si>
  <si>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</si>
  <si>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</si>
  <si>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</si>
  <si>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</si>
  <si>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</si>
  <si>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</si>
  <si>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</si>
  <si>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</si>
  <si>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</si>
  <si>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</si>
  <si>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</si>
  <si>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</si>
  <si>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</si>
  <si>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</si>
  <si>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</si>
  <si>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</si>
  <si>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</si>
  <si>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</si>
  <si>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</si>
  <si>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冷松绿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</si>
  <si>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</si>
  <si>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</si>
  <si>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</si>
  <si>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白色M码10件，L码10件，XL码10件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</si>
  <si>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</si>
  <si>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</si>
  <si>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</si>
  <si>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</si>
  <si>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</si>
  <si>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</t>
  </si>
  <si>
    <t>2、</t>
  </si>
  <si>
    <t>3、</t>
  </si>
  <si>
    <t>4、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</si>
  <si>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</si>
  <si>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</si>
  <si>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</si>
  <si>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</si>
  <si>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</si>
  <si>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</si>
  <si>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</si>
  <si>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</si>
  <si>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</si>
  <si>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</si>
  <si>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</si>
  <si>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</si>
  <si>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</si>
  <si>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</si>
  <si>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</si>
  <si>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</si>
  <si>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</si>
  <si>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</si>
  <si>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</si>
  <si>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白色洗前/洗后</t>
  </si>
  <si>
    <t>白色洗前</t>
  </si>
  <si>
    <t>165/88B</t>
  </si>
  <si>
    <t>170/92B</t>
  </si>
  <si>
    <t>175/96B</t>
  </si>
  <si>
    <t>180/100B</t>
  </si>
  <si>
    <t>185/104B</t>
  </si>
  <si>
    <t>190/108B</t>
  </si>
  <si>
    <t>L码</t>
  </si>
  <si>
    <t>后中长</t>
  </si>
  <si>
    <t>-0.5/-1</t>
  </si>
  <si>
    <t>-1</t>
  </si>
  <si>
    <t>胸围</t>
  </si>
  <si>
    <t>+0.5/0</t>
  </si>
  <si>
    <t>+1</t>
  </si>
  <si>
    <t>106</t>
  </si>
  <si>
    <t>0/0</t>
  </si>
  <si>
    <t>0</t>
  </si>
  <si>
    <t>摆围</t>
  </si>
  <si>
    <t>0/1</t>
  </si>
  <si>
    <t>肩宽</t>
  </si>
  <si>
    <t>0/-0.3</t>
  </si>
  <si>
    <t>-0.5</t>
  </si>
  <si>
    <t>袖长</t>
  </si>
  <si>
    <t>-0.6</t>
  </si>
  <si>
    <t>袖肥/2</t>
  </si>
  <si>
    <t>袖口围/2</t>
  </si>
  <si>
    <t>+0.5</t>
  </si>
  <si>
    <t>下领围</t>
  </si>
  <si>
    <t>门禁长</t>
  </si>
  <si>
    <t>门禁宽</t>
  </si>
  <si>
    <t>袖口扁机宽</t>
  </si>
  <si>
    <t>-0.1/-0.1</t>
  </si>
  <si>
    <t>-0.1</t>
  </si>
  <si>
    <t xml:space="preserve">     初期请洗测2-3件，有问题的另加测量数量。</t>
  </si>
  <si>
    <t>验货时间：11-9</t>
  </si>
  <si>
    <t>跟单QC:黄志端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</si>
  <si>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</si>
  <si>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</si>
  <si>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</si>
  <si>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</si>
  <si>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</si>
  <si>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</si>
  <si>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</si>
  <si>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</si>
  <si>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23375+25859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</si>
  <si>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</si>
  <si>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</si>
  <si>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</si>
  <si>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</si>
  <si>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</si>
  <si>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</si>
  <si>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</si>
  <si>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</si>
  <si>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</si>
  <si>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</si>
  <si>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</si>
  <si>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</si>
  <si>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</si>
  <si>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</si>
  <si>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</si>
  <si>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</si>
  <si>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</si>
  <si>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</si>
  <si>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</si>
  <si>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</si>
  <si>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</si>
  <si>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</si>
  <si>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</si>
  <si>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</si>
  <si>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</si>
  <si>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</si>
  <si>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</si>
  <si>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</si>
  <si>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</si>
  <si>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</si>
  <si>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</si>
  <si>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</si>
  <si>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</si>
  <si>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</si>
  <si>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</si>
  <si>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</si>
  <si>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</si>
  <si>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</si>
  <si>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</si>
  <si>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</si>
  <si>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</si>
  <si>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</si>
  <si>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</si>
  <si>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</si>
  <si>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</si>
  <si>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</si>
  <si>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</si>
  <si>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</si>
  <si>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</si>
  <si>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</si>
  <si>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</si>
  <si>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</si>
  <si>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</si>
  <si>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</si>
  <si>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</si>
  <si>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</si>
  <si>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</si>
  <si>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</si>
  <si>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</si>
  <si>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</si>
  <si>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</si>
  <si>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</si>
  <si>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</si>
  <si>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</si>
  <si>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</si>
  <si>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</si>
  <si>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</si>
  <si>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</si>
  <si>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</si>
  <si>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</si>
  <si>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</si>
  <si>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</si>
  <si>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</si>
  <si>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</si>
  <si>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</si>
  <si>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</si>
  <si>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</si>
  <si>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</si>
  <si>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</si>
  <si>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</si>
  <si>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</si>
  <si>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</si>
  <si>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</si>
  <si>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</si>
  <si>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</si>
  <si>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</si>
  <si>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</si>
  <si>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</si>
  <si>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</si>
  <si>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</si>
  <si>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</si>
  <si>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</si>
  <si>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</si>
  <si>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</si>
  <si>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</si>
  <si>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</si>
  <si>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</si>
  <si>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</si>
  <si>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</si>
  <si>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</si>
  <si>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</si>
  <si>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</si>
  <si>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</si>
  <si>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</si>
  <si>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</si>
  <si>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</si>
  <si>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</si>
  <si>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</si>
  <si>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</si>
  <si>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</si>
  <si>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</si>
  <si>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</si>
  <si>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</si>
  <si>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</si>
  <si>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</si>
  <si>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</si>
  <si>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</si>
  <si>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</si>
  <si>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</si>
  <si>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</si>
  <si>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</si>
  <si>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</si>
  <si>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</si>
  <si>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</si>
  <si>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</si>
  <si>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转印标</t>
  </si>
  <si>
    <t>未脱落</t>
  </si>
  <si>
    <t>左肩上</t>
  </si>
  <si>
    <t>印花</t>
  </si>
  <si>
    <t>未脱色</t>
  </si>
  <si>
    <t>制表时间：2023年10月25日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</si>
  <si>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</si>
  <si>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</si>
  <si>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</si>
  <si>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</si>
  <si>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</si>
  <si>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</si>
  <si>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M</t>
    <phoneticPr fontId="35" type="noConversion"/>
  </si>
  <si>
    <t>白色</t>
    <phoneticPr fontId="35" type="noConversion"/>
  </si>
  <si>
    <t>-1</t>
    <phoneticPr fontId="35" type="noConversion"/>
  </si>
  <si>
    <t>+0</t>
    <phoneticPr fontId="35" type="noConversion"/>
  </si>
  <si>
    <t>-2</t>
    <phoneticPr fontId="35" type="noConversion"/>
  </si>
  <si>
    <t>-1.8</t>
    <phoneticPr fontId="35" type="noConversion"/>
  </si>
  <si>
    <t>-1.2</t>
    <phoneticPr fontId="35" type="noConversion"/>
  </si>
  <si>
    <t>+0.4</t>
    <phoneticPr fontId="35" type="noConversion"/>
  </si>
  <si>
    <t>+0.7</t>
    <phoneticPr fontId="35" type="noConversion"/>
  </si>
  <si>
    <t>-0.5</t>
    <phoneticPr fontId="35" type="noConversion"/>
  </si>
  <si>
    <t>大货首件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</si>
</sst>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/>
    <xf numFmtId="0" fontId="0" fillId="0" borderId="7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6" fontId="16" fillId="3" borderId="2" xfId="1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4" fillId="3" borderId="11" xfId="6" applyFont="1" applyFill="1" applyBorder="1"/>
    <xf numFmtId="49" fontId="14" fillId="3" borderId="2" xfId="3" applyNumberFormat="1" applyFont="1" applyFill="1" applyBorder="1" applyAlignment="1">
      <alignment horizontal="center" vertical="center"/>
    </xf>
    <xf numFmtId="49" fontId="14" fillId="3" borderId="2" xfId="3" applyNumberFormat="1" applyFont="1" applyFill="1" applyBorder="1" applyAlignment="1">
      <alignment horizontal="right" vertical="center"/>
    </xf>
    <xf numFmtId="0" fontId="14" fillId="3" borderId="12" xfId="6" applyFont="1" applyFill="1" applyBorder="1"/>
    <xf numFmtId="49" fontId="14" fillId="3" borderId="13" xfId="6" applyNumberFormat="1" applyFont="1" applyFill="1" applyBorder="1" applyAlignment="1">
      <alignment horizontal="center"/>
    </xf>
    <xf numFmtId="49" fontId="14" fillId="3" borderId="13" xfId="6" applyNumberFormat="1" applyFont="1" applyFill="1" applyBorder="1" applyAlignment="1">
      <alignment horizontal="right"/>
    </xf>
    <xf numFmtId="0" fontId="13" fillId="3" borderId="0" xfId="6" applyFont="1" applyFill="1"/>
    <xf numFmtId="0" fontId="14" fillId="3" borderId="0" xfId="6" applyFont="1" applyFill="1"/>
    <xf numFmtId="0" fontId="0" fillId="3" borderId="0" xfId="3" applyFont="1" applyFill="1">
      <alignment vertical="center"/>
    </xf>
    <xf numFmtId="49" fontId="14" fillId="3" borderId="13" xfId="6" applyNumberFormat="1" applyFont="1" applyFill="1" applyBorder="1" applyAlignment="1">
      <alignment horizontal="right"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6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center" vertical="center"/>
    </xf>
    <xf numFmtId="49" fontId="14" fillId="3" borderId="13" xfId="3" applyNumberFormat="1" applyFont="1" applyFill="1" applyBorder="1" applyAlignment="1">
      <alignment horizontal="center" vertical="center"/>
    </xf>
    <xf numFmtId="14" fontId="13" fillId="3" borderId="0" xfId="6" applyNumberFormat="1" applyFont="1" applyFill="1"/>
    <xf numFmtId="0" fontId="14" fillId="3" borderId="16" xfId="6" applyFont="1" applyFill="1" applyBorder="1" applyAlignment="1">
      <alignment horizontal="center" vertical="center"/>
    </xf>
    <xf numFmtId="0" fontId="13" fillId="3" borderId="16" xfId="3" applyFont="1" applyFill="1" applyBorder="1" applyAlignment="1">
      <alignment horizontal="center" vertical="center"/>
    </xf>
    <xf numFmtId="49" fontId="13" fillId="3" borderId="17" xfId="3" applyNumberFormat="1" applyFont="1" applyFill="1" applyBorder="1" applyAlignment="1">
      <alignment horizontal="center" vertical="center"/>
    </xf>
    <xf numFmtId="49" fontId="14" fillId="3" borderId="5" xfId="3" applyNumberFormat="1" applyFont="1" applyFill="1" applyBorder="1" applyAlignment="1">
      <alignment horizontal="center" vertical="center"/>
    </xf>
    <xf numFmtId="49" fontId="14" fillId="3" borderId="15" xfId="3" applyNumberFormat="1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/>
    </xf>
    <xf numFmtId="49" fontId="13" fillId="3" borderId="15" xfId="3" applyNumberFormat="1" applyFont="1" applyFill="1" applyBorder="1" applyAlignment="1">
      <alignment horizontal="center" vertical="center"/>
    </xf>
    <xf numFmtId="49" fontId="14" fillId="3" borderId="18" xfId="6" applyNumberFormat="1" applyFont="1" applyFill="1" applyBorder="1" applyAlignment="1">
      <alignment horizontal="center"/>
    </xf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>
      <alignment vertical="center"/>
    </xf>
    <xf numFmtId="0" fontId="16" fillId="0" borderId="23" xfId="2" applyFont="1" applyBorder="1" applyAlignment="1">
      <alignment horizontal="center" vertical="center"/>
    </xf>
    <xf numFmtId="0" fontId="20" fillId="0" borderId="23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righ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>
      <alignment vertical="center"/>
    </xf>
    <xf numFmtId="0" fontId="20" fillId="0" borderId="25" xfId="2" applyFont="1" applyBorder="1">
      <alignment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20" fillId="0" borderId="20" xfId="2" applyFont="1" applyBorder="1">
      <alignment vertical="center"/>
    </xf>
    <xf numFmtId="0" fontId="20" fillId="0" borderId="21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9" fillId="0" borderId="25" xfId="2" applyFont="1" applyBorder="1">
      <alignment vertical="center"/>
    </xf>
    <xf numFmtId="0" fontId="9" fillId="0" borderId="0" xfId="2" applyFont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6" fillId="0" borderId="23" xfId="2" applyFont="1" applyBorder="1">
      <alignment vertical="center"/>
    </xf>
    <xf numFmtId="0" fontId="16" fillId="0" borderId="37" xfId="2" applyFont="1" applyBorder="1">
      <alignment vertical="center"/>
    </xf>
    <xf numFmtId="0" fontId="15" fillId="0" borderId="24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8" fillId="0" borderId="21" xfId="2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8" fillId="0" borderId="21" xfId="2" applyBorder="1">
      <alignment vertical="center"/>
    </xf>
    <xf numFmtId="0" fontId="18" fillId="0" borderId="23" xfId="2" applyBorder="1" applyAlignment="1">
      <alignment horizontal="left" vertical="center"/>
    </xf>
    <xf numFmtId="0" fontId="18" fillId="0" borderId="23" xfId="2" applyBorder="1">
      <alignment vertical="center"/>
    </xf>
    <xf numFmtId="0" fontId="16" fillId="0" borderId="25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15" fillId="0" borderId="4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16" fillId="0" borderId="45" xfId="2" applyFont="1" applyBorder="1">
      <alignment vertical="center"/>
    </xf>
    <xf numFmtId="58" fontId="18" fillId="0" borderId="45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4" xfId="4" applyFont="1" applyBorder="1" applyAlignment="1">
      <alignment horizontal="center"/>
    </xf>
    <xf numFmtId="176" fontId="25" fillId="0" borderId="2" xfId="4" applyNumberFormat="1" applyFont="1" applyBorder="1" applyAlignment="1">
      <alignment horizontal="center"/>
    </xf>
    <xf numFmtId="0" fontId="23" fillId="0" borderId="2" xfId="4" applyFont="1" applyBorder="1" applyAlignment="1">
      <alignment horizontal="center"/>
    </xf>
    <xf numFmtId="49" fontId="24" fillId="0" borderId="4" xfId="5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3" fillId="3" borderId="53" xfId="6" applyFont="1" applyFill="1" applyBorder="1"/>
    <xf numFmtId="0" fontId="14" fillId="3" borderId="53" xfId="6" applyFont="1" applyFill="1" applyBorder="1"/>
    <xf numFmtId="0" fontId="0" fillId="3" borderId="53" xfId="3" applyFont="1" applyFill="1" applyBorder="1">
      <alignment vertical="center"/>
    </xf>
    <xf numFmtId="49" fontId="14" fillId="3" borderId="54" xfId="3" applyNumberFormat="1" applyFont="1" applyFill="1" applyBorder="1" applyAlignment="1">
      <alignment horizontal="center" vertical="center"/>
    </xf>
    <xf numFmtId="49" fontId="14" fillId="3" borderId="55" xfId="3" applyNumberFormat="1" applyFont="1" applyFill="1" applyBorder="1" applyAlignment="1">
      <alignment horizontal="center" vertical="center"/>
    </xf>
    <xf numFmtId="49" fontId="14" fillId="3" borderId="56" xfId="3" applyNumberFormat="1" applyFont="1" applyFill="1" applyBorder="1" applyAlignment="1">
      <alignment horizontal="center" vertical="center"/>
    </xf>
    <xf numFmtId="0" fontId="15" fillId="0" borderId="24" xfId="2" applyFont="1" applyBorder="1">
      <alignment vertical="center"/>
    </xf>
    <xf numFmtId="0" fontId="15" fillId="0" borderId="47" xfId="2" applyFont="1" applyBorder="1">
      <alignment vertical="center"/>
    </xf>
    <xf numFmtId="0" fontId="18" fillId="0" borderId="48" xfId="2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8" fillId="0" borderId="48" xfId="2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27" fillId="0" borderId="58" xfId="2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9" fontId="16" fillId="0" borderId="23" xfId="2" applyNumberFormat="1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15" fillId="0" borderId="48" xfId="2" applyFont="1" applyBorder="1">
      <alignment vertical="center"/>
    </xf>
    <xf numFmtId="0" fontId="15" fillId="0" borderId="48" xfId="2" applyFont="1" applyBorder="1" applyAlignment="1">
      <alignment horizontal="center" vertical="center"/>
    </xf>
    <xf numFmtId="0" fontId="18" fillId="0" borderId="48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16" fillId="0" borderId="62" xfId="2" applyFont="1" applyBorder="1">
      <alignment vertical="center"/>
    </xf>
    <xf numFmtId="0" fontId="21" fillId="0" borderId="62" xfId="2" applyFont="1" applyBorder="1">
      <alignment vertical="center"/>
    </xf>
    <xf numFmtId="58" fontId="18" fillId="0" borderId="43" xfId="2" applyNumberFormat="1" applyBorder="1">
      <alignment vertical="center"/>
    </xf>
    <xf numFmtId="0" fontId="18" fillId="0" borderId="62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0" fillId="0" borderId="37" xfId="2" applyFont="1" applyBorder="1" applyAlignment="1">
      <alignment horizontal="left" vertical="center" wrapText="1"/>
    </xf>
    <xf numFmtId="0" fontId="30" fillId="0" borderId="37" xfId="2" applyFont="1" applyBorder="1" applyAlignment="1">
      <alignment horizontal="left" vertical="center"/>
    </xf>
    <xf numFmtId="0" fontId="32" fillId="0" borderId="68" xfId="0" applyFont="1" applyBorder="1"/>
    <xf numFmtId="0" fontId="32" fillId="0" borderId="2" xfId="0" applyFont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4" borderId="0" xfId="0" applyFill="1"/>
    <xf numFmtId="0" fontId="32" fillId="5" borderId="2" xfId="0" applyFont="1" applyFill="1" applyBorder="1"/>
    <xf numFmtId="0" fontId="0" fillId="5" borderId="2" xfId="0" applyFill="1" applyBorder="1"/>
    <xf numFmtId="0" fontId="0" fillId="5" borderId="70" xfId="0" applyFill="1" applyBorder="1"/>
    <xf numFmtId="0" fontId="32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49" fontId="14" fillId="7" borderId="2" xfId="3" applyNumberFormat="1" applyFont="1" applyFill="1" applyBorder="1" applyAlignment="1">
      <alignment horizontal="center" vertical="center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top"/>
    </xf>
    <xf numFmtId="0" fontId="16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 shrinkToFit="1"/>
    </xf>
    <xf numFmtId="0" fontId="18" fillId="0" borderId="43" xfId="2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6" fillId="0" borderId="3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14" fontId="16" fillId="0" borderId="25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5" fillId="0" borderId="5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63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6" fillId="0" borderId="29" xfId="2" applyNumberFormat="1" applyFont="1" applyBorder="1" applyAlignment="1">
      <alignment horizontal="left" vertical="center"/>
    </xf>
    <xf numFmtId="9" fontId="16" fillId="0" borderId="30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31" xfId="2" applyNumberFormat="1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41" xfId="2" applyNumberFormat="1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6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29" fillId="0" borderId="45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65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63" xfId="2" applyFont="1" applyBorder="1" applyAlignment="1">
      <alignment horizontal="center" vertical="center"/>
    </xf>
    <xf numFmtId="0" fontId="16" fillId="0" borderId="5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0" fontId="13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15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22" fillId="0" borderId="19" xfId="2" applyFont="1" applyBorder="1" applyAlignment="1">
      <alignment horizontal="center" vertical="top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8" fillId="0" borderId="45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4" fillId="3" borderId="13" xfId="6" applyFont="1" applyFill="1" applyBorder="1" applyAlignment="1">
      <alignment horizontal="center"/>
    </xf>
    <xf numFmtId="0" fontId="19" fillId="0" borderId="19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6" fillId="0" borderId="25" xfId="2" applyFont="1" applyBorder="1" applyAlignment="1">
      <alignment horizontal="right" vertical="center"/>
    </xf>
    <xf numFmtId="0" fontId="20" fillId="0" borderId="25" xfId="2" applyFont="1" applyBorder="1" applyAlignment="1">
      <alignment horizontal="left" vertical="center"/>
    </xf>
    <xf numFmtId="0" fontId="9" fillId="0" borderId="33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8" fillId="0" borderId="25" xfId="2" applyBorder="1" applyAlignment="1">
      <alignment horizontal="center" vertical="center"/>
    </xf>
    <xf numFmtId="0" fontId="18" fillId="0" borderId="38" xfId="2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8" fillId="0" borderId="26" xfId="2" applyBorder="1" applyAlignment="1">
      <alignment horizontal="left" vertical="center"/>
    </xf>
    <xf numFmtId="0" fontId="18" fillId="0" borderId="27" xfId="2" applyBorder="1" applyAlignment="1">
      <alignment horizontal="left" vertical="center"/>
    </xf>
    <xf numFmtId="0" fontId="18" fillId="0" borderId="40" xfId="2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02000000}"/>
    <cellStyle name="常规 23" xfId="4" xr:uid="{00000000-0005-0000-0000-000016000000}"/>
    <cellStyle name="常规 3" xfId="6" xr:uid="{00000000-0005-0000-0000-000035000000}"/>
    <cellStyle name="常规 4" xfId="3" xr:uid="{00000000-0005-0000-0000-000003000000}"/>
    <cellStyle name="常规 40" xfId="1" xr:uid="{00000000-0005-0000-0000-000001000000}"/>
    <cellStyle name="常规_110509_2006-09-28 2" xfId="5" xr:uid="{00000000-0005-0000-0000-00002F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444627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444627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2" customWidth="1"/>
    <col min="3" max="3" width="10.125" customWidth="1"/>
  </cols>
  <sheetData>
    <row r="1" spans="1:2" ht="21" customHeight="1">
      <c r="A1" s="183"/>
      <c r="B1" s="184" t="s">
        <v>0</v>
      </c>
    </row>
    <row r="2" spans="1:2">
      <c r="A2" s="5">
        <v>1</v>
      </c>
      <c r="B2" s="185" t="s">
        <v>1</v>
      </c>
    </row>
    <row r="3" spans="1:2">
      <c r="A3" s="5">
        <v>2</v>
      </c>
      <c r="B3" s="185" t="s">
        <v>2</v>
      </c>
    </row>
    <row r="4" spans="1:2">
      <c r="A4" s="5">
        <v>3</v>
      </c>
      <c r="B4" s="185" t="s">
        <v>3</v>
      </c>
    </row>
    <row r="5" spans="1:2">
      <c r="A5" s="5">
        <v>4</v>
      </c>
      <c r="B5" s="185" t="s">
        <v>4</v>
      </c>
    </row>
    <row r="6" spans="1:2">
      <c r="A6" s="5">
        <v>5</v>
      </c>
      <c r="B6" s="185" t="s">
        <v>5</v>
      </c>
    </row>
    <row r="7" spans="1:2" ht="13.5" customHeight="1">
      <c r="A7" s="5">
        <v>6</v>
      </c>
      <c r="B7" s="185" t="s">
        <v>6</v>
      </c>
    </row>
    <row r="8" spans="1:2" s="181" customFormat="1" ht="15" customHeight="1">
      <c r="A8" s="186">
        <v>7</v>
      </c>
      <c r="B8" s="187" t="s">
        <v>7</v>
      </c>
    </row>
    <row r="9" spans="1:2">
      <c r="A9" s="5"/>
      <c r="B9" s="185"/>
    </row>
    <row r="10" spans="1:2" ht="18.95" customHeight="1">
      <c r="A10" s="183"/>
      <c r="B10" s="188" t="s">
        <v>8</v>
      </c>
    </row>
    <row r="11" spans="1:2" ht="15.95" customHeight="1">
      <c r="A11" s="5">
        <v>1</v>
      </c>
      <c r="B11" s="189" t="s">
        <v>9</v>
      </c>
    </row>
    <row r="12" spans="1:2">
      <c r="A12" s="5">
        <v>2</v>
      </c>
      <c r="B12" s="185" t="s">
        <v>10</v>
      </c>
    </row>
    <row r="13" spans="1:2">
      <c r="A13" s="5">
        <v>3</v>
      </c>
      <c r="B13" s="187" t="s">
        <v>11</v>
      </c>
    </row>
    <row r="14" spans="1:2">
      <c r="A14" s="5">
        <v>4</v>
      </c>
      <c r="B14" s="185" t="s">
        <v>12</v>
      </c>
    </row>
    <row r="15" spans="1:2">
      <c r="A15" s="5">
        <v>5</v>
      </c>
      <c r="B15" s="185" t="s">
        <v>13</v>
      </c>
    </row>
    <row r="16" spans="1:2">
      <c r="A16" s="5">
        <v>6</v>
      </c>
      <c r="B16" s="185" t="s">
        <v>14</v>
      </c>
    </row>
    <row r="17" spans="1:2">
      <c r="A17" s="5">
        <v>7</v>
      </c>
      <c r="B17" s="185" t="s">
        <v>15</v>
      </c>
    </row>
    <row r="18" spans="1:2">
      <c r="A18" s="5"/>
      <c r="B18" s="185"/>
    </row>
    <row r="19" spans="1:2" ht="20.25">
      <c r="A19" s="183"/>
      <c r="B19" s="184" t="s">
        <v>16</v>
      </c>
    </row>
    <row r="20" spans="1:2">
      <c r="A20" s="5">
        <v>1</v>
      </c>
      <c r="B20" s="185" t="s">
        <v>17</v>
      </c>
    </row>
    <row r="21" spans="1:2">
      <c r="A21" s="5">
        <v>2</v>
      </c>
      <c r="B21" s="185" t="s">
        <v>18</v>
      </c>
    </row>
    <row r="22" spans="1:2">
      <c r="A22" s="5">
        <v>3</v>
      </c>
      <c r="B22" s="185" t="s">
        <v>19</v>
      </c>
    </row>
    <row r="23" spans="1:2">
      <c r="A23" s="5">
        <v>4</v>
      </c>
      <c r="B23" s="185" t="s">
        <v>20</v>
      </c>
    </row>
    <row r="24" spans="1:2">
      <c r="A24" s="5">
        <v>5</v>
      </c>
      <c r="B24" s="185" t="s">
        <v>21</v>
      </c>
    </row>
    <row r="25" spans="1:2">
      <c r="A25" s="5">
        <v>6</v>
      </c>
      <c r="B25" s="185" t="s">
        <v>22</v>
      </c>
    </row>
    <row r="26" spans="1:2">
      <c r="A26" s="5">
        <v>7</v>
      </c>
      <c r="B26" s="185" t="s">
        <v>23</v>
      </c>
    </row>
    <row r="27" spans="1:2">
      <c r="A27" s="5"/>
      <c r="B27" s="185"/>
    </row>
    <row r="28" spans="1:2" ht="20.25">
      <c r="A28" s="183"/>
      <c r="B28" s="184" t="s">
        <v>24</v>
      </c>
    </row>
    <row r="29" spans="1:2">
      <c r="A29" s="5">
        <v>1</v>
      </c>
      <c r="B29" s="185" t="s">
        <v>25</v>
      </c>
    </row>
    <row r="30" spans="1:2">
      <c r="A30" s="5">
        <v>2</v>
      </c>
      <c r="B30" s="185" t="s">
        <v>26</v>
      </c>
    </row>
    <row r="31" spans="1:2">
      <c r="A31" s="5">
        <v>3</v>
      </c>
      <c r="B31" s="185" t="s">
        <v>27</v>
      </c>
    </row>
    <row r="32" spans="1:2">
      <c r="A32" s="5">
        <v>4</v>
      </c>
      <c r="B32" s="185" t="s">
        <v>28</v>
      </c>
    </row>
    <row r="33" spans="1:2">
      <c r="A33" s="5">
        <v>5</v>
      </c>
      <c r="B33" s="185" t="s">
        <v>29</v>
      </c>
    </row>
    <row r="34" spans="1:2">
      <c r="A34" s="5">
        <v>6</v>
      </c>
      <c r="B34" s="185" t="s">
        <v>30</v>
      </c>
    </row>
    <row r="35" spans="1:2">
      <c r="A35" s="5">
        <v>7</v>
      </c>
      <c r="B35" s="185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0"/>
  <sheetViews>
    <sheetView zoomScalePageLayoutView="125" workbookViewId="0">
      <selection activeCell="B4" sqref="B4:F7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0" t="s">
        <v>275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" customFormat="1" ht="16.5">
      <c r="A2" s="379" t="s">
        <v>253</v>
      </c>
      <c r="B2" s="380" t="s">
        <v>258</v>
      </c>
      <c r="C2" s="380" t="s">
        <v>254</v>
      </c>
      <c r="D2" s="380" t="s">
        <v>255</v>
      </c>
      <c r="E2" s="380" t="s">
        <v>256</v>
      </c>
      <c r="F2" s="380" t="s">
        <v>257</v>
      </c>
      <c r="G2" s="379" t="s">
        <v>276</v>
      </c>
      <c r="H2" s="379"/>
      <c r="I2" s="379" t="s">
        <v>277</v>
      </c>
      <c r="J2" s="379"/>
      <c r="K2" s="385" t="s">
        <v>278</v>
      </c>
      <c r="L2" s="387" t="s">
        <v>279</v>
      </c>
      <c r="M2" s="389" t="s">
        <v>280</v>
      </c>
    </row>
    <row r="3" spans="1:13" s="1" customFormat="1" ht="16.5">
      <c r="A3" s="379"/>
      <c r="B3" s="381"/>
      <c r="C3" s="381"/>
      <c r="D3" s="381"/>
      <c r="E3" s="381"/>
      <c r="F3" s="381"/>
      <c r="G3" s="3" t="s">
        <v>281</v>
      </c>
      <c r="H3" s="3" t="s">
        <v>282</v>
      </c>
      <c r="I3" s="3" t="s">
        <v>281</v>
      </c>
      <c r="J3" s="3" t="s">
        <v>282</v>
      </c>
      <c r="K3" s="386"/>
      <c r="L3" s="388"/>
      <c r="M3" s="390"/>
    </row>
    <row r="4" spans="1:13">
      <c r="A4" s="16">
        <v>1</v>
      </c>
      <c r="B4" s="10" t="s">
        <v>270</v>
      </c>
      <c r="C4" s="11">
        <v>230908063</v>
      </c>
      <c r="D4" s="10" t="s">
        <v>269</v>
      </c>
      <c r="E4" s="16" t="s">
        <v>118</v>
      </c>
      <c r="F4" s="17" t="s">
        <v>60</v>
      </c>
      <c r="G4" s="10">
        <v>2</v>
      </c>
      <c r="H4" s="10">
        <v>0.4</v>
      </c>
      <c r="I4" s="10">
        <v>1.4</v>
      </c>
      <c r="J4" s="10">
        <v>1</v>
      </c>
      <c r="K4" s="10"/>
      <c r="L4" s="10"/>
      <c r="M4" s="10" t="s">
        <v>271</v>
      </c>
    </row>
    <row r="5" spans="1:13">
      <c r="A5" s="16">
        <v>2</v>
      </c>
      <c r="B5" s="10" t="s">
        <v>270</v>
      </c>
      <c r="C5" s="11">
        <v>230914026</v>
      </c>
      <c r="D5" s="10" t="s">
        <v>269</v>
      </c>
      <c r="E5" s="10" t="s">
        <v>119</v>
      </c>
      <c r="F5" s="17" t="s">
        <v>60</v>
      </c>
      <c r="G5" s="10">
        <v>1</v>
      </c>
      <c r="H5" s="10">
        <v>1</v>
      </c>
      <c r="I5" s="10">
        <v>1.4</v>
      </c>
      <c r="J5" s="10">
        <v>1.6</v>
      </c>
      <c r="K5" s="10"/>
      <c r="L5" s="10"/>
      <c r="M5" s="10" t="s">
        <v>271</v>
      </c>
    </row>
    <row r="6" spans="1:13">
      <c r="A6" s="16">
        <v>3</v>
      </c>
      <c r="B6" s="10" t="s">
        <v>270</v>
      </c>
      <c r="C6" s="11">
        <v>230924034</v>
      </c>
      <c r="D6" s="10" t="s">
        <v>269</v>
      </c>
      <c r="E6" s="10" t="s">
        <v>116</v>
      </c>
      <c r="F6" s="17" t="s">
        <v>60</v>
      </c>
      <c r="G6" s="10">
        <v>1</v>
      </c>
      <c r="H6" s="10">
        <v>1</v>
      </c>
      <c r="I6" s="10">
        <v>1</v>
      </c>
      <c r="J6" s="10">
        <v>2</v>
      </c>
      <c r="K6" s="34"/>
      <c r="L6" s="34"/>
      <c r="M6" s="10" t="s">
        <v>271</v>
      </c>
    </row>
    <row r="7" spans="1:13">
      <c r="A7" s="16">
        <v>4</v>
      </c>
      <c r="B7" s="10" t="s">
        <v>270</v>
      </c>
      <c r="C7" s="10">
        <v>230918059</v>
      </c>
      <c r="D7" s="10" t="s">
        <v>269</v>
      </c>
      <c r="E7" s="18" t="s">
        <v>117</v>
      </c>
      <c r="F7" s="17" t="s">
        <v>60</v>
      </c>
      <c r="G7" s="10">
        <v>1</v>
      </c>
      <c r="H7" s="10">
        <v>1.8</v>
      </c>
      <c r="I7" s="10">
        <v>1.4</v>
      </c>
      <c r="J7" s="10">
        <v>2.6</v>
      </c>
      <c r="K7" s="34"/>
      <c r="L7" s="34"/>
      <c r="M7" s="10" t="s">
        <v>271</v>
      </c>
    </row>
    <row r="8" spans="1:13">
      <c r="A8" s="29"/>
      <c r="B8" s="30"/>
      <c r="C8" s="30"/>
      <c r="D8" s="30"/>
      <c r="E8" s="18"/>
      <c r="F8" s="32"/>
      <c r="G8" s="18"/>
      <c r="H8" s="33"/>
      <c r="I8" s="30"/>
      <c r="J8" s="30"/>
      <c r="K8" s="35"/>
      <c r="L8" s="36"/>
      <c r="M8" s="18"/>
    </row>
    <row r="9" spans="1:13" s="2" customFormat="1">
      <c r="A9" s="371" t="s">
        <v>272</v>
      </c>
      <c r="B9" s="372"/>
      <c r="C9" s="372"/>
      <c r="D9" s="372"/>
      <c r="E9" s="373"/>
      <c r="F9" s="374"/>
      <c r="G9" s="376"/>
      <c r="H9" s="371" t="s">
        <v>283</v>
      </c>
      <c r="I9" s="372"/>
      <c r="J9" s="372"/>
      <c r="K9" s="373"/>
      <c r="L9" s="382"/>
      <c r="M9" s="383"/>
    </row>
    <row r="10" spans="1:13" ht="16.5">
      <c r="A10" s="377" t="s">
        <v>284</v>
      </c>
      <c r="B10" s="384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5" type="noConversion"/>
  <dataValidations count="1">
    <dataValidation type="list" allowBlank="1" showInputMessage="1" showErrorMessage="1" sqref="M4 M5 M8 M1:M3 M6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0" t="s">
        <v>285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5.95" customHeight="1">
      <c r="A2" s="380" t="s">
        <v>286</v>
      </c>
      <c r="B2" s="380" t="s">
        <v>258</v>
      </c>
      <c r="C2" s="380" t="s">
        <v>254</v>
      </c>
      <c r="D2" s="380" t="s">
        <v>255</v>
      </c>
      <c r="E2" s="380" t="s">
        <v>256</v>
      </c>
      <c r="F2" s="380" t="s">
        <v>257</v>
      </c>
      <c r="G2" s="391" t="s">
        <v>287</v>
      </c>
      <c r="H2" s="392"/>
      <c r="I2" s="393"/>
      <c r="J2" s="391" t="s">
        <v>288</v>
      </c>
      <c r="K2" s="392"/>
      <c r="L2" s="393"/>
      <c r="M2" s="391" t="s">
        <v>289</v>
      </c>
      <c r="N2" s="392"/>
      <c r="O2" s="393"/>
      <c r="P2" s="391" t="s">
        <v>290</v>
      </c>
      <c r="Q2" s="392"/>
      <c r="R2" s="393"/>
      <c r="S2" s="392" t="s">
        <v>291</v>
      </c>
      <c r="T2" s="392"/>
      <c r="U2" s="393"/>
      <c r="V2" s="395" t="s">
        <v>292</v>
      </c>
      <c r="W2" s="395" t="s">
        <v>267</v>
      </c>
    </row>
    <row r="3" spans="1:23" s="1" customFormat="1" ht="16.5">
      <c r="A3" s="381"/>
      <c r="B3" s="394"/>
      <c r="C3" s="394"/>
      <c r="D3" s="394"/>
      <c r="E3" s="394"/>
      <c r="F3" s="394"/>
      <c r="G3" s="3" t="s">
        <v>293</v>
      </c>
      <c r="H3" s="3" t="s">
        <v>66</v>
      </c>
      <c r="I3" s="3" t="s">
        <v>258</v>
      </c>
      <c r="J3" s="3" t="s">
        <v>293</v>
      </c>
      <c r="K3" s="3" t="s">
        <v>66</v>
      </c>
      <c r="L3" s="3" t="s">
        <v>258</v>
      </c>
      <c r="M3" s="3" t="s">
        <v>293</v>
      </c>
      <c r="N3" s="3" t="s">
        <v>66</v>
      </c>
      <c r="O3" s="3" t="s">
        <v>258</v>
      </c>
      <c r="P3" s="3" t="s">
        <v>293</v>
      </c>
      <c r="Q3" s="3" t="s">
        <v>66</v>
      </c>
      <c r="R3" s="3" t="s">
        <v>258</v>
      </c>
      <c r="S3" s="3" t="s">
        <v>293</v>
      </c>
      <c r="T3" s="3" t="s">
        <v>66</v>
      </c>
      <c r="U3" s="3" t="s">
        <v>258</v>
      </c>
      <c r="V3" s="396"/>
      <c r="W3" s="396"/>
    </row>
    <row r="4" spans="1:23">
      <c r="A4" s="402" t="s">
        <v>294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3"/>
      <c r="B5" s="6"/>
      <c r="C5" s="6"/>
      <c r="D5" s="6"/>
      <c r="E5" s="6"/>
      <c r="F5" s="6"/>
      <c r="G5" s="391" t="s">
        <v>295</v>
      </c>
      <c r="H5" s="392"/>
      <c r="I5" s="393"/>
      <c r="J5" s="391" t="s">
        <v>296</v>
      </c>
      <c r="K5" s="392"/>
      <c r="L5" s="393"/>
      <c r="M5" s="391" t="s">
        <v>297</v>
      </c>
      <c r="N5" s="392"/>
      <c r="O5" s="393"/>
      <c r="P5" s="391" t="s">
        <v>298</v>
      </c>
      <c r="Q5" s="392"/>
      <c r="R5" s="393"/>
      <c r="S5" s="392" t="s">
        <v>299</v>
      </c>
      <c r="T5" s="392"/>
      <c r="U5" s="393"/>
      <c r="V5" s="6"/>
      <c r="W5" s="6"/>
    </row>
    <row r="6" spans="1:23" ht="16.5">
      <c r="A6" s="403"/>
      <c r="B6" s="6"/>
      <c r="C6" s="6"/>
      <c r="D6" s="6"/>
      <c r="E6" s="6"/>
      <c r="F6" s="6"/>
      <c r="G6" s="3" t="s">
        <v>293</v>
      </c>
      <c r="H6" s="3" t="s">
        <v>66</v>
      </c>
      <c r="I6" s="3" t="s">
        <v>258</v>
      </c>
      <c r="J6" s="3" t="s">
        <v>293</v>
      </c>
      <c r="K6" s="3" t="s">
        <v>66</v>
      </c>
      <c r="L6" s="3" t="s">
        <v>258</v>
      </c>
      <c r="M6" s="3" t="s">
        <v>293</v>
      </c>
      <c r="N6" s="3" t="s">
        <v>66</v>
      </c>
      <c r="O6" s="3" t="s">
        <v>258</v>
      </c>
      <c r="P6" s="3" t="s">
        <v>293</v>
      </c>
      <c r="Q6" s="3" t="s">
        <v>66</v>
      </c>
      <c r="R6" s="3" t="s">
        <v>258</v>
      </c>
      <c r="S6" s="3" t="s">
        <v>293</v>
      </c>
      <c r="T6" s="3" t="s">
        <v>66</v>
      </c>
      <c r="U6" s="3" t="s">
        <v>258</v>
      </c>
      <c r="V6" s="6"/>
      <c r="W6" s="6"/>
    </row>
    <row r="7" spans="1:23">
      <c r="A7" s="40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5" t="s">
        <v>300</v>
      </c>
      <c r="B8" s="405"/>
      <c r="C8" s="405"/>
      <c r="D8" s="405"/>
      <c r="E8" s="405"/>
      <c r="F8" s="40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6"/>
      <c r="B9" s="406"/>
      <c r="C9" s="406"/>
      <c r="D9" s="406"/>
      <c r="E9" s="406"/>
      <c r="F9" s="40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5" t="s">
        <v>301</v>
      </c>
      <c r="B10" s="405"/>
      <c r="C10" s="405"/>
      <c r="D10" s="405"/>
      <c r="E10" s="405"/>
      <c r="F10" s="40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6"/>
      <c r="B11" s="406"/>
      <c r="C11" s="406"/>
      <c r="D11" s="406"/>
      <c r="E11" s="406"/>
      <c r="F11" s="40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5" t="s">
        <v>302</v>
      </c>
      <c r="B12" s="405"/>
      <c r="C12" s="405"/>
      <c r="D12" s="405"/>
      <c r="E12" s="405"/>
      <c r="F12" s="40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6"/>
      <c r="B13" s="406"/>
      <c r="C13" s="406"/>
      <c r="D13" s="406"/>
      <c r="E13" s="406"/>
      <c r="F13" s="40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5" t="s">
        <v>303</v>
      </c>
      <c r="B14" s="405"/>
      <c r="C14" s="405"/>
      <c r="D14" s="405"/>
      <c r="E14" s="405"/>
      <c r="F14" s="40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6"/>
      <c r="B15" s="406"/>
      <c r="C15" s="406"/>
      <c r="D15" s="406"/>
      <c r="E15" s="406"/>
      <c r="F15" s="40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7" t="s">
        <v>304</v>
      </c>
      <c r="B17" s="398"/>
      <c r="C17" s="398"/>
      <c r="D17" s="398"/>
      <c r="E17" s="399"/>
      <c r="F17" s="400"/>
      <c r="G17" s="401"/>
      <c r="H17" s="28"/>
      <c r="I17" s="28"/>
      <c r="J17" s="397" t="s">
        <v>305</v>
      </c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9"/>
      <c r="V17" s="7"/>
      <c r="W17" s="9"/>
    </row>
    <row r="18" spans="1:23" ht="56.25" customHeight="1">
      <c r="A18" s="377" t="s">
        <v>306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0" t="s">
        <v>307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" customFormat="1" ht="16.5">
      <c r="A2" s="24" t="s">
        <v>308</v>
      </c>
      <c r="B2" s="25" t="s">
        <v>254</v>
      </c>
      <c r="C2" s="25" t="s">
        <v>255</v>
      </c>
      <c r="D2" s="25" t="s">
        <v>256</v>
      </c>
      <c r="E2" s="25" t="s">
        <v>257</v>
      </c>
      <c r="F2" s="25" t="s">
        <v>258</v>
      </c>
      <c r="G2" s="24" t="s">
        <v>309</v>
      </c>
      <c r="H2" s="24" t="s">
        <v>310</v>
      </c>
      <c r="I2" s="24" t="s">
        <v>311</v>
      </c>
      <c r="J2" s="24" t="s">
        <v>310</v>
      </c>
      <c r="K2" s="24" t="s">
        <v>312</v>
      </c>
      <c r="L2" s="24" t="s">
        <v>310</v>
      </c>
      <c r="M2" s="25" t="s">
        <v>292</v>
      </c>
      <c r="N2" s="25" t="s">
        <v>267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6" t="s">
        <v>308</v>
      </c>
      <c r="B4" s="27" t="s">
        <v>313</v>
      </c>
      <c r="C4" s="27" t="s">
        <v>293</v>
      </c>
      <c r="D4" s="27" t="s">
        <v>256</v>
      </c>
      <c r="E4" s="25" t="s">
        <v>257</v>
      </c>
      <c r="F4" s="25" t="s">
        <v>258</v>
      </c>
      <c r="G4" s="24" t="s">
        <v>309</v>
      </c>
      <c r="H4" s="24" t="s">
        <v>310</v>
      </c>
      <c r="I4" s="24" t="s">
        <v>311</v>
      </c>
      <c r="J4" s="24" t="s">
        <v>310</v>
      </c>
      <c r="K4" s="24" t="s">
        <v>312</v>
      </c>
      <c r="L4" s="24" t="s">
        <v>310</v>
      </c>
      <c r="M4" s="25" t="s">
        <v>292</v>
      </c>
      <c r="N4" s="25" t="s">
        <v>267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7" t="s">
        <v>304</v>
      </c>
      <c r="B11" s="398"/>
      <c r="C11" s="398"/>
      <c r="D11" s="399"/>
      <c r="E11" s="400"/>
      <c r="F11" s="407"/>
      <c r="G11" s="401"/>
      <c r="H11" s="28"/>
      <c r="I11" s="397" t="s">
        <v>305</v>
      </c>
      <c r="J11" s="398"/>
      <c r="K11" s="398"/>
      <c r="L11" s="7"/>
      <c r="M11" s="7"/>
      <c r="N11" s="9"/>
    </row>
    <row r="12" spans="1:14" ht="16.5">
      <c r="A12" s="377" t="s">
        <v>314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G24" sqref="G2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6.375" customWidth="1"/>
    <col min="8" max="9" width="14" customWidth="1"/>
    <col min="10" max="10" width="11.5" customWidth="1"/>
    <col min="11" max="11" width="12.625" customWidth="1"/>
  </cols>
  <sheetData>
    <row r="1" spans="1:12" ht="29.25">
      <c r="A1" s="370" t="s">
        <v>315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" customFormat="1" ht="16.5">
      <c r="A2" s="3" t="s">
        <v>286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292</v>
      </c>
      <c r="L2" s="4" t="s">
        <v>267</v>
      </c>
    </row>
    <row r="3" spans="1:12">
      <c r="A3" s="5"/>
      <c r="B3" s="10" t="s">
        <v>270</v>
      </c>
      <c r="C3" s="11">
        <v>230908063</v>
      </c>
      <c r="D3" s="10" t="s">
        <v>269</v>
      </c>
      <c r="E3" s="16" t="s">
        <v>118</v>
      </c>
      <c r="F3" s="17" t="s">
        <v>60</v>
      </c>
      <c r="G3" s="6" t="s">
        <v>320</v>
      </c>
      <c r="H3" s="6" t="s">
        <v>321</v>
      </c>
      <c r="I3" s="6"/>
      <c r="J3" s="6"/>
      <c r="K3" s="23" t="s">
        <v>322</v>
      </c>
      <c r="L3" s="6"/>
    </row>
    <row r="4" spans="1:12">
      <c r="A4" s="5"/>
      <c r="B4" s="10" t="s">
        <v>270</v>
      </c>
      <c r="C4" s="11">
        <v>230914026</v>
      </c>
      <c r="D4" s="10" t="s">
        <v>269</v>
      </c>
      <c r="E4" s="10" t="s">
        <v>119</v>
      </c>
      <c r="F4" s="17" t="s">
        <v>60</v>
      </c>
      <c r="G4" s="6" t="s">
        <v>320</v>
      </c>
      <c r="H4" s="6" t="s">
        <v>321</v>
      </c>
      <c r="I4" s="6"/>
      <c r="J4" s="6"/>
      <c r="K4" s="23" t="s">
        <v>322</v>
      </c>
      <c r="L4" s="6"/>
    </row>
    <row r="5" spans="1:12">
      <c r="A5" s="5"/>
      <c r="B5" s="10" t="s">
        <v>270</v>
      </c>
      <c r="C5" s="11">
        <v>230924034</v>
      </c>
      <c r="D5" s="10" t="s">
        <v>269</v>
      </c>
      <c r="E5" s="10" t="s">
        <v>116</v>
      </c>
      <c r="F5" s="17" t="s">
        <v>60</v>
      </c>
      <c r="G5" s="6" t="s">
        <v>320</v>
      </c>
      <c r="H5" s="6" t="s">
        <v>321</v>
      </c>
      <c r="I5" s="6"/>
      <c r="J5" s="6"/>
      <c r="K5" s="23" t="s">
        <v>322</v>
      </c>
      <c r="L5" s="6"/>
    </row>
    <row r="6" spans="1:12">
      <c r="A6" s="5"/>
      <c r="B6" s="10" t="s">
        <v>270</v>
      </c>
      <c r="C6" s="10">
        <v>230918059</v>
      </c>
      <c r="D6" s="10" t="s">
        <v>269</v>
      </c>
      <c r="E6" s="18" t="s">
        <v>117</v>
      </c>
      <c r="F6" s="17" t="s">
        <v>60</v>
      </c>
      <c r="G6" s="6" t="s">
        <v>320</v>
      </c>
      <c r="H6" s="6" t="s">
        <v>321</v>
      </c>
      <c r="I6" s="6"/>
      <c r="J6" s="6"/>
      <c r="K6" s="23" t="s">
        <v>322</v>
      </c>
      <c r="L6" s="6"/>
    </row>
    <row r="7" spans="1:12">
      <c r="A7" s="5"/>
      <c r="B7" s="10" t="s">
        <v>270</v>
      </c>
      <c r="C7" s="11">
        <v>230908063</v>
      </c>
      <c r="D7" s="10" t="s">
        <v>269</v>
      </c>
      <c r="E7" s="16" t="s">
        <v>118</v>
      </c>
      <c r="F7" s="17" t="s">
        <v>60</v>
      </c>
      <c r="G7" s="6" t="s">
        <v>323</v>
      </c>
      <c r="H7" s="6"/>
      <c r="I7" s="6" t="s">
        <v>324</v>
      </c>
      <c r="J7" s="6"/>
      <c r="K7" s="6" t="s">
        <v>325</v>
      </c>
      <c r="L7" s="5"/>
    </row>
    <row r="8" spans="1:12">
      <c r="A8" s="5"/>
      <c r="B8" s="10" t="s">
        <v>270</v>
      </c>
      <c r="C8" s="11">
        <v>230914026</v>
      </c>
      <c r="D8" s="10" t="s">
        <v>269</v>
      </c>
      <c r="E8" s="10" t="s">
        <v>119</v>
      </c>
      <c r="F8" s="17" t="s">
        <v>60</v>
      </c>
      <c r="G8" s="6" t="s">
        <v>323</v>
      </c>
      <c r="H8" s="6"/>
      <c r="I8" s="6" t="s">
        <v>324</v>
      </c>
      <c r="J8" s="5"/>
      <c r="K8" s="6" t="s">
        <v>325</v>
      </c>
      <c r="L8" s="5"/>
    </row>
    <row r="9" spans="1:12">
      <c r="A9" s="5"/>
      <c r="B9" s="10" t="s">
        <v>270</v>
      </c>
      <c r="C9" s="11">
        <v>230924034</v>
      </c>
      <c r="D9" s="10" t="s">
        <v>269</v>
      </c>
      <c r="E9" s="10" t="s">
        <v>116</v>
      </c>
      <c r="F9" s="17" t="s">
        <v>60</v>
      </c>
      <c r="G9" s="6" t="s">
        <v>323</v>
      </c>
      <c r="H9" s="6"/>
      <c r="I9" s="6" t="s">
        <v>324</v>
      </c>
      <c r="J9" s="5"/>
      <c r="K9" s="6" t="s">
        <v>325</v>
      </c>
      <c r="L9" s="5"/>
    </row>
    <row r="10" spans="1:12">
      <c r="A10" s="5"/>
      <c r="B10" s="10" t="s">
        <v>270</v>
      </c>
      <c r="C10" s="10">
        <v>230918059</v>
      </c>
      <c r="D10" s="10" t="s">
        <v>269</v>
      </c>
      <c r="E10" s="18" t="s">
        <v>117</v>
      </c>
      <c r="F10" s="17" t="s">
        <v>60</v>
      </c>
      <c r="G10" s="6" t="s">
        <v>323</v>
      </c>
      <c r="H10" s="5"/>
      <c r="I10" s="6" t="s">
        <v>324</v>
      </c>
      <c r="J10" s="5"/>
      <c r="K10" s="6" t="s">
        <v>325</v>
      </c>
      <c r="L10" s="5"/>
    </row>
    <row r="11" spans="1:12">
      <c r="A11" s="5"/>
      <c r="B11" s="6"/>
      <c r="C11" s="12"/>
      <c r="D11" s="6"/>
      <c r="E11" s="19"/>
      <c r="F11" s="20"/>
      <c r="G11" s="6"/>
      <c r="H11" s="5"/>
      <c r="I11" s="6"/>
      <c r="J11" s="5"/>
      <c r="K11" s="23"/>
      <c r="L11" s="5"/>
    </row>
    <row r="12" spans="1:12">
      <c r="A12" s="5"/>
      <c r="B12" s="6"/>
      <c r="C12" s="12"/>
      <c r="D12" s="6"/>
      <c r="E12" s="19"/>
      <c r="F12" s="20"/>
      <c r="G12" s="6"/>
      <c r="H12" s="5"/>
      <c r="I12" s="6"/>
      <c r="J12" s="5"/>
      <c r="K12" s="23"/>
      <c r="L12" s="5"/>
    </row>
    <row r="13" spans="1:12">
      <c r="A13" s="5"/>
      <c r="B13" s="6"/>
      <c r="C13" s="12"/>
      <c r="D13" s="6"/>
      <c r="E13" s="21"/>
      <c r="F13" s="5"/>
      <c r="G13" s="6"/>
      <c r="H13" s="5"/>
      <c r="I13" s="6"/>
      <c r="J13" s="5"/>
      <c r="K13" s="23"/>
      <c r="L13" s="5"/>
    </row>
    <row r="14" spans="1:12">
      <c r="A14" s="5"/>
      <c r="B14" s="6"/>
      <c r="C14" s="13"/>
      <c r="D14" s="6"/>
      <c r="E14" s="5"/>
      <c r="F14" s="5"/>
      <c r="G14" s="6"/>
      <c r="H14" s="5"/>
      <c r="I14" s="6"/>
      <c r="J14" s="5"/>
      <c r="K14" s="23"/>
      <c r="L14" s="5"/>
    </row>
    <row r="15" spans="1:12">
      <c r="A15" s="5"/>
      <c r="B15" s="6"/>
      <c r="C15" s="13"/>
      <c r="D15" s="6"/>
      <c r="E15" s="5"/>
      <c r="F15" s="5"/>
      <c r="G15" s="6"/>
      <c r="H15" s="5"/>
      <c r="I15" s="6"/>
      <c r="J15" s="5"/>
      <c r="K15" s="23"/>
      <c r="L15" s="5"/>
    </row>
    <row r="16" spans="1:12">
      <c r="A16" s="5"/>
      <c r="B16" s="6"/>
      <c r="C16" s="14"/>
      <c r="D16" s="6"/>
      <c r="E16" s="22"/>
      <c r="F16" s="5"/>
      <c r="G16" s="6"/>
      <c r="H16" s="6"/>
      <c r="I16" s="6"/>
      <c r="J16" s="5"/>
      <c r="K16" s="23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23"/>
      <c r="L17" s="5"/>
    </row>
    <row r="18" spans="1:12">
      <c r="A18" s="5"/>
      <c r="B18" s="6"/>
      <c r="C18" s="15"/>
      <c r="D18" s="6"/>
      <c r="E18" s="22"/>
      <c r="F18" s="5"/>
      <c r="G18" s="6"/>
      <c r="H18" s="5"/>
      <c r="I18" s="6"/>
      <c r="J18" s="5"/>
      <c r="K18" s="23"/>
      <c r="L18" s="5"/>
    </row>
    <row r="19" spans="1:12" s="2" customFormat="1" ht="32.1" customHeight="1">
      <c r="A19" s="397" t="s">
        <v>326</v>
      </c>
      <c r="B19" s="398"/>
      <c r="C19" s="398"/>
      <c r="D19" s="398"/>
      <c r="E19" s="399"/>
      <c r="F19" s="400"/>
      <c r="G19" s="401"/>
      <c r="H19" s="397" t="s">
        <v>327</v>
      </c>
      <c r="I19" s="398"/>
      <c r="J19" s="398"/>
      <c r="K19" s="7"/>
      <c r="L19" s="9"/>
    </row>
    <row r="20" spans="1:12" ht="72" customHeight="1">
      <c r="A20" s="377" t="s">
        <v>328</v>
      </c>
      <c r="B20" s="377"/>
      <c r="C20" s="378"/>
      <c r="D20" s="378"/>
      <c r="E20" s="378"/>
      <c r="F20" s="378"/>
      <c r="G20" s="378"/>
      <c r="H20" s="378"/>
      <c r="I20" s="378"/>
      <c r="J20" s="378"/>
      <c r="K20" s="378"/>
      <c r="L20" s="378"/>
    </row>
  </sheetData>
  <mergeCells count="5">
    <mergeCell ref="A1:J1"/>
    <mergeCell ref="A19:E19"/>
    <mergeCell ref="F19:G19"/>
    <mergeCell ref="H19:J19"/>
    <mergeCell ref="A20:L20"/>
  </mergeCells>
  <phoneticPr fontId="35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0" t="s">
        <v>329</v>
      </c>
      <c r="B1" s="370"/>
      <c r="C1" s="370"/>
      <c r="D1" s="370"/>
      <c r="E1" s="370"/>
      <c r="F1" s="370"/>
      <c r="G1" s="370"/>
      <c r="H1" s="370"/>
      <c r="I1" s="370"/>
    </row>
    <row r="2" spans="1:9" s="1" customFormat="1" ht="16.5">
      <c r="A2" s="379" t="s">
        <v>253</v>
      </c>
      <c r="B2" s="380" t="s">
        <v>258</v>
      </c>
      <c r="C2" s="380" t="s">
        <v>293</v>
      </c>
      <c r="D2" s="380" t="s">
        <v>256</v>
      </c>
      <c r="E2" s="380" t="s">
        <v>257</v>
      </c>
      <c r="F2" s="3" t="s">
        <v>330</v>
      </c>
      <c r="G2" s="3" t="s">
        <v>277</v>
      </c>
      <c r="H2" s="385" t="s">
        <v>278</v>
      </c>
      <c r="I2" s="389" t="s">
        <v>280</v>
      </c>
    </row>
    <row r="3" spans="1:9" s="1" customFormat="1" ht="16.5">
      <c r="A3" s="379"/>
      <c r="B3" s="381"/>
      <c r="C3" s="381"/>
      <c r="D3" s="381"/>
      <c r="E3" s="381"/>
      <c r="F3" s="3" t="s">
        <v>331</v>
      </c>
      <c r="G3" s="3" t="s">
        <v>281</v>
      </c>
      <c r="H3" s="386"/>
      <c r="I3" s="390"/>
    </row>
    <row r="4" spans="1:9">
      <c r="A4" s="5"/>
      <c r="B4" s="5"/>
      <c r="C4" s="6"/>
      <c r="D4" s="6"/>
      <c r="E4" s="6"/>
      <c r="F4" s="6"/>
      <c r="G4" s="6"/>
      <c r="H4" s="6"/>
      <c r="I4" s="6" t="s">
        <v>271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7" t="s">
        <v>304</v>
      </c>
      <c r="B12" s="398"/>
      <c r="C12" s="398"/>
      <c r="D12" s="399"/>
      <c r="E12" s="8"/>
      <c r="F12" s="397" t="s">
        <v>305</v>
      </c>
      <c r="G12" s="398"/>
      <c r="H12" s="399"/>
      <c r="I12" s="9"/>
    </row>
    <row r="13" spans="1:9" ht="45.75" customHeight="1">
      <c r="A13" s="377" t="s">
        <v>332</v>
      </c>
      <c r="B13" s="377"/>
      <c r="C13" s="378"/>
      <c r="D13" s="378"/>
      <c r="E13" s="378"/>
      <c r="F13" s="378"/>
      <c r="G13" s="378"/>
      <c r="H13" s="378"/>
      <c r="I13" s="3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1" t="s">
        <v>32</v>
      </c>
      <c r="C2" s="192"/>
      <c r="D2" s="192"/>
      <c r="E2" s="192"/>
      <c r="F2" s="192"/>
      <c r="G2" s="192"/>
      <c r="H2" s="192"/>
      <c r="I2" s="193"/>
    </row>
    <row r="3" spans="2:9" ht="27.95" customHeight="1">
      <c r="B3" s="169"/>
      <c r="C3" s="170"/>
      <c r="D3" s="194" t="s">
        <v>33</v>
      </c>
      <c r="E3" s="195"/>
      <c r="F3" s="196" t="s">
        <v>34</v>
      </c>
      <c r="G3" s="197"/>
      <c r="H3" s="194" t="s">
        <v>35</v>
      </c>
      <c r="I3" s="198"/>
    </row>
    <row r="4" spans="2:9" ht="27.95" customHeight="1">
      <c r="B4" s="169" t="s">
        <v>36</v>
      </c>
      <c r="C4" s="170" t="s">
        <v>37</v>
      </c>
      <c r="D4" s="170" t="s">
        <v>38</v>
      </c>
      <c r="E4" s="170" t="s">
        <v>39</v>
      </c>
      <c r="F4" s="175" t="s">
        <v>38</v>
      </c>
      <c r="G4" s="175" t="s">
        <v>39</v>
      </c>
      <c r="H4" s="170" t="s">
        <v>38</v>
      </c>
      <c r="I4" s="178" t="s">
        <v>39</v>
      </c>
    </row>
    <row r="5" spans="2:9" ht="27.95" customHeight="1">
      <c r="B5" s="171" t="s">
        <v>40</v>
      </c>
      <c r="C5" s="5">
        <v>13</v>
      </c>
      <c r="D5" s="5">
        <v>0</v>
      </c>
      <c r="E5" s="5">
        <v>1</v>
      </c>
      <c r="F5" s="176">
        <v>0</v>
      </c>
      <c r="G5" s="176">
        <v>1</v>
      </c>
      <c r="H5" s="5">
        <v>1</v>
      </c>
      <c r="I5" s="179">
        <v>2</v>
      </c>
    </row>
    <row r="6" spans="2:9" ht="27.95" customHeight="1">
      <c r="B6" s="171" t="s">
        <v>41</v>
      </c>
      <c r="C6" s="5">
        <v>20</v>
      </c>
      <c r="D6" s="5">
        <v>0</v>
      </c>
      <c r="E6" s="5">
        <v>1</v>
      </c>
      <c r="F6" s="176">
        <v>1</v>
      </c>
      <c r="G6" s="176">
        <v>2</v>
      </c>
      <c r="H6" s="5">
        <v>2</v>
      </c>
      <c r="I6" s="179">
        <v>3</v>
      </c>
    </row>
    <row r="7" spans="2:9" ht="27.95" customHeight="1">
      <c r="B7" s="171" t="s">
        <v>42</v>
      </c>
      <c r="C7" s="5">
        <v>32</v>
      </c>
      <c r="D7" s="5">
        <v>0</v>
      </c>
      <c r="E7" s="5">
        <v>1</v>
      </c>
      <c r="F7" s="176">
        <v>2</v>
      </c>
      <c r="G7" s="176">
        <v>3</v>
      </c>
      <c r="H7" s="5">
        <v>3</v>
      </c>
      <c r="I7" s="179">
        <v>4</v>
      </c>
    </row>
    <row r="8" spans="2:9" ht="27.95" customHeight="1">
      <c r="B8" s="171" t="s">
        <v>43</v>
      </c>
      <c r="C8" s="5">
        <v>50</v>
      </c>
      <c r="D8" s="5">
        <v>1</v>
      </c>
      <c r="E8" s="5">
        <v>2</v>
      </c>
      <c r="F8" s="176">
        <v>3</v>
      </c>
      <c r="G8" s="176">
        <v>4</v>
      </c>
      <c r="H8" s="5">
        <v>5</v>
      </c>
      <c r="I8" s="179">
        <v>6</v>
      </c>
    </row>
    <row r="9" spans="2:9" ht="27.95" customHeight="1">
      <c r="B9" s="171" t="s">
        <v>44</v>
      </c>
      <c r="C9" s="5">
        <v>80</v>
      </c>
      <c r="D9" s="5">
        <v>2</v>
      </c>
      <c r="E9" s="5">
        <v>3</v>
      </c>
      <c r="F9" s="176">
        <v>5</v>
      </c>
      <c r="G9" s="176">
        <v>6</v>
      </c>
      <c r="H9" s="5">
        <v>7</v>
      </c>
      <c r="I9" s="179">
        <v>8</v>
      </c>
    </row>
    <row r="10" spans="2:9" ht="27.95" customHeight="1">
      <c r="B10" s="171" t="s">
        <v>45</v>
      </c>
      <c r="C10" s="5">
        <v>125</v>
      </c>
      <c r="D10" s="5">
        <v>3</v>
      </c>
      <c r="E10" s="5">
        <v>4</v>
      </c>
      <c r="F10" s="176">
        <v>7</v>
      </c>
      <c r="G10" s="176">
        <v>8</v>
      </c>
      <c r="H10" s="5">
        <v>10</v>
      </c>
      <c r="I10" s="179">
        <v>11</v>
      </c>
    </row>
    <row r="11" spans="2:9" ht="27.95" customHeight="1">
      <c r="B11" s="171" t="s">
        <v>46</v>
      </c>
      <c r="C11" s="5">
        <v>200</v>
      </c>
      <c r="D11" s="5">
        <v>5</v>
      </c>
      <c r="E11" s="5">
        <v>6</v>
      </c>
      <c r="F11" s="176">
        <v>10</v>
      </c>
      <c r="G11" s="176">
        <v>11</v>
      </c>
      <c r="H11" s="5">
        <v>14</v>
      </c>
      <c r="I11" s="179">
        <v>15</v>
      </c>
    </row>
    <row r="12" spans="2:9" ht="27.95" customHeight="1">
      <c r="B12" s="172" t="s">
        <v>47</v>
      </c>
      <c r="C12" s="173">
        <v>315</v>
      </c>
      <c r="D12" s="173">
        <v>7</v>
      </c>
      <c r="E12" s="173">
        <v>8</v>
      </c>
      <c r="F12" s="177">
        <v>14</v>
      </c>
      <c r="G12" s="177">
        <v>15</v>
      </c>
      <c r="H12" s="173">
        <v>21</v>
      </c>
      <c r="I12" s="180">
        <v>22</v>
      </c>
    </row>
    <row r="14" spans="2:9">
      <c r="B14" s="174" t="s">
        <v>48</v>
      </c>
      <c r="C14" s="174"/>
      <c r="D14" s="174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3" zoomScale="125" zoomScaleNormal="125" zoomScalePageLayoutView="125" workbookViewId="0">
      <selection activeCell="A10" sqref="A10:K10"/>
    </sheetView>
  </sheetViews>
  <sheetFormatPr defaultColWidth="10.375" defaultRowHeight="16.5" customHeight="1"/>
  <cols>
    <col min="1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99" t="s">
        <v>49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4.25">
      <c r="A2" s="100" t="s">
        <v>50</v>
      </c>
      <c r="B2" s="200" t="s">
        <v>51</v>
      </c>
      <c r="C2" s="200"/>
      <c r="D2" s="201" t="s">
        <v>52</v>
      </c>
      <c r="E2" s="201"/>
      <c r="F2" s="202" t="s">
        <v>53</v>
      </c>
      <c r="G2" s="202"/>
      <c r="H2" s="120" t="s">
        <v>54</v>
      </c>
      <c r="I2" s="203" t="s">
        <v>55</v>
      </c>
      <c r="J2" s="203"/>
      <c r="K2" s="204"/>
    </row>
    <row r="3" spans="1:11" ht="14.25">
      <c r="A3" s="205" t="s">
        <v>56</v>
      </c>
      <c r="B3" s="206"/>
      <c r="C3" s="207"/>
      <c r="D3" s="208" t="s">
        <v>57</v>
      </c>
      <c r="E3" s="209"/>
      <c r="F3" s="209"/>
      <c r="G3" s="210"/>
      <c r="H3" s="208" t="s">
        <v>58</v>
      </c>
      <c r="I3" s="209"/>
      <c r="J3" s="209"/>
      <c r="K3" s="210"/>
    </row>
    <row r="4" spans="1:11" ht="14.25">
      <c r="A4" s="103" t="s">
        <v>59</v>
      </c>
      <c r="B4" s="211" t="s">
        <v>60</v>
      </c>
      <c r="C4" s="212"/>
      <c r="D4" s="213" t="s">
        <v>61</v>
      </c>
      <c r="E4" s="214"/>
      <c r="F4" s="215" t="s">
        <v>62</v>
      </c>
      <c r="G4" s="216"/>
      <c r="H4" s="213" t="s">
        <v>63</v>
      </c>
      <c r="I4" s="214"/>
      <c r="J4" s="104" t="s">
        <v>64</v>
      </c>
      <c r="K4" s="105" t="s">
        <v>65</v>
      </c>
    </row>
    <row r="5" spans="1:11" ht="14.25">
      <c r="A5" s="106" t="s">
        <v>66</v>
      </c>
      <c r="B5" s="211" t="s">
        <v>67</v>
      </c>
      <c r="C5" s="212"/>
      <c r="D5" s="213" t="s">
        <v>68</v>
      </c>
      <c r="E5" s="214"/>
      <c r="F5" s="215">
        <v>45233</v>
      </c>
      <c r="G5" s="216"/>
      <c r="H5" s="213" t="s">
        <v>69</v>
      </c>
      <c r="I5" s="214"/>
      <c r="J5" s="104" t="s">
        <v>64</v>
      </c>
      <c r="K5" s="105" t="s">
        <v>65</v>
      </c>
    </row>
    <row r="6" spans="1:11" ht="14.25">
      <c r="A6" s="103" t="s">
        <v>70</v>
      </c>
      <c r="B6" s="107">
        <v>4</v>
      </c>
      <c r="C6" s="108">
        <v>6</v>
      </c>
      <c r="D6" s="106" t="s">
        <v>71</v>
      </c>
      <c r="E6" s="124"/>
      <c r="F6" s="215">
        <v>45280</v>
      </c>
      <c r="G6" s="216"/>
      <c r="H6" s="213" t="s">
        <v>72</v>
      </c>
      <c r="I6" s="214"/>
      <c r="J6" s="104" t="s">
        <v>64</v>
      </c>
      <c r="K6" s="105" t="s">
        <v>65</v>
      </c>
    </row>
    <row r="7" spans="1:11" ht="14.25">
      <c r="A7" s="103" t="s">
        <v>73</v>
      </c>
      <c r="B7" s="217">
        <v>50834</v>
      </c>
      <c r="C7" s="218"/>
      <c r="D7" s="106" t="s">
        <v>74</v>
      </c>
      <c r="E7" s="115"/>
      <c r="F7" s="215">
        <v>45285</v>
      </c>
      <c r="G7" s="216"/>
      <c r="H7" s="213" t="s">
        <v>75</v>
      </c>
      <c r="I7" s="214"/>
      <c r="J7" s="104" t="s">
        <v>64</v>
      </c>
      <c r="K7" s="105" t="s">
        <v>65</v>
      </c>
    </row>
    <row r="8" spans="1:11" ht="14.25">
      <c r="A8" s="145"/>
      <c r="B8" s="219"/>
      <c r="C8" s="220"/>
      <c r="D8" s="221" t="s">
        <v>76</v>
      </c>
      <c r="E8" s="222"/>
      <c r="F8" s="223">
        <v>45288</v>
      </c>
      <c r="G8" s="224"/>
      <c r="H8" s="221" t="s">
        <v>77</v>
      </c>
      <c r="I8" s="222"/>
      <c r="J8" s="116" t="s">
        <v>64</v>
      </c>
      <c r="K8" s="128" t="s">
        <v>65</v>
      </c>
    </row>
    <row r="9" spans="1:11" ht="14.25">
      <c r="A9" s="225" t="s">
        <v>78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4.25">
      <c r="A10" s="228" t="s">
        <v>79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30"/>
    </row>
    <row r="11" spans="1:11" ht="14.25">
      <c r="A11" s="146" t="s">
        <v>80</v>
      </c>
      <c r="B11" s="147" t="s">
        <v>81</v>
      </c>
      <c r="C11" s="148" t="s">
        <v>82</v>
      </c>
      <c r="D11" s="149"/>
      <c r="E11" s="157" t="s">
        <v>83</v>
      </c>
      <c r="F11" s="147" t="s">
        <v>81</v>
      </c>
      <c r="G11" s="148" t="s">
        <v>82</v>
      </c>
      <c r="H11" s="148" t="s">
        <v>84</v>
      </c>
      <c r="I11" s="157" t="s">
        <v>85</v>
      </c>
      <c r="J11" s="147" t="s">
        <v>81</v>
      </c>
      <c r="K11" s="165" t="s">
        <v>82</v>
      </c>
    </row>
    <row r="12" spans="1:11" ht="14.25">
      <c r="A12" s="106" t="s">
        <v>86</v>
      </c>
      <c r="B12" s="114" t="s">
        <v>81</v>
      </c>
      <c r="C12" s="104" t="s">
        <v>82</v>
      </c>
      <c r="D12" s="115"/>
      <c r="E12" s="124" t="s">
        <v>87</v>
      </c>
      <c r="F12" s="114" t="s">
        <v>81</v>
      </c>
      <c r="G12" s="104" t="s">
        <v>82</v>
      </c>
      <c r="H12" s="104" t="s">
        <v>84</v>
      </c>
      <c r="I12" s="124" t="s">
        <v>88</v>
      </c>
      <c r="J12" s="114" t="s">
        <v>81</v>
      </c>
      <c r="K12" s="105" t="s">
        <v>82</v>
      </c>
    </row>
    <row r="13" spans="1:11" ht="14.25">
      <c r="A13" s="106" t="s">
        <v>89</v>
      </c>
      <c r="B13" s="114" t="s">
        <v>81</v>
      </c>
      <c r="C13" s="104" t="s">
        <v>82</v>
      </c>
      <c r="D13" s="115"/>
      <c r="E13" s="124" t="s">
        <v>90</v>
      </c>
      <c r="F13" s="104" t="s">
        <v>91</v>
      </c>
      <c r="G13" s="104" t="s">
        <v>92</v>
      </c>
      <c r="H13" s="104" t="s">
        <v>84</v>
      </c>
      <c r="I13" s="124" t="s">
        <v>93</v>
      </c>
      <c r="J13" s="114" t="s">
        <v>81</v>
      </c>
      <c r="K13" s="105" t="s">
        <v>82</v>
      </c>
    </row>
    <row r="14" spans="1:11" ht="14.25">
      <c r="A14" s="221" t="s">
        <v>94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31"/>
    </row>
    <row r="15" spans="1:11" ht="14.25">
      <c r="A15" s="228" t="s">
        <v>95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30"/>
    </row>
    <row r="16" spans="1:11" ht="14.25">
      <c r="A16" s="150" t="s">
        <v>96</v>
      </c>
      <c r="B16" s="148" t="s">
        <v>91</v>
      </c>
      <c r="C16" s="148" t="s">
        <v>92</v>
      </c>
      <c r="D16" s="151"/>
      <c r="E16" s="158" t="s">
        <v>97</v>
      </c>
      <c r="F16" s="148" t="s">
        <v>91</v>
      </c>
      <c r="G16" s="148" t="s">
        <v>92</v>
      </c>
      <c r="H16" s="159"/>
      <c r="I16" s="158" t="s">
        <v>98</v>
      </c>
      <c r="J16" s="148" t="s">
        <v>91</v>
      </c>
      <c r="K16" s="165" t="s">
        <v>92</v>
      </c>
    </row>
    <row r="17" spans="1:22" ht="16.5" customHeight="1">
      <c r="A17" s="117" t="s">
        <v>99</v>
      </c>
      <c r="B17" s="104" t="s">
        <v>91</v>
      </c>
      <c r="C17" s="104" t="s">
        <v>92</v>
      </c>
      <c r="D17" s="77"/>
      <c r="E17" s="125" t="s">
        <v>100</v>
      </c>
      <c r="F17" s="104" t="s">
        <v>91</v>
      </c>
      <c r="G17" s="104" t="s">
        <v>92</v>
      </c>
      <c r="H17" s="160"/>
      <c r="I17" s="125" t="s">
        <v>101</v>
      </c>
      <c r="J17" s="104" t="s">
        <v>91</v>
      </c>
      <c r="K17" s="105" t="s">
        <v>92</v>
      </c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</row>
    <row r="18" spans="1:22" ht="18" customHeight="1">
      <c r="A18" s="232" t="s">
        <v>102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ht="18" customHeight="1">
      <c r="A19" s="228" t="s">
        <v>103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30"/>
    </row>
    <row r="20" spans="1:22" ht="16.5" customHeight="1">
      <c r="A20" s="235" t="s">
        <v>104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>
      <c r="A21" s="152" t="s">
        <v>105</v>
      </c>
      <c r="B21" s="125" t="s">
        <v>106</v>
      </c>
      <c r="C21" s="125" t="s">
        <v>107</v>
      </c>
      <c r="D21" s="125" t="s">
        <v>108</v>
      </c>
      <c r="E21" s="125" t="s">
        <v>109</v>
      </c>
      <c r="F21" s="125" t="s">
        <v>110</v>
      </c>
      <c r="G21" s="125" t="s">
        <v>111</v>
      </c>
      <c r="H21" s="125" t="s">
        <v>112</v>
      </c>
      <c r="I21" s="125" t="s">
        <v>113</v>
      </c>
      <c r="J21" s="125" t="s">
        <v>114</v>
      </c>
      <c r="K21" s="99" t="s">
        <v>115</v>
      </c>
    </row>
    <row r="22" spans="1:22" ht="16.5" customHeight="1">
      <c r="A22" s="153" t="s">
        <v>116</v>
      </c>
      <c r="B22" s="154"/>
      <c r="C22" s="154"/>
      <c r="D22" s="154">
        <v>0.6</v>
      </c>
      <c r="E22" s="154">
        <v>0.6</v>
      </c>
      <c r="F22" s="154">
        <v>0.6</v>
      </c>
      <c r="G22" s="154">
        <v>0.6</v>
      </c>
      <c r="H22" s="154">
        <v>0.6</v>
      </c>
      <c r="I22" s="154">
        <v>0.6</v>
      </c>
      <c r="J22" s="154"/>
      <c r="K22" s="167"/>
    </row>
    <row r="23" spans="1:22" ht="16.5" customHeight="1">
      <c r="A23" s="153" t="s">
        <v>117</v>
      </c>
      <c r="B23" s="154"/>
      <c r="C23" s="154"/>
      <c r="D23" s="154">
        <v>0.6</v>
      </c>
      <c r="E23" s="154">
        <v>0.6</v>
      </c>
      <c r="F23" s="154">
        <v>0.6</v>
      </c>
      <c r="G23" s="154">
        <v>0.6</v>
      </c>
      <c r="H23" s="154">
        <v>0.6</v>
      </c>
      <c r="I23" s="154">
        <v>0.6</v>
      </c>
      <c r="J23" s="154"/>
      <c r="K23" s="168"/>
    </row>
    <row r="24" spans="1:22" ht="16.5" customHeight="1">
      <c r="A24" s="153" t="s">
        <v>118</v>
      </c>
      <c r="B24" s="154"/>
      <c r="C24" s="154"/>
      <c r="D24" s="154">
        <v>0.6</v>
      </c>
      <c r="E24" s="154">
        <v>0.6</v>
      </c>
      <c r="F24" s="154">
        <v>0.6</v>
      </c>
      <c r="G24" s="154">
        <v>0.6</v>
      </c>
      <c r="H24" s="154">
        <v>0.6</v>
      </c>
      <c r="I24" s="154">
        <v>0.6</v>
      </c>
      <c r="J24" s="154"/>
      <c r="K24" s="168"/>
    </row>
    <row r="25" spans="1:22" ht="16.5" customHeight="1">
      <c r="A25" s="153" t="s">
        <v>119</v>
      </c>
      <c r="B25" s="154"/>
      <c r="C25" s="154"/>
      <c r="D25" s="154">
        <v>1</v>
      </c>
      <c r="E25" s="154">
        <v>1</v>
      </c>
      <c r="F25" s="154">
        <v>1</v>
      </c>
      <c r="G25" s="154">
        <v>1</v>
      </c>
      <c r="H25" s="154">
        <v>1</v>
      </c>
      <c r="I25" s="154">
        <v>1</v>
      </c>
      <c r="J25" s="154"/>
      <c r="K25" s="97"/>
    </row>
    <row r="26" spans="1:22" ht="16.5" customHeight="1">
      <c r="A26" s="122"/>
      <c r="B26" s="154"/>
      <c r="C26" s="154"/>
      <c r="D26" s="154"/>
      <c r="E26" s="154"/>
      <c r="F26" s="154"/>
      <c r="G26" s="154"/>
      <c r="H26" s="154"/>
      <c r="I26" s="154"/>
      <c r="J26" s="154"/>
      <c r="K26" s="97"/>
    </row>
    <row r="27" spans="1:22" ht="16.5" customHeight="1">
      <c r="A27" s="122"/>
      <c r="B27" s="154"/>
      <c r="C27" s="154"/>
      <c r="D27" s="154"/>
      <c r="E27" s="154"/>
      <c r="F27" s="154"/>
      <c r="G27" s="154"/>
      <c r="H27" s="154"/>
      <c r="I27" s="154"/>
      <c r="J27" s="154"/>
      <c r="K27" s="97"/>
    </row>
    <row r="28" spans="1:22" ht="16.5" customHeight="1">
      <c r="A28" s="122"/>
      <c r="B28" s="154"/>
      <c r="C28" s="154"/>
      <c r="D28" s="154"/>
      <c r="E28" s="154"/>
      <c r="F28" s="154"/>
      <c r="G28" s="154"/>
      <c r="H28" s="154"/>
      <c r="I28" s="154"/>
      <c r="J28" s="154"/>
      <c r="K28" s="97"/>
    </row>
    <row r="29" spans="1:22" ht="18" customHeight="1">
      <c r="A29" s="238" t="s">
        <v>120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22" ht="18.75" customHeight="1">
      <c r="A30" s="241" t="s">
        <v>121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38" t="s">
        <v>122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4.25">
      <c r="A33" s="247" t="s">
        <v>123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4.25">
      <c r="A34" s="250" t="s">
        <v>124</v>
      </c>
      <c r="B34" s="251"/>
      <c r="C34" s="104" t="s">
        <v>64</v>
      </c>
      <c r="D34" s="104" t="s">
        <v>65</v>
      </c>
      <c r="E34" s="252" t="s">
        <v>125</v>
      </c>
      <c r="F34" s="253"/>
      <c r="G34" s="253"/>
      <c r="H34" s="253"/>
      <c r="I34" s="253"/>
      <c r="J34" s="253"/>
      <c r="K34" s="254"/>
    </row>
    <row r="35" spans="1:11" ht="14.25">
      <c r="A35" s="255" t="s">
        <v>126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</row>
    <row r="36" spans="1:11" ht="14.25">
      <c r="A36" s="256" t="s">
        <v>127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4.25">
      <c r="A37" s="259" t="s">
        <v>128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18"/>
    </row>
    <row r="38" spans="1:11" ht="14.25">
      <c r="A38" s="259" t="s">
        <v>129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18"/>
    </row>
    <row r="39" spans="1:11" ht="14.25">
      <c r="A39" s="259" t="s">
        <v>130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18"/>
    </row>
    <row r="40" spans="1:11" ht="14.25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18"/>
    </row>
    <row r="41" spans="1:11" ht="14.25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18"/>
    </row>
    <row r="42" spans="1:11" ht="14.25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18"/>
    </row>
    <row r="43" spans="1:11" ht="14.25">
      <c r="A43" s="261" t="s">
        <v>131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4.25">
      <c r="A44" s="228" t="s">
        <v>132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spans="1:11" ht="14.25">
      <c r="A45" s="150" t="s">
        <v>133</v>
      </c>
      <c r="B45" s="148" t="s">
        <v>91</v>
      </c>
      <c r="C45" s="148" t="s">
        <v>92</v>
      </c>
      <c r="D45" s="148" t="s">
        <v>84</v>
      </c>
      <c r="E45" s="158" t="s">
        <v>134</v>
      </c>
      <c r="F45" s="148" t="s">
        <v>91</v>
      </c>
      <c r="G45" s="148" t="s">
        <v>92</v>
      </c>
      <c r="H45" s="148" t="s">
        <v>84</v>
      </c>
      <c r="I45" s="158" t="s">
        <v>135</v>
      </c>
      <c r="J45" s="148" t="s">
        <v>91</v>
      </c>
      <c r="K45" s="165" t="s">
        <v>92</v>
      </c>
    </row>
    <row r="46" spans="1:11" ht="14.25">
      <c r="A46" s="117" t="s">
        <v>83</v>
      </c>
      <c r="B46" s="104" t="s">
        <v>91</v>
      </c>
      <c r="C46" s="104" t="s">
        <v>92</v>
      </c>
      <c r="D46" s="104" t="s">
        <v>84</v>
      </c>
      <c r="E46" s="125" t="s">
        <v>90</v>
      </c>
      <c r="F46" s="104" t="s">
        <v>91</v>
      </c>
      <c r="G46" s="104" t="s">
        <v>92</v>
      </c>
      <c r="H46" s="104" t="s">
        <v>84</v>
      </c>
      <c r="I46" s="125" t="s">
        <v>101</v>
      </c>
      <c r="J46" s="104" t="s">
        <v>91</v>
      </c>
      <c r="K46" s="105" t="s">
        <v>92</v>
      </c>
    </row>
    <row r="47" spans="1:11" ht="14.25">
      <c r="A47" s="221" t="s">
        <v>94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31"/>
    </row>
    <row r="48" spans="1:11" ht="14.25">
      <c r="A48" s="255" t="s">
        <v>136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</row>
    <row r="49" spans="1:11" ht="14.25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4.25">
      <c r="A50" s="155" t="s">
        <v>137</v>
      </c>
      <c r="B50" s="264" t="s">
        <v>138</v>
      </c>
      <c r="C50" s="264"/>
      <c r="D50" s="156" t="s">
        <v>139</v>
      </c>
      <c r="E50" s="161" t="s">
        <v>140</v>
      </c>
      <c r="F50" s="162" t="s">
        <v>141</v>
      </c>
      <c r="G50" s="163">
        <v>45239</v>
      </c>
      <c r="H50" s="265" t="s">
        <v>142</v>
      </c>
      <c r="I50" s="266"/>
      <c r="J50" s="267" t="s">
        <v>143</v>
      </c>
      <c r="K50" s="268"/>
    </row>
    <row r="51" spans="1:11" ht="14.25">
      <c r="A51" s="255" t="s">
        <v>144</v>
      </c>
      <c r="B51" s="255"/>
      <c r="C51" s="255"/>
      <c r="D51" s="255"/>
      <c r="E51" s="255"/>
      <c r="F51" s="255"/>
      <c r="G51" s="255"/>
      <c r="H51" s="255"/>
      <c r="I51" s="255"/>
      <c r="J51" s="255"/>
      <c r="K51" s="255"/>
    </row>
    <row r="52" spans="1:11" ht="14.25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spans="1:11" ht="14.25">
      <c r="A53" s="155" t="s">
        <v>137</v>
      </c>
      <c r="B53" s="264" t="s">
        <v>138</v>
      </c>
      <c r="C53" s="264"/>
      <c r="D53" s="156" t="s">
        <v>139</v>
      </c>
      <c r="E53" s="164"/>
      <c r="F53" s="162" t="s">
        <v>145</v>
      </c>
      <c r="G53" s="163"/>
      <c r="H53" s="265" t="s">
        <v>142</v>
      </c>
      <c r="I53" s="266"/>
      <c r="J53" s="267"/>
      <c r="K53" s="26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9"/>
  <sheetViews>
    <sheetView tabSelected="1" zoomScale="70" zoomScaleNormal="70" workbookViewId="0">
      <selection activeCell="R10" sqref="R10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spans="1:14" ht="30" customHeight="1">
      <c r="A1" s="272" t="s">
        <v>146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38" t="s">
        <v>59</v>
      </c>
      <c r="B2" s="274" t="s">
        <v>60</v>
      </c>
      <c r="C2" s="274"/>
      <c r="D2" s="39" t="s">
        <v>66</v>
      </c>
      <c r="E2" s="274" t="s">
        <v>67</v>
      </c>
      <c r="F2" s="274"/>
      <c r="G2" s="274"/>
      <c r="H2" s="279"/>
      <c r="I2" s="59" t="s">
        <v>54</v>
      </c>
      <c r="J2" s="274" t="s">
        <v>55</v>
      </c>
      <c r="K2" s="274"/>
      <c r="L2" s="274"/>
      <c r="M2" s="274"/>
      <c r="N2" s="275"/>
    </row>
    <row r="3" spans="1:14" ht="29.1" customHeight="1">
      <c r="A3" s="278" t="s">
        <v>147</v>
      </c>
      <c r="B3" s="276" t="s">
        <v>148</v>
      </c>
      <c r="C3" s="276"/>
      <c r="D3" s="276"/>
      <c r="E3" s="276"/>
      <c r="F3" s="276"/>
      <c r="G3" s="276"/>
      <c r="H3" s="280"/>
      <c r="I3" s="276" t="s">
        <v>149</v>
      </c>
      <c r="J3" s="276"/>
      <c r="K3" s="276"/>
      <c r="L3" s="276"/>
      <c r="M3" s="276"/>
      <c r="N3" s="277"/>
    </row>
    <row r="4" spans="1:14" ht="29.1" customHeight="1">
      <c r="A4" s="278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80"/>
      <c r="I4" s="60" t="s">
        <v>333</v>
      </c>
      <c r="J4" s="60" t="s">
        <v>150</v>
      </c>
      <c r="K4" s="60" t="s">
        <v>151</v>
      </c>
      <c r="L4" s="60"/>
      <c r="M4" s="60"/>
      <c r="N4" s="65"/>
    </row>
    <row r="5" spans="1:14" ht="29.1" customHeight="1">
      <c r="A5" s="278"/>
      <c r="B5" s="130" t="s">
        <v>152</v>
      </c>
      <c r="C5" s="130" t="s">
        <v>153</v>
      </c>
      <c r="D5" s="131" t="s">
        <v>154</v>
      </c>
      <c r="E5" s="130" t="s">
        <v>155</v>
      </c>
      <c r="F5" s="130" t="s">
        <v>156</v>
      </c>
      <c r="G5" s="130" t="s">
        <v>157</v>
      </c>
      <c r="H5" s="280"/>
      <c r="I5" s="61" t="s">
        <v>334</v>
      </c>
      <c r="J5" s="61" t="s">
        <v>158</v>
      </c>
      <c r="K5" s="61" t="s">
        <v>111</v>
      </c>
      <c r="L5" s="61"/>
      <c r="M5" s="61"/>
      <c r="N5" s="66"/>
    </row>
    <row r="6" spans="1:14" ht="29.1" customHeight="1">
      <c r="A6" s="132" t="s">
        <v>159</v>
      </c>
      <c r="B6" s="133">
        <f>C6-1</f>
        <v>67</v>
      </c>
      <c r="C6" s="133">
        <f>D6-2</f>
        <v>68</v>
      </c>
      <c r="D6" s="131">
        <v>70</v>
      </c>
      <c r="E6" s="133">
        <f>D6+2</f>
        <v>72</v>
      </c>
      <c r="F6" s="133">
        <f>E6+2</f>
        <v>74</v>
      </c>
      <c r="G6" s="133">
        <f>F6+1</f>
        <v>75</v>
      </c>
      <c r="H6" s="280"/>
      <c r="I6" s="62" t="s">
        <v>335</v>
      </c>
      <c r="J6" s="62" t="s">
        <v>160</v>
      </c>
      <c r="K6" s="62" t="s">
        <v>161</v>
      </c>
      <c r="L6" s="62"/>
      <c r="M6" s="62"/>
      <c r="N6" s="67"/>
    </row>
    <row r="7" spans="1:14" ht="29.1" customHeight="1">
      <c r="A7" s="134" t="s">
        <v>162</v>
      </c>
      <c r="B7" s="133">
        <f t="shared" ref="B7:B8" si="0">C7-4</f>
        <v>100</v>
      </c>
      <c r="C7" s="133">
        <f t="shared" ref="C7:C8" si="1">D7-4</f>
        <v>104</v>
      </c>
      <c r="D7" s="135">
        <v>108</v>
      </c>
      <c r="E7" s="133">
        <f t="shared" ref="E7:E8" si="2">D7+4</f>
        <v>112</v>
      </c>
      <c r="F7" s="133">
        <f>E7+4</f>
        <v>116</v>
      </c>
      <c r="G7" s="133">
        <f t="shared" ref="G7:G8" si="3">F7+6</f>
        <v>122</v>
      </c>
      <c r="H7" s="280"/>
      <c r="I7" s="62" t="s">
        <v>336</v>
      </c>
      <c r="J7" s="62" t="s">
        <v>163</v>
      </c>
      <c r="K7" s="62" t="s">
        <v>164</v>
      </c>
      <c r="L7" s="62"/>
      <c r="M7" s="62"/>
      <c r="N7" s="67"/>
    </row>
    <row r="8" spans="1:14" ht="29.1" customHeight="1">
      <c r="A8" s="134" t="s">
        <v>168</v>
      </c>
      <c r="B8" s="136">
        <f t="shared" si="0"/>
        <v>98</v>
      </c>
      <c r="C8" s="136">
        <f t="shared" si="1"/>
        <v>102</v>
      </c>
      <c r="D8" s="137" t="s">
        <v>165</v>
      </c>
      <c r="E8" s="136">
        <f t="shared" si="2"/>
        <v>110</v>
      </c>
      <c r="F8" s="136">
        <f>E8+5</f>
        <v>115</v>
      </c>
      <c r="G8" s="136">
        <f t="shared" si="3"/>
        <v>121</v>
      </c>
      <c r="H8" s="280"/>
      <c r="I8" s="50" t="s">
        <v>337</v>
      </c>
      <c r="J8" s="50" t="s">
        <v>169</v>
      </c>
      <c r="K8" s="50" t="s">
        <v>167</v>
      </c>
      <c r="L8" s="50"/>
      <c r="M8" s="68"/>
      <c r="N8" s="142"/>
    </row>
    <row r="9" spans="1:14" ht="29.1" customHeight="1">
      <c r="A9" s="134" t="s">
        <v>170</v>
      </c>
      <c r="B9" s="133">
        <f>C9-1.2</f>
        <v>43.599999999999994</v>
      </c>
      <c r="C9" s="133">
        <f>D9-1.2</f>
        <v>44.8</v>
      </c>
      <c r="D9" s="131">
        <v>46</v>
      </c>
      <c r="E9" s="133">
        <f>D9+1.2</f>
        <v>47.2</v>
      </c>
      <c r="F9" s="133">
        <f>E9+1.2</f>
        <v>48.400000000000006</v>
      </c>
      <c r="G9" s="133">
        <f>F9+1.4</f>
        <v>49.800000000000004</v>
      </c>
      <c r="H9" s="280"/>
      <c r="I9" s="190" t="s">
        <v>338</v>
      </c>
      <c r="J9" s="50" t="s">
        <v>171</v>
      </c>
      <c r="K9" s="50" t="s">
        <v>172</v>
      </c>
      <c r="L9" s="50"/>
      <c r="M9" s="68"/>
      <c r="N9" s="142"/>
    </row>
    <row r="10" spans="1:14" ht="29.1" customHeight="1">
      <c r="A10" s="134" t="s">
        <v>173</v>
      </c>
      <c r="B10" s="133">
        <f>C10-0.5</f>
        <v>19.5</v>
      </c>
      <c r="C10" s="133">
        <f>D10-0.5</f>
        <v>20</v>
      </c>
      <c r="D10" s="131">
        <v>20.5</v>
      </c>
      <c r="E10" s="133">
        <f t="shared" ref="E10:G10" si="4">D10+0.5</f>
        <v>21</v>
      </c>
      <c r="F10" s="133">
        <f t="shared" si="4"/>
        <v>21.5</v>
      </c>
      <c r="G10" s="133">
        <f t="shared" si="4"/>
        <v>22</v>
      </c>
      <c r="H10" s="280"/>
      <c r="I10" s="190" t="s">
        <v>339</v>
      </c>
      <c r="J10" s="50" t="s">
        <v>160</v>
      </c>
      <c r="K10" s="50" t="s">
        <v>174</v>
      </c>
      <c r="L10" s="50"/>
      <c r="M10" s="68"/>
      <c r="N10" s="142"/>
    </row>
    <row r="11" spans="1:14" ht="29.1" customHeight="1">
      <c r="A11" s="134" t="s">
        <v>175</v>
      </c>
      <c r="B11" s="133">
        <f>C11-0.7</f>
        <v>18.100000000000001</v>
      </c>
      <c r="C11" s="133">
        <f>D11-0.7</f>
        <v>18.8</v>
      </c>
      <c r="D11" s="131">
        <v>19.5</v>
      </c>
      <c r="E11" s="133">
        <v>0</v>
      </c>
      <c r="F11" s="133">
        <f>E11+0.7</f>
        <v>0.7</v>
      </c>
      <c r="G11" s="133">
        <f>F11+1</f>
        <v>1.7</v>
      </c>
      <c r="H11" s="280"/>
      <c r="I11" s="62" t="s">
        <v>340</v>
      </c>
      <c r="J11" s="62" t="s">
        <v>166</v>
      </c>
      <c r="K11" s="62" t="s">
        <v>167</v>
      </c>
      <c r="L11" s="62"/>
      <c r="M11" s="70"/>
      <c r="N11" s="71"/>
    </row>
    <row r="12" spans="1:14" ht="29.1" customHeight="1">
      <c r="A12" s="134" t="s">
        <v>176</v>
      </c>
      <c r="B12" s="133">
        <f>C12-0.7</f>
        <v>16.100000000000001</v>
      </c>
      <c r="C12" s="133">
        <f>D12-0.7</f>
        <v>16.8</v>
      </c>
      <c r="D12" s="131">
        <v>17.5</v>
      </c>
      <c r="E12" s="133">
        <f>D12+0.7</f>
        <v>18.2</v>
      </c>
      <c r="F12" s="133">
        <f>E12+0.7</f>
        <v>18.899999999999999</v>
      </c>
      <c r="G12" s="133">
        <f>F12+1</f>
        <v>19.899999999999999</v>
      </c>
      <c r="H12" s="280"/>
      <c r="I12" s="190" t="s">
        <v>341</v>
      </c>
      <c r="J12" s="50" t="s">
        <v>166</v>
      </c>
      <c r="K12" s="50" t="s">
        <v>177</v>
      </c>
      <c r="L12" s="50"/>
      <c r="M12" s="68"/>
      <c r="N12" s="143"/>
    </row>
    <row r="13" spans="1:14" ht="29.1" customHeight="1">
      <c r="A13" s="134" t="s">
        <v>178</v>
      </c>
      <c r="B13" s="133">
        <f>C13-1</f>
        <v>45</v>
      </c>
      <c r="C13" s="133">
        <f>D13-1</f>
        <v>46</v>
      </c>
      <c r="D13" s="131">
        <v>47</v>
      </c>
      <c r="E13" s="133">
        <f>D13+1</f>
        <v>48</v>
      </c>
      <c r="F13" s="133">
        <f>E13+1</f>
        <v>49</v>
      </c>
      <c r="G13" s="133">
        <f>F13+1.5</f>
        <v>50.5</v>
      </c>
      <c r="H13" s="280"/>
      <c r="I13" s="50" t="s">
        <v>335</v>
      </c>
      <c r="J13" s="50" t="s">
        <v>160</v>
      </c>
      <c r="K13" s="50" t="s">
        <v>161</v>
      </c>
      <c r="L13" s="50"/>
      <c r="M13" s="68"/>
      <c r="N13" s="142"/>
    </row>
    <row r="14" spans="1:14" ht="29.1" customHeight="1">
      <c r="A14" s="138" t="s">
        <v>179</v>
      </c>
      <c r="B14" s="133">
        <f t="shared" ref="B14:B16" si="5">C14</f>
        <v>14</v>
      </c>
      <c r="C14" s="133">
        <f>D14-0.5</f>
        <v>14</v>
      </c>
      <c r="D14" s="131">
        <v>14.5</v>
      </c>
      <c r="E14" s="133">
        <f t="shared" ref="E14:G14" si="6">D14+0.5</f>
        <v>15</v>
      </c>
      <c r="F14" s="133">
        <f t="shared" si="6"/>
        <v>15.5</v>
      </c>
      <c r="G14" s="133">
        <f t="shared" si="6"/>
        <v>16</v>
      </c>
      <c r="H14" s="280"/>
      <c r="I14" s="50" t="s">
        <v>342</v>
      </c>
      <c r="J14" s="50" t="s">
        <v>166</v>
      </c>
      <c r="K14" s="50" t="s">
        <v>167</v>
      </c>
      <c r="L14" s="50"/>
      <c r="M14" s="68"/>
      <c r="N14" s="142"/>
    </row>
    <row r="15" spans="1:14" ht="29.1" customHeight="1">
      <c r="A15" s="138" t="s">
        <v>180</v>
      </c>
      <c r="B15" s="133">
        <f t="shared" si="5"/>
        <v>2.5</v>
      </c>
      <c r="C15" s="133">
        <f>D15</f>
        <v>2.5</v>
      </c>
      <c r="D15" s="131">
        <v>2.5</v>
      </c>
      <c r="E15" s="133">
        <f>D15</f>
        <v>2.5</v>
      </c>
      <c r="F15" s="133">
        <f>D15</f>
        <v>2.5</v>
      </c>
      <c r="G15" s="133">
        <f>D15</f>
        <v>2.5</v>
      </c>
      <c r="H15" s="280"/>
      <c r="I15" s="50" t="s">
        <v>336</v>
      </c>
      <c r="J15" s="50" t="s">
        <v>166</v>
      </c>
      <c r="K15" s="50" t="s">
        <v>167</v>
      </c>
      <c r="L15" s="50"/>
      <c r="M15" s="68"/>
      <c r="N15" s="69"/>
    </row>
    <row r="16" spans="1:14" ht="29.1" customHeight="1">
      <c r="A16" s="138" t="s">
        <v>181</v>
      </c>
      <c r="B16" s="133">
        <f t="shared" si="5"/>
        <v>1.8</v>
      </c>
      <c r="C16" s="133">
        <f>D16</f>
        <v>1.8</v>
      </c>
      <c r="D16" s="131">
        <v>1.8</v>
      </c>
      <c r="E16" s="133">
        <f>D16</f>
        <v>1.8</v>
      </c>
      <c r="F16" s="133">
        <f>D16</f>
        <v>1.8</v>
      </c>
      <c r="G16" s="133">
        <f>D16</f>
        <v>1.8</v>
      </c>
      <c r="H16" s="280"/>
      <c r="I16" s="50" t="s">
        <v>343</v>
      </c>
      <c r="J16" s="50" t="s">
        <v>182</v>
      </c>
      <c r="K16" s="50" t="s">
        <v>183</v>
      </c>
      <c r="L16" s="50"/>
      <c r="M16" s="68"/>
      <c r="N16" s="144"/>
    </row>
    <row r="17" spans="1:14" ht="14.25">
      <c r="A17" s="139" t="s">
        <v>125</v>
      </c>
      <c r="B17" s="140"/>
      <c r="C17" s="140"/>
      <c r="D17" s="141"/>
      <c r="E17" s="141"/>
      <c r="F17" s="141"/>
      <c r="G17" s="141"/>
      <c r="H17" s="57"/>
      <c r="I17" s="57"/>
      <c r="J17" s="57"/>
      <c r="K17" s="57"/>
      <c r="L17" s="57"/>
      <c r="M17" s="57"/>
      <c r="N17" s="57"/>
    </row>
    <row r="18" spans="1:14" ht="14.25">
      <c r="A18" s="56" t="s">
        <v>184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ht="14.25">
      <c r="A19" s="57"/>
      <c r="B19" s="57"/>
      <c r="C19" s="57"/>
      <c r="D19" s="57"/>
      <c r="E19" s="57"/>
      <c r="F19" s="57"/>
      <c r="G19" s="57"/>
      <c r="H19" s="57"/>
      <c r="I19" s="55" t="s">
        <v>185</v>
      </c>
      <c r="J19" s="64"/>
      <c r="K19" s="55" t="s">
        <v>186</v>
      </c>
      <c r="L19" s="55"/>
      <c r="M19" s="55" t="s">
        <v>187</v>
      </c>
      <c r="N19" s="56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D5" sqref="D5:E8"/>
    </sheetView>
  </sheetViews>
  <sheetFormatPr defaultColWidth="10" defaultRowHeight="16.5" customHeight="1"/>
  <cols>
    <col min="1" max="16384" width="10" style="73"/>
  </cols>
  <sheetData>
    <row r="1" spans="1:11" ht="22.5" customHeight="1">
      <c r="A1" s="281" t="s">
        <v>188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>
      <c r="A2" s="100" t="s">
        <v>50</v>
      </c>
      <c r="B2" s="200" t="s">
        <v>51</v>
      </c>
      <c r="C2" s="200"/>
      <c r="D2" s="201" t="s">
        <v>52</v>
      </c>
      <c r="E2" s="201"/>
      <c r="F2" s="202" t="s">
        <v>189</v>
      </c>
      <c r="G2" s="202"/>
      <c r="H2" s="120" t="s">
        <v>54</v>
      </c>
      <c r="I2" s="203" t="s">
        <v>55</v>
      </c>
      <c r="J2" s="203"/>
      <c r="K2" s="204"/>
    </row>
    <row r="3" spans="1:11" ht="16.5" customHeight="1">
      <c r="A3" s="205" t="s">
        <v>56</v>
      </c>
      <c r="B3" s="206"/>
      <c r="C3" s="207"/>
      <c r="D3" s="208" t="s">
        <v>57</v>
      </c>
      <c r="E3" s="209"/>
      <c r="F3" s="209"/>
      <c r="G3" s="210"/>
      <c r="H3" s="208" t="s">
        <v>58</v>
      </c>
      <c r="I3" s="209"/>
      <c r="J3" s="209"/>
      <c r="K3" s="210"/>
    </row>
    <row r="4" spans="1:11" ht="16.5" customHeight="1">
      <c r="A4" s="103" t="s">
        <v>59</v>
      </c>
      <c r="B4" s="211" t="s">
        <v>60</v>
      </c>
      <c r="C4" s="212"/>
      <c r="D4" s="213" t="s">
        <v>61</v>
      </c>
      <c r="E4" s="214"/>
      <c r="F4" s="215" t="s">
        <v>62</v>
      </c>
      <c r="G4" s="216"/>
      <c r="H4" s="213" t="s">
        <v>190</v>
      </c>
      <c r="I4" s="214"/>
      <c r="J4" s="104" t="s">
        <v>64</v>
      </c>
      <c r="K4" s="105" t="s">
        <v>65</v>
      </c>
    </row>
    <row r="5" spans="1:11" ht="16.5" customHeight="1">
      <c r="A5" s="106" t="s">
        <v>66</v>
      </c>
      <c r="B5" s="211" t="s">
        <v>67</v>
      </c>
      <c r="C5" s="212"/>
      <c r="D5" s="213" t="s">
        <v>191</v>
      </c>
      <c r="E5" s="214"/>
      <c r="F5" s="215"/>
      <c r="G5" s="216"/>
      <c r="H5" s="213" t="s">
        <v>192</v>
      </c>
      <c r="I5" s="214"/>
      <c r="J5" s="104" t="s">
        <v>64</v>
      </c>
      <c r="K5" s="105" t="s">
        <v>65</v>
      </c>
    </row>
    <row r="6" spans="1:11" ht="16.5" customHeight="1">
      <c r="A6" s="103" t="s">
        <v>70</v>
      </c>
      <c r="B6" s="107"/>
      <c r="C6" s="108"/>
      <c r="D6" s="213" t="s">
        <v>193</v>
      </c>
      <c r="E6" s="214"/>
      <c r="F6" s="215"/>
      <c r="G6" s="216"/>
      <c r="H6" s="282" t="s">
        <v>194</v>
      </c>
      <c r="I6" s="283"/>
      <c r="J6" s="283"/>
      <c r="K6" s="284"/>
    </row>
    <row r="7" spans="1:11" ht="16.5" customHeight="1">
      <c r="A7" s="103" t="s">
        <v>73</v>
      </c>
      <c r="B7" s="217" t="s">
        <v>195</v>
      </c>
      <c r="C7" s="218"/>
      <c r="D7" s="103" t="s">
        <v>196</v>
      </c>
      <c r="E7" s="121"/>
      <c r="F7" s="215"/>
      <c r="G7" s="216"/>
      <c r="H7" s="285"/>
      <c r="I7" s="211"/>
      <c r="J7" s="211"/>
      <c r="K7" s="212"/>
    </row>
    <row r="8" spans="1:11" ht="16.5" customHeight="1">
      <c r="A8" s="109"/>
      <c r="B8" s="219"/>
      <c r="C8" s="220"/>
      <c r="D8" s="221" t="s">
        <v>76</v>
      </c>
      <c r="E8" s="222"/>
      <c r="F8" s="223"/>
      <c r="G8" s="224"/>
      <c r="H8" s="286"/>
      <c r="I8" s="287"/>
      <c r="J8" s="287"/>
      <c r="K8" s="288"/>
    </row>
    <row r="9" spans="1:11" ht="16.5" customHeight="1">
      <c r="A9" s="289" t="s">
        <v>197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110" t="s">
        <v>80</v>
      </c>
      <c r="B10" s="111" t="s">
        <v>81</v>
      </c>
      <c r="C10" s="112" t="s">
        <v>82</v>
      </c>
      <c r="D10" s="113"/>
      <c r="E10" s="123" t="s">
        <v>85</v>
      </c>
      <c r="F10" s="111" t="s">
        <v>81</v>
      </c>
      <c r="G10" s="112" t="s">
        <v>82</v>
      </c>
      <c r="H10" s="111"/>
      <c r="I10" s="123" t="s">
        <v>83</v>
      </c>
      <c r="J10" s="111" t="s">
        <v>81</v>
      </c>
      <c r="K10" s="129" t="s">
        <v>82</v>
      </c>
    </row>
    <row r="11" spans="1:11" ht="16.5" customHeight="1">
      <c r="A11" s="106" t="s">
        <v>86</v>
      </c>
      <c r="B11" s="114" t="s">
        <v>81</v>
      </c>
      <c r="C11" s="104" t="s">
        <v>82</v>
      </c>
      <c r="D11" s="115"/>
      <c r="E11" s="124" t="s">
        <v>88</v>
      </c>
      <c r="F11" s="114" t="s">
        <v>81</v>
      </c>
      <c r="G11" s="104" t="s">
        <v>82</v>
      </c>
      <c r="H11" s="114"/>
      <c r="I11" s="124" t="s">
        <v>93</v>
      </c>
      <c r="J11" s="114" t="s">
        <v>81</v>
      </c>
      <c r="K11" s="105" t="s">
        <v>82</v>
      </c>
    </row>
    <row r="12" spans="1:11" ht="16.5" customHeight="1">
      <c r="A12" s="221" t="s">
        <v>125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31"/>
    </row>
    <row r="13" spans="1:11" ht="16.5" customHeight="1">
      <c r="A13" s="290" t="s">
        <v>198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>
      <c r="A14" s="291"/>
      <c r="B14" s="292"/>
      <c r="C14" s="292"/>
      <c r="D14" s="292"/>
      <c r="E14" s="292"/>
      <c r="F14" s="292"/>
      <c r="G14" s="292"/>
      <c r="H14" s="292"/>
      <c r="I14" s="293"/>
      <c r="J14" s="293"/>
      <c r="K14" s="294"/>
    </row>
    <row r="15" spans="1:11" ht="16.5" customHeight="1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spans="1:11" ht="16.5" customHeight="1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>
      <c r="A17" s="290" t="s">
        <v>199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>
      <c r="A18" s="291"/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>
      <c r="A21" s="302" t="s">
        <v>122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123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>
      <c r="A23" s="250" t="s">
        <v>124</v>
      </c>
      <c r="B23" s="251"/>
      <c r="C23" s="104" t="s">
        <v>64</v>
      </c>
      <c r="D23" s="104" t="s">
        <v>65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213" t="s">
        <v>200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2"/>
    </row>
    <row r="25" spans="1:11" ht="16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>
      <c r="A26" s="289" t="s">
        <v>132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101" t="s">
        <v>133</v>
      </c>
      <c r="B27" s="112" t="s">
        <v>91</v>
      </c>
      <c r="C27" s="112" t="s">
        <v>92</v>
      </c>
      <c r="D27" s="112" t="s">
        <v>84</v>
      </c>
      <c r="E27" s="102" t="s">
        <v>134</v>
      </c>
      <c r="F27" s="112" t="s">
        <v>91</v>
      </c>
      <c r="G27" s="112" t="s">
        <v>92</v>
      </c>
      <c r="H27" s="112" t="s">
        <v>84</v>
      </c>
      <c r="I27" s="102" t="s">
        <v>135</v>
      </c>
      <c r="J27" s="112" t="s">
        <v>91</v>
      </c>
      <c r="K27" s="129" t="s">
        <v>92</v>
      </c>
    </row>
    <row r="28" spans="1:11" ht="16.5" customHeight="1">
      <c r="A28" s="117" t="s">
        <v>83</v>
      </c>
      <c r="B28" s="104" t="s">
        <v>91</v>
      </c>
      <c r="C28" s="104" t="s">
        <v>92</v>
      </c>
      <c r="D28" s="104" t="s">
        <v>84</v>
      </c>
      <c r="E28" s="125" t="s">
        <v>90</v>
      </c>
      <c r="F28" s="104" t="s">
        <v>91</v>
      </c>
      <c r="G28" s="104" t="s">
        <v>92</v>
      </c>
      <c r="H28" s="104" t="s">
        <v>84</v>
      </c>
      <c r="I28" s="125" t="s">
        <v>101</v>
      </c>
      <c r="J28" s="104" t="s">
        <v>91</v>
      </c>
      <c r="K28" s="105" t="s">
        <v>92</v>
      </c>
    </row>
    <row r="29" spans="1:11" ht="16.5" customHeight="1">
      <c r="A29" s="213" t="s">
        <v>94</v>
      </c>
      <c r="B29" s="251"/>
      <c r="C29" s="251"/>
      <c r="D29" s="251"/>
      <c r="E29" s="251"/>
      <c r="F29" s="251"/>
      <c r="G29" s="251"/>
      <c r="H29" s="251"/>
      <c r="I29" s="251"/>
      <c r="J29" s="251"/>
      <c r="K29" s="309"/>
    </row>
    <row r="30" spans="1:11" ht="16.5" customHeight="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 ht="16.5" customHeight="1">
      <c r="A31" s="289" t="s">
        <v>201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17.25" customHeight="1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7.25" customHeight="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18"/>
    </row>
    <row r="34" spans="1:11" ht="17.25" customHeight="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18"/>
    </row>
    <row r="35" spans="1:11" ht="17.25" customHeight="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18"/>
    </row>
    <row r="36" spans="1:11" ht="17.25" customHeight="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18"/>
    </row>
    <row r="37" spans="1:11" ht="17.25" customHeight="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18"/>
    </row>
    <row r="38" spans="1:11" ht="17.25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18"/>
    </row>
    <row r="39" spans="1:11" ht="17.2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18"/>
    </row>
    <row r="40" spans="1:11" ht="17.25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18"/>
    </row>
    <row r="41" spans="1:11" ht="17.25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18"/>
    </row>
    <row r="42" spans="1:11" ht="17.25" customHeight="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18"/>
    </row>
    <row r="43" spans="1:11" ht="17.25" customHeight="1">
      <c r="A43" s="261" t="s">
        <v>131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6.5" customHeight="1">
      <c r="A44" s="289" t="s">
        <v>202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spans="1:11" ht="18" customHeight="1">
      <c r="A45" s="313" t="s">
        <v>125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>
      <c r="A48" s="118" t="s">
        <v>137</v>
      </c>
      <c r="B48" s="316" t="s">
        <v>138</v>
      </c>
      <c r="C48" s="316"/>
      <c r="D48" s="119" t="s">
        <v>139</v>
      </c>
      <c r="E48" s="126"/>
      <c r="F48" s="119" t="s">
        <v>141</v>
      </c>
      <c r="G48" s="127"/>
      <c r="H48" s="317" t="s">
        <v>142</v>
      </c>
      <c r="I48" s="317"/>
      <c r="J48" s="316"/>
      <c r="K48" s="318"/>
    </row>
    <row r="49" spans="1:11" ht="16.5" customHeight="1">
      <c r="A49" s="228" t="s">
        <v>144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30"/>
    </row>
    <row r="50" spans="1:11" ht="16.5" customHeight="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>
      <c r="A52" s="118" t="s">
        <v>137</v>
      </c>
      <c r="B52" s="316" t="s">
        <v>138</v>
      </c>
      <c r="C52" s="316"/>
      <c r="D52" s="119" t="s">
        <v>139</v>
      </c>
      <c r="E52" s="119"/>
      <c r="F52" s="119" t="s">
        <v>141</v>
      </c>
      <c r="G52" s="119"/>
      <c r="H52" s="317" t="s">
        <v>142</v>
      </c>
      <c r="I52" s="317"/>
      <c r="J52" s="325"/>
      <c r="K52" s="32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14" width="15.625" style="56" customWidth="1"/>
    <col min="15" max="16384" width="9" style="56"/>
  </cols>
  <sheetData>
    <row r="1" spans="1:14" ht="30" customHeight="1">
      <c r="A1" s="272" t="s">
        <v>146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38" t="s">
        <v>59</v>
      </c>
      <c r="B2" s="274"/>
      <c r="C2" s="274"/>
      <c r="D2" s="39" t="s">
        <v>66</v>
      </c>
      <c r="E2" s="274"/>
      <c r="F2" s="274"/>
      <c r="G2" s="274"/>
      <c r="H2" s="279"/>
      <c r="I2" s="59" t="s">
        <v>54</v>
      </c>
      <c r="J2" s="274"/>
      <c r="K2" s="274"/>
      <c r="L2" s="274"/>
      <c r="M2" s="274"/>
      <c r="N2" s="275"/>
    </row>
    <row r="3" spans="1:14" ht="29.1" customHeight="1">
      <c r="A3" s="278" t="s">
        <v>147</v>
      </c>
      <c r="B3" s="276" t="s">
        <v>148</v>
      </c>
      <c r="C3" s="276"/>
      <c r="D3" s="276"/>
      <c r="E3" s="276"/>
      <c r="F3" s="276"/>
      <c r="G3" s="276"/>
      <c r="H3" s="280"/>
      <c r="I3" s="276" t="s">
        <v>149</v>
      </c>
      <c r="J3" s="276"/>
      <c r="K3" s="276"/>
      <c r="L3" s="276"/>
      <c r="M3" s="276"/>
      <c r="N3" s="277"/>
    </row>
    <row r="4" spans="1:14" ht="29.1" customHeight="1">
      <c r="A4" s="278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80"/>
      <c r="I4" s="60"/>
      <c r="J4" s="60"/>
      <c r="K4" s="60"/>
      <c r="L4" s="60"/>
      <c r="M4" s="60"/>
      <c r="N4" s="65"/>
    </row>
    <row r="5" spans="1:14" ht="29.1" customHeight="1">
      <c r="A5" s="278"/>
      <c r="B5" s="42"/>
      <c r="C5" s="42"/>
      <c r="D5" s="41"/>
      <c r="E5" s="42"/>
      <c r="F5" s="42"/>
      <c r="G5" s="42"/>
      <c r="H5" s="280"/>
      <c r="I5" s="61"/>
      <c r="J5" s="61"/>
      <c r="K5" s="61"/>
      <c r="L5" s="61"/>
      <c r="M5" s="61"/>
      <c r="N5" s="66"/>
    </row>
    <row r="6" spans="1:14" ht="29.1" customHeight="1">
      <c r="A6" s="43"/>
      <c r="B6" s="42"/>
      <c r="C6" s="42"/>
      <c r="D6" s="44"/>
      <c r="E6" s="42"/>
      <c r="F6" s="42"/>
      <c r="G6" s="42"/>
      <c r="H6" s="280"/>
      <c r="I6" s="62"/>
      <c r="J6" s="62"/>
      <c r="K6" s="62"/>
      <c r="L6" s="62"/>
      <c r="M6" s="62"/>
      <c r="N6" s="67"/>
    </row>
    <row r="7" spans="1:14" ht="29.1" customHeight="1">
      <c r="A7" s="43"/>
      <c r="B7" s="42"/>
      <c r="C7" s="42"/>
      <c r="D7" s="44"/>
      <c r="E7" s="42"/>
      <c r="F7" s="42"/>
      <c r="G7" s="42"/>
      <c r="H7" s="280"/>
      <c r="I7" s="50"/>
      <c r="J7" s="50"/>
      <c r="K7" s="50"/>
      <c r="L7" s="50"/>
      <c r="M7" s="68"/>
      <c r="N7" s="69"/>
    </row>
    <row r="8" spans="1:14" ht="29.1" customHeight="1">
      <c r="A8" s="43"/>
      <c r="B8" s="42"/>
      <c r="C8" s="42"/>
      <c r="D8" s="44"/>
      <c r="E8" s="42"/>
      <c r="F8" s="42"/>
      <c r="G8" s="42"/>
      <c r="H8" s="280"/>
      <c r="I8" s="50"/>
      <c r="J8" s="50"/>
      <c r="K8" s="50"/>
      <c r="L8" s="50"/>
      <c r="M8" s="68"/>
      <c r="N8" s="69"/>
    </row>
    <row r="9" spans="1:14" ht="29.1" customHeight="1">
      <c r="A9" s="43"/>
      <c r="B9" s="42"/>
      <c r="C9" s="42"/>
      <c r="D9" s="44"/>
      <c r="E9" s="42"/>
      <c r="F9" s="42"/>
      <c r="G9" s="42"/>
      <c r="H9" s="280"/>
      <c r="I9" s="62"/>
      <c r="J9" s="62"/>
      <c r="K9" s="62"/>
      <c r="L9" s="62"/>
      <c r="M9" s="70"/>
      <c r="N9" s="71"/>
    </row>
    <row r="10" spans="1:14" ht="29.1" customHeight="1">
      <c r="A10" s="43"/>
      <c r="B10" s="42"/>
      <c r="C10" s="42"/>
      <c r="D10" s="44"/>
      <c r="E10" s="42"/>
      <c r="F10" s="42"/>
      <c r="G10" s="42"/>
      <c r="H10" s="280"/>
      <c r="I10" s="50"/>
      <c r="J10" s="50"/>
      <c r="K10" s="50"/>
      <c r="L10" s="50"/>
      <c r="M10" s="68"/>
      <c r="N10" s="69"/>
    </row>
    <row r="11" spans="1:14" ht="29.1" customHeight="1">
      <c r="A11" s="43"/>
      <c r="B11" s="42"/>
      <c r="C11" s="42"/>
      <c r="D11" s="44"/>
      <c r="E11" s="42"/>
      <c r="F11" s="42"/>
      <c r="G11" s="42"/>
      <c r="H11" s="280"/>
      <c r="I11" s="50"/>
      <c r="J11" s="50"/>
      <c r="K11" s="50"/>
      <c r="L11" s="50"/>
      <c r="M11" s="68"/>
      <c r="N11" s="69"/>
    </row>
    <row r="12" spans="1:14" ht="29.1" customHeight="1">
      <c r="A12" s="43"/>
      <c r="B12" s="42"/>
      <c r="C12" s="42"/>
      <c r="D12" s="44"/>
      <c r="E12" s="42"/>
      <c r="F12" s="42"/>
      <c r="G12" s="42"/>
      <c r="H12" s="280"/>
      <c r="I12" s="50"/>
      <c r="J12" s="50"/>
      <c r="K12" s="50"/>
      <c r="L12" s="50"/>
      <c r="M12" s="68"/>
      <c r="N12" s="69"/>
    </row>
    <row r="13" spans="1:14" ht="29.1" customHeight="1">
      <c r="A13" s="45"/>
      <c r="B13" s="46"/>
      <c r="C13" s="47"/>
      <c r="D13" s="48"/>
      <c r="E13" s="47"/>
      <c r="F13" s="47"/>
      <c r="G13" s="47"/>
      <c r="H13" s="280"/>
      <c r="I13" s="50"/>
      <c r="J13" s="50"/>
      <c r="K13" s="50"/>
      <c r="L13" s="50"/>
      <c r="M13" s="68"/>
      <c r="N13" s="69"/>
    </row>
    <row r="14" spans="1:14" ht="29.1" customHeight="1">
      <c r="A14" s="49"/>
      <c r="B14" s="50"/>
      <c r="C14" s="51"/>
      <c r="D14" s="51"/>
      <c r="E14" s="51"/>
      <c r="F14" s="51"/>
      <c r="G14" s="50"/>
      <c r="H14" s="280"/>
      <c r="I14" s="50"/>
      <c r="J14" s="50"/>
      <c r="K14" s="50"/>
      <c r="L14" s="50"/>
      <c r="M14" s="68"/>
      <c r="N14" s="69"/>
    </row>
    <row r="15" spans="1:14" ht="29.1" customHeight="1">
      <c r="A15" s="52"/>
      <c r="B15" s="53"/>
      <c r="C15" s="54"/>
      <c r="D15" s="54"/>
      <c r="E15" s="58"/>
      <c r="F15" s="58"/>
      <c r="G15" s="53"/>
      <c r="H15" s="327"/>
      <c r="I15" s="53"/>
      <c r="J15" s="53"/>
      <c r="K15" s="63"/>
      <c r="L15" s="53"/>
      <c r="M15" s="53"/>
      <c r="N15" s="72"/>
    </row>
    <row r="16" spans="1:14" ht="14.25">
      <c r="A16" s="55" t="s">
        <v>125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4" ht="14.25">
      <c r="A17" s="56" t="s">
        <v>184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4.25">
      <c r="A18" s="57"/>
      <c r="B18" s="57"/>
      <c r="C18" s="57"/>
      <c r="D18" s="57"/>
      <c r="E18" s="57"/>
      <c r="F18" s="57"/>
      <c r="G18" s="57"/>
      <c r="H18" s="57"/>
      <c r="I18" s="55" t="s">
        <v>203</v>
      </c>
      <c r="J18" s="64"/>
      <c r="K18" s="55" t="s">
        <v>204</v>
      </c>
      <c r="L18" s="55"/>
      <c r="M18" s="55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="125" zoomScaleNormal="125" zoomScalePageLayoutView="125" workbookViewId="0">
      <selection activeCell="J2" sqref="J2:K2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9.1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28" t="s">
        <v>205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>
      <c r="A2" s="74" t="s">
        <v>50</v>
      </c>
      <c r="B2" s="329" t="s">
        <v>51</v>
      </c>
      <c r="C2" s="329"/>
      <c r="D2" s="75" t="s">
        <v>59</v>
      </c>
      <c r="E2" s="95" t="s">
        <v>60</v>
      </c>
      <c r="F2" s="87" t="s">
        <v>206</v>
      </c>
      <c r="G2" s="330" t="s">
        <v>67</v>
      </c>
      <c r="H2" s="330"/>
      <c r="I2" s="93" t="s">
        <v>54</v>
      </c>
      <c r="J2" s="330" t="s">
        <v>55</v>
      </c>
      <c r="K2" s="331"/>
    </row>
    <row r="3" spans="1:11">
      <c r="A3" s="76" t="s">
        <v>73</v>
      </c>
      <c r="B3" s="332"/>
      <c r="C3" s="332"/>
      <c r="D3" s="78" t="s">
        <v>207</v>
      </c>
      <c r="E3" s="333"/>
      <c r="F3" s="334"/>
      <c r="G3" s="334"/>
      <c r="H3" s="304" t="s">
        <v>208</v>
      </c>
      <c r="I3" s="304"/>
      <c r="J3" s="304"/>
      <c r="K3" s="305"/>
    </row>
    <row r="4" spans="1:11">
      <c r="A4" s="79" t="s">
        <v>70</v>
      </c>
      <c r="B4" s="80"/>
      <c r="C4" s="80"/>
      <c r="D4" s="81" t="s">
        <v>209</v>
      </c>
      <c r="E4" s="334"/>
      <c r="F4" s="334"/>
      <c r="G4" s="334"/>
      <c r="H4" s="251" t="s">
        <v>210</v>
      </c>
      <c r="I4" s="251"/>
      <c r="J4" s="88" t="s">
        <v>64</v>
      </c>
      <c r="K4" s="97" t="s">
        <v>65</v>
      </c>
    </row>
    <row r="5" spans="1:11">
      <c r="A5" s="79" t="s">
        <v>211</v>
      </c>
      <c r="B5" s="332"/>
      <c r="C5" s="332"/>
      <c r="D5" s="78" t="s">
        <v>212</v>
      </c>
      <c r="E5" s="78" t="s">
        <v>213</v>
      </c>
      <c r="F5" s="78" t="s">
        <v>214</v>
      </c>
      <c r="G5" s="78" t="s">
        <v>215</v>
      </c>
      <c r="H5" s="251" t="s">
        <v>216</v>
      </c>
      <c r="I5" s="251"/>
      <c r="J5" s="88" t="s">
        <v>64</v>
      </c>
      <c r="K5" s="97" t="s">
        <v>65</v>
      </c>
    </row>
    <row r="6" spans="1:11">
      <c r="A6" s="82" t="s">
        <v>217</v>
      </c>
      <c r="B6" s="335"/>
      <c r="C6" s="335"/>
      <c r="D6" s="83" t="s">
        <v>218</v>
      </c>
      <c r="E6" s="91"/>
      <c r="F6" s="90"/>
      <c r="G6" s="83"/>
      <c r="H6" s="336" t="s">
        <v>219</v>
      </c>
      <c r="I6" s="336"/>
      <c r="J6" s="90" t="s">
        <v>64</v>
      </c>
      <c r="K6" s="98" t="s">
        <v>65</v>
      </c>
    </row>
    <row r="7" spans="1:11">
      <c r="A7" s="84"/>
      <c r="B7" s="85"/>
      <c r="C7" s="85"/>
      <c r="D7" s="84"/>
      <c r="E7" s="85"/>
      <c r="F7" s="92"/>
      <c r="G7" s="84"/>
      <c r="H7" s="92"/>
      <c r="I7" s="85"/>
      <c r="J7" s="85"/>
      <c r="K7" s="85"/>
    </row>
    <row r="8" spans="1:11">
      <c r="A8" s="86" t="s">
        <v>220</v>
      </c>
      <c r="B8" s="87" t="s">
        <v>221</v>
      </c>
      <c r="C8" s="87" t="s">
        <v>222</v>
      </c>
      <c r="D8" s="87" t="s">
        <v>223</v>
      </c>
      <c r="E8" s="87" t="s">
        <v>224</v>
      </c>
      <c r="F8" s="87" t="s">
        <v>225</v>
      </c>
      <c r="G8" s="337"/>
      <c r="H8" s="338"/>
      <c r="I8" s="338"/>
      <c r="J8" s="338"/>
      <c r="K8" s="339"/>
    </row>
    <row r="9" spans="1:11">
      <c r="A9" s="250" t="s">
        <v>226</v>
      </c>
      <c r="B9" s="251"/>
      <c r="C9" s="88" t="s">
        <v>64</v>
      </c>
      <c r="D9" s="88" t="s">
        <v>65</v>
      </c>
      <c r="E9" s="78" t="s">
        <v>227</v>
      </c>
      <c r="F9" s="89" t="s">
        <v>228</v>
      </c>
      <c r="G9" s="340"/>
      <c r="H9" s="341"/>
      <c r="I9" s="341"/>
      <c r="J9" s="341"/>
      <c r="K9" s="342"/>
    </row>
    <row r="10" spans="1:11">
      <c r="A10" s="250" t="s">
        <v>229</v>
      </c>
      <c r="B10" s="251"/>
      <c r="C10" s="88" t="s">
        <v>64</v>
      </c>
      <c r="D10" s="88" t="s">
        <v>65</v>
      </c>
      <c r="E10" s="78" t="s">
        <v>230</v>
      </c>
      <c r="F10" s="89" t="s">
        <v>231</v>
      </c>
      <c r="G10" s="340" t="s">
        <v>232</v>
      </c>
      <c r="H10" s="341"/>
      <c r="I10" s="341"/>
      <c r="J10" s="341"/>
      <c r="K10" s="342"/>
    </row>
    <row r="11" spans="1:11">
      <c r="A11" s="313" t="s">
        <v>197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1:11">
      <c r="A12" s="76" t="s">
        <v>85</v>
      </c>
      <c r="B12" s="88" t="s">
        <v>81</v>
      </c>
      <c r="C12" s="88" t="s">
        <v>82</v>
      </c>
      <c r="D12" s="89"/>
      <c r="E12" s="78" t="s">
        <v>83</v>
      </c>
      <c r="F12" s="88" t="s">
        <v>81</v>
      </c>
      <c r="G12" s="88" t="s">
        <v>82</v>
      </c>
      <c r="H12" s="88"/>
      <c r="I12" s="78" t="s">
        <v>233</v>
      </c>
      <c r="J12" s="88" t="s">
        <v>81</v>
      </c>
      <c r="K12" s="97" t="s">
        <v>82</v>
      </c>
    </row>
    <row r="13" spans="1:11">
      <c r="A13" s="76" t="s">
        <v>88</v>
      </c>
      <c r="B13" s="88" t="s">
        <v>81</v>
      </c>
      <c r="C13" s="88" t="s">
        <v>82</v>
      </c>
      <c r="D13" s="89"/>
      <c r="E13" s="78" t="s">
        <v>93</v>
      </c>
      <c r="F13" s="88" t="s">
        <v>81</v>
      </c>
      <c r="G13" s="88" t="s">
        <v>82</v>
      </c>
      <c r="H13" s="88"/>
      <c r="I13" s="78" t="s">
        <v>234</v>
      </c>
      <c r="J13" s="88" t="s">
        <v>81</v>
      </c>
      <c r="K13" s="97" t="s">
        <v>82</v>
      </c>
    </row>
    <row r="14" spans="1:11">
      <c r="A14" s="82" t="s">
        <v>235</v>
      </c>
      <c r="B14" s="90" t="s">
        <v>81</v>
      </c>
      <c r="C14" s="90" t="s">
        <v>82</v>
      </c>
      <c r="D14" s="91"/>
      <c r="E14" s="83" t="s">
        <v>236</v>
      </c>
      <c r="F14" s="90" t="s">
        <v>81</v>
      </c>
      <c r="G14" s="90" t="s">
        <v>82</v>
      </c>
      <c r="H14" s="90"/>
      <c r="I14" s="83" t="s">
        <v>237</v>
      </c>
      <c r="J14" s="90" t="s">
        <v>81</v>
      </c>
      <c r="K14" s="98" t="s">
        <v>82</v>
      </c>
    </row>
    <row r="15" spans="1:11">
      <c r="A15" s="84"/>
      <c r="B15" s="92"/>
      <c r="C15" s="92"/>
      <c r="D15" s="85"/>
      <c r="E15" s="84"/>
      <c r="F15" s="92"/>
      <c r="G15" s="92"/>
      <c r="H15" s="92"/>
      <c r="I15" s="84"/>
      <c r="J15" s="92"/>
      <c r="K15" s="92"/>
    </row>
    <row r="16" spans="1:11">
      <c r="A16" s="303" t="s">
        <v>238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50" t="s">
        <v>239</v>
      </c>
      <c r="B17" s="251"/>
      <c r="C17" s="251"/>
      <c r="D17" s="251"/>
      <c r="E17" s="251"/>
      <c r="F17" s="251"/>
      <c r="G17" s="251"/>
      <c r="H17" s="251"/>
      <c r="I17" s="251"/>
      <c r="J17" s="251"/>
      <c r="K17" s="309"/>
    </row>
    <row r="18" spans="1:11">
      <c r="A18" s="250" t="s">
        <v>240</v>
      </c>
      <c r="B18" s="251"/>
      <c r="C18" s="251"/>
      <c r="D18" s="251"/>
      <c r="E18" s="251"/>
      <c r="F18" s="251"/>
      <c r="G18" s="251"/>
      <c r="H18" s="251"/>
      <c r="I18" s="251"/>
      <c r="J18" s="251"/>
      <c r="K18" s="309"/>
    </row>
    <row r="19" spans="1:11">
      <c r="A19" s="343"/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346"/>
    </row>
    <row r="21" spans="1:11">
      <c r="A21" s="295"/>
      <c r="B21" s="296"/>
      <c r="C21" s="296"/>
      <c r="D21" s="296"/>
      <c r="E21" s="296"/>
      <c r="F21" s="296"/>
      <c r="G21" s="296"/>
      <c r="H21" s="296"/>
      <c r="I21" s="296"/>
      <c r="J21" s="296"/>
      <c r="K21" s="346"/>
    </row>
    <row r="22" spans="1:11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346"/>
    </row>
    <row r="23" spans="1:11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>
      <c r="A24" s="250" t="s">
        <v>124</v>
      </c>
      <c r="B24" s="251"/>
      <c r="C24" s="88" t="s">
        <v>64</v>
      </c>
      <c r="D24" s="88" t="s">
        <v>65</v>
      </c>
      <c r="E24" s="304"/>
      <c r="F24" s="304"/>
      <c r="G24" s="304"/>
      <c r="H24" s="304"/>
      <c r="I24" s="304"/>
      <c r="J24" s="304"/>
      <c r="K24" s="305"/>
    </row>
    <row r="25" spans="1:11">
      <c r="A25" s="94" t="s">
        <v>241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>
      <c r="A27" s="353" t="s">
        <v>242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56"/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>
      <c r="A29" s="356"/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23.1" customHeight="1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ht="23.1" customHeight="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346"/>
    </row>
    <row r="35" spans="1:11" ht="23.1" customHeight="1">
      <c r="A35" s="359"/>
      <c r="B35" s="296"/>
      <c r="C35" s="296"/>
      <c r="D35" s="296"/>
      <c r="E35" s="296"/>
      <c r="F35" s="296"/>
      <c r="G35" s="296"/>
      <c r="H35" s="296"/>
      <c r="I35" s="296"/>
      <c r="J35" s="296"/>
      <c r="K35" s="346"/>
    </row>
    <row r="36" spans="1:11" ht="23.1" customHeight="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1" ht="18.75" customHeight="1">
      <c r="A37" s="363" t="s">
        <v>243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>
      <c r="A38" s="250" t="s">
        <v>244</v>
      </c>
      <c r="B38" s="251"/>
      <c r="C38" s="251"/>
      <c r="D38" s="304" t="s">
        <v>245</v>
      </c>
      <c r="E38" s="304"/>
      <c r="F38" s="299" t="s">
        <v>246</v>
      </c>
      <c r="G38" s="366"/>
      <c r="H38" s="251" t="s">
        <v>247</v>
      </c>
      <c r="I38" s="251"/>
      <c r="J38" s="251" t="s">
        <v>248</v>
      </c>
      <c r="K38" s="309"/>
    </row>
    <row r="39" spans="1:11" ht="18.75" customHeight="1">
      <c r="A39" s="79" t="s">
        <v>125</v>
      </c>
      <c r="B39" s="251" t="s">
        <v>249</v>
      </c>
      <c r="C39" s="251"/>
      <c r="D39" s="251"/>
      <c r="E39" s="251"/>
      <c r="F39" s="251"/>
      <c r="G39" s="251"/>
      <c r="H39" s="251"/>
      <c r="I39" s="251"/>
      <c r="J39" s="251"/>
      <c r="K39" s="309"/>
    </row>
    <row r="40" spans="1:11" ht="30.9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309"/>
    </row>
    <row r="41" spans="1:11" ht="18.7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309"/>
    </row>
    <row r="42" spans="1:11" ht="32.1" customHeight="1">
      <c r="A42" s="82" t="s">
        <v>137</v>
      </c>
      <c r="B42" s="367" t="s">
        <v>250</v>
      </c>
      <c r="C42" s="367"/>
      <c r="D42" s="83" t="s">
        <v>251</v>
      </c>
      <c r="E42" s="91"/>
      <c r="F42" s="83" t="s">
        <v>141</v>
      </c>
      <c r="G42" s="96"/>
      <c r="H42" s="368" t="s">
        <v>142</v>
      </c>
      <c r="I42" s="368"/>
      <c r="J42" s="367"/>
      <c r="K42" s="36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72" t="s">
        <v>146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8.5" customHeight="1">
      <c r="A2" s="38" t="s">
        <v>59</v>
      </c>
      <c r="B2" s="274"/>
      <c r="C2" s="274"/>
      <c r="D2" s="39" t="s">
        <v>66</v>
      </c>
      <c r="E2" s="274"/>
      <c r="F2" s="274"/>
      <c r="G2" s="274"/>
      <c r="H2" s="279"/>
      <c r="I2" s="59" t="s">
        <v>54</v>
      </c>
      <c r="J2" s="274"/>
      <c r="K2" s="274"/>
      <c r="L2" s="274"/>
      <c r="M2" s="274"/>
      <c r="N2" s="275"/>
    </row>
    <row r="3" spans="1:14" ht="28.5" customHeight="1">
      <c r="A3" s="278" t="s">
        <v>147</v>
      </c>
      <c r="B3" s="276" t="s">
        <v>148</v>
      </c>
      <c r="C3" s="276"/>
      <c r="D3" s="276"/>
      <c r="E3" s="276"/>
      <c r="F3" s="276"/>
      <c r="G3" s="276"/>
      <c r="H3" s="280"/>
      <c r="I3" s="276" t="s">
        <v>149</v>
      </c>
      <c r="J3" s="276"/>
      <c r="K3" s="276"/>
      <c r="L3" s="276"/>
      <c r="M3" s="276"/>
      <c r="N3" s="277"/>
    </row>
    <row r="4" spans="1:14" ht="28.5" customHeight="1">
      <c r="A4" s="278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80"/>
      <c r="I4" s="60"/>
      <c r="J4" s="60"/>
      <c r="K4" s="60"/>
      <c r="L4" s="60"/>
      <c r="M4" s="60"/>
      <c r="N4" s="65"/>
    </row>
    <row r="5" spans="1:14" ht="28.5" customHeight="1">
      <c r="A5" s="278"/>
      <c r="B5" s="42"/>
      <c r="C5" s="42"/>
      <c r="D5" s="41"/>
      <c r="E5" s="42"/>
      <c r="F5" s="42"/>
      <c r="G5" s="42"/>
      <c r="H5" s="280"/>
      <c r="I5" s="61"/>
      <c r="J5" s="61"/>
      <c r="K5" s="61"/>
      <c r="L5" s="61"/>
      <c r="M5" s="61"/>
      <c r="N5" s="66"/>
    </row>
    <row r="6" spans="1:14" ht="28.5" customHeight="1">
      <c r="A6" s="43"/>
      <c r="B6" s="42"/>
      <c r="C6" s="42"/>
      <c r="D6" s="44"/>
      <c r="E6" s="42"/>
      <c r="F6" s="42"/>
      <c r="G6" s="42"/>
      <c r="H6" s="280"/>
      <c r="I6" s="62"/>
      <c r="J6" s="62"/>
      <c r="K6" s="62"/>
      <c r="L6" s="62"/>
      <c r="M6" s="62"/>
      <c r="N6" s="67"/>
    </row>
    <row r="7" spans="1:14" ht="28.5" customHeight="1">
      <c r="A7" s="43"/>
      <c r="B7" s="42"/>
      <c r="C7" s="42"/>
      <c r="D7" s="44"/>
      <c r="E7" s="42"/>
      <c r="F7" s="42"/>
      <c r="G7" s="42"/>
      <c r="H7" s="280"/>
      <c r="I7" s="50"/>
      <c r="J7" s="50"/>
      <c r="K7" s="50"/>
      <c r="L7" s="50"/>
      <c r="M7" s="68"/>
      <c r="N7" s="69"/>
    </row>
    <row r="8" spans="1:14" ht="28.5" customHeight="1">
      <c r="A8" s="43"/>
      <c r="B8" s="42"/>
      <c r="C8" s="42"/>
      <c r="D8" s="44"/>
      <c r="E8" s="42"/>
      <c r="F8" s="42"/>
      <c r="G8" s="42"/>
      <c r="H8" s="280"/>
      <c r="I8" s="50"/>
      <c r="J8" s="50"/>
      <c r="K8" s="50"/>
      <c r="L8" s="50"/>
      <c r="M8" s="68"/>
      <c r="N8" s="69"/>
    </row>
    <row r="9" spans="1:14" ht="28.5" customHeight="1">
      <c r="A9" s="43"/>
      <c r="B9" s="42"/>
      <c r="C9" s="42"/>
      <c r="D9" s="44"/>
      <c r="E9" s="42"/>
      <c r="F9" s="42"/>
      <c r="G9" s="42"/>
      <c r="H9" s="280"/>
      <c r="I9" s="62"/>
      <c r="J9" s="62"/>
      <c r="K9" s="62"/>
      <c r="L9" s="62"/>
      <c r="M9" s="70"/>
      <c r="N9" s="71"/>
    </row>
    <row r="10" spans="1:14" ht="28.5" customHeight="1">
      <c r="A10" s="43"/>
      <c r="B10" s="42"/>
      <c r="C10" s="42"/>
      <c r="D10" s="44"/>
      <c r="E10" s="42"/>
      <c r="F10" s="42"/>
      <c r="G10" s="42"/>
      <c r="H10" s="280"/>
      <c r="I10" s="50"/>
      <c r="J10" s="50"/>
      <c r="K10" s="50"/>
      <c r="L10" s="50"/>
      <c r="M10" s="68"/>
      <c r="N10" s="69"/>
    </row>
    <row r="11" spans="1:14" ht="28.5" customHeight="1">
      <c r="A11" s="43"/>
      <c r="B11" s="42"/>
      <c r="C11" s="42"/>
      <c r="D11" s="44"/>
      <c r="E11" s="42"/>
      <c r="F11" s="42"/>
      <c r="G11" s="42"/>
      <c r="H11" s="280"/>
      <c r="I11" s="50"/>
      <c r="J11" s="50"/>
      <c r="K11" s="50"/>
      <c r="L11" s="50"/>
      <c r="M11" s="68"/>
      <c r="N11" s="69"/>
    </row>
    <row r="12" spans="1:14" ht="28.5" customHeight="1">
      <c r="A12" s="43"/>
      <c r="B12" s="42"/>
      <c r="C12" s="42"/>
      <c r="D12" s="44"/>
      <c r="E12" s="42"/>
      <c r="F12" s="42"/>
      <c r="G12" s="42"/>
      <c r="H12" s="280"/>
      <c r="I12" s="50"/>
      <c r="J12" s="50"/>
      <c r="K12" s="50"/>
      <c r="L12" s="50"/>
      <c r="M12" s="68"/>
      <c r="N12" s="69"/>
    </row>
    <row r="13" spans="1:14" ht="28.5" customHeight="1">
      <c r="A13" s="45"/>
      <c r="B13" s="46"/>
      <c r="C13" s="47"/>
      <c r="D13" s="48"/>
      <c r="E13" s="47"/>
      <c r="F13" s="47"/>
      <c r="G13" s="47"/>
      <c r="H13" s="280"/>
      <c r="I13" s="50"/>
      <c r="J13" s="50"/>
      <c r="K13" s="50"/>
      <c r="L13" s="50"/>
      <c r="M13" s="68"/>
      <c r="N13" s="69"/>
    </row>
    <row r="14" spans="1:14" ht="28.5" customHeight="1">
      <c r="A14" s="49"/>
      <c r="B14" s="50"/>
      <c r="C14" s="51"/>
      <c r="D14" s="51"/>
      <c r="E14" s="51"/>
      <c r="F14" s="51"/>
      <c r="G14" s="50"/>
      <c r="H14" s="280"/>
      <c r="I14" s="50"/>
      <c r="J14" s="50"/>
      <c r="K14" s="50"/>
      <c r="L14" s="50"/>
      <c r="M14" s="68"/>
      <c r="N14" s="69"/>
    </row>
    <row r="15" spans="1:14" ht="28.5" customHeight="1">
      <c r="A15" s="52"/>
      <c r="B15" s="53"/>
      <c r="C15" s="54"/>
      <c r="D15" s="54"/>
      <c r="E15" s="58"/>
      <c r="F15" s="58"/>
      <c r="G15" s="53"/>
      <c r="H15" s="327"/>
      <c r="I15" s="53"/>
      <c r="J15" s="53"/>
      <c r="K15" s="63"/>
      <c r="L15" s="53"/>
      <c r="M15" s="53"/>
      <c r="N15" s="72"/>
    </row>
    <row r="16" spans="1:14">
      <c r="A16" s="55" t="s">
        <v>125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4">
      <c r="A17" s="56" t="s">
        <v>184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>
      <c r="A18" s="57"/>
      <c r="B18" s="57"/>
      <c r="C18" s="57"/>
      <c r="D18" s="57"/>
      <c r="E18" s="57"/>
      <c r="F18" s="57"/>
      <c r="G18" s="57"/>
      <c r="H18" s="57"/>
      <c r="I18" s="55" t="s">
        <v>203</v>
      </c>
      <c r="J18" s="64"/>
      <c r="K18" s="55" t="s">
        <v>204</v>
      </c>
      <c r="L18" s="55"/>
      <c r="M18" s="55" t="s">
        <v>187</v>
      </c>
      <c r="N18" s="56"/>
    </row>
    <row r="19" spans="1:14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9"/>
  <sheetViews>
    <sheetView zoomScalePageLayoutView="125" workbookViewId="0">
      <selection activeCell="H26" sqref="H2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0" t="s">
        <v>252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" customFormat="1" ht="16.5">
      <c r="A2" s="379" t="s">
        <v>253</v>
      </c>
      <c r="B2" s="380" t="s">
        <v>254</v>
      </c>
      <c r="C2" s="380" t="s">
        <v>255</v>
      </c>
      <c r="D2" s="380" t="s">
        <v>256</v>
      </c>
      <c r="E2" s="380" t="s">
        <v>257</v>
      </c>
      <c r="F2" s="380" t="s">
        <v>258</v>
      </c>
      <c r="G2" s="380" t="s">
        <v>259</v>
      </c>
      <c r="H2" s="380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380" t="s">
        <v>266</v>
      </c>
      <c r="O2" s="380" t="s">
        <v>267</v>
      </c>
    </row>
    <row r="3" spans="1:15" s="1" customFormat="1" ht="16.5">
      <c r="A3" s="379"/>
      <c r="B3" s="381"/>
      <c r="C3" s="381"/>
      <c r="D3" s="381"/>
      <c r="E3" s="381"/>
      <c r="F3" s="381"/>
      <c r="G3" s="381"/>
      <c r="H3" s="381"/>
      <c r="I3" s="3" t="s">
        <v>268</v>
      </c>
      <c r="J3" s="3" t="s">
        <v>268</v>
      </c>
      <c r="K3" s="3" t="s">
        <v>268</v>
      </c>
      <c r="L3" s="3" t="s">
        <v>268</v>
      </c>
      <c r="M3" s="3" t="s">
        <v>268</v>
      </c>
      <c r="N3" s="381"/>
      <c r="O3" s="381"/>
    </row>
    <row r="4" spans="1:15" ht="17.100000000000001" customHeight="1">
      <c r="A4" s="10">
        <v>1</v>
      </c>
      <c r="B4" s="11">
        <v>230908063</v>
      </c>
      <c r="C4" s="10" t="s">
        <v>269</v>
      </c>
      <c r="D4" s="16" t="s">
        <v>118</v>
      </c>
      <c r="E4" s="17" t="s">
        <v>60</v>
      </c>
      <c r="F4" s="17" t="s">
        <v>270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271</v>
      </c>
    </row>
    <row r="5" spans="1:15" ht="17.100000000000001" customHeight="1">
      <c r="A5" s="10">
        <v>2</v>
      </c>
      <c r="B5" s="11">
        <v>230914026</v>
      </c>
      <c r="C5" s="10" t="s">
        <v>269</v>
      </c>
      <c r="D5" s="10" t="s">
        <v>119</v>
      </c>
      <c r="E5" s="17" t="s">
        <v>60</v>
      </c>
      <c r="F5" s="17" t="s">
        <v>270</v>
      </c>
      <c r="G5" s="34"/>
      <c r="H5" s="34"/>
      <c r="I5" s="10">
        <v>1</v>
      </c>
      <c r="J5" s="10">
        <v>0</v>
      </c>
      <c r="K5" s="10">
        <v>1</v>
      </c>
      <c r="L5" s="10">
        <v>0</v>
      </c>
      <c r="M5" s="10">
        <v>0</v>
      </c>
      <c r="N5" s="34"/>
      <c r="O5" s="10" t="s">
        <v>271</v>
      </c>
    </row>
    <row r="6" spans="1:15" ht="17.100000000000001" customHeight="1">
      <c r="A6" s="10">
        <v>3</v>
      </c>
      <c r="B6" s="11">
        <v>230924034</v>
      </c>
      <c r="C6" s="10" t="s">
        <v>269</v>
      </c>
      <c r="D6" s="10" t="s">
        <v>116</v>
      </c>
      <c r="E6" s="17" t="s">
        <v>60</v>
      </c>
      <c r="F6" s="17" t="s">
        <v>270</v>
      </c>
      <c r="G6" s="34"/>
      <c r="H6" s="34"/>
      <c r="I6" s="10">
        <v>1</v>
      </c>
      <c r="J6" s="10">
        <v>1</v>
      </c>
      <c r="K6" s="10">
        <v>0</v>
      </c>
      <c r="L6" s="10">
        <v>0</v>
      </c>
      <c r="M6" s="10">
        <v>1</v>
      </c>
      <c r="N6" s="34"/>
      <c r="O6" s="10" t="s">
        <v>271</v>
      </c>
    </row>
    <row r="7" spans="1:15" ht="17.100000000000001" customHeight="1">
      <c r="A7" s="10">
        <v>4</v>
      </c>
      <c r="B7" s="30">
        <v>230918059</v>
      </c>
      <c r="C7" s="10" t="s">
        <v>269</v>
      </c>
      <c r="D7" s="10" t="s">
        <v>117</v>
      </c>
      <c r="E7" s="17" t="s">
        <v>60</v>
      </c>
      <c r="F7" s="17" t="s">
        <v>270</v>
      </c>
      <c r="G7" s="34"/>
      <c r="H7" s="34"/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10"/>
      <c r="O7" s="10" t="s">
        <v>271</v>
      </c>
    </row>
    <row r="8" spans="1:15" s="2" customFormat="1">
      <c r="A8" s="371" t="s">
        <v>272</v>
      </c>
      <c r="B8" s="372"/>
      <c r="C8" s="372"/>
      <c r="D8" s="373"/>
      <c r="E8" s="374"/>
      <c r="F8" s="375"/>
      <c r="G8" s="375"/>
      <c r="H8" s="375"/>
      <c r="I8" s="376"/>
      <c r="J8" s="371" t="s">
        <v>273</v>
      </c>
      <c r="K8" s="372"/>
      <c r="L8" s="372"/>
      <c r="M8" s="373"/>
      <c r="N8" s="31"/>
      <c r="O8" s="37"/>
    </row>
    <row r="9" spans="1:15" ht="16.5">
      <c r="A9" s="377" t="s">
        <v>274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2020-03-11T17:34:00Z</dcterms:created>
  <dcterms:modified xsi:type="dcterms:W3CDTF">2023-11-10T06:38:41Z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27DC34CC113A442796245AD4E54D7032_13</vt:lpwstr>
  </property>
  <property fmtid="{D5CDD505-2E9C-101B-9397-08002B2CF9AE}" pid="3" name="KSOProductBuildVer">
    <vt:lpwstr>2052-5.5.0.7954</vt:lpwstr>
  </property>
</Properties>
</file>