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洗水尺寸表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<sst xmlns="http://schemas.openxmlformats.org/spreadsheetml/2006/main" count="869" uniqueCount="357">
  <si>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</si>
  <si>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</si>
  <si>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</si>
  <si>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</si>
  <si>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</si>
  <si>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</si>
  <si>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</si>
  <si>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</si>
  <si>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</si>
  <si>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</si>
  <si>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</si>
  <si>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</si>
  <si>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</si>
  <si>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</si>
  <si>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</si>
  <si>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</si>
  <si>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</si>
  <si>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</si>
  <si>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</si>
  <si>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</si>
  <si>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</si>
  <si>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</si>
  <si>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</si>
  <si>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</si>
  <si>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</si>
  <si>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</si>
  <si>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</si>
  <si>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</si>
  <si>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TAMMAM82024</t>
  </si>
  <si>
    <t>合同交期</t>
  </si>
  <si>
    <t>2023.11.30/12.26</t>
  </si>
  <si>
    <t>产前确认样</t>
  </si>
  <si>
    <t>有</t>
  </si>
  <si>
    <t>无</t>
  </si>
  <si>
    <t>品名</t>
  </si>
  <si>
    <t>女式软壳长裤</t>
  </si>
  <si>
    <t>上线日</t>
  </si>
  <si>
    <t>2023.10.19</t>
  </si>
  <si>
    <t>原辅材料卡</t>
  </si>
  <si>
    <t>色/号型数</t>
  </si>
  <si>
    <t>缝制预计完成日</t>
  </si>
  <si>
    <t>2023.10.30</t>
  </si>
  <si>
    <t>大货面料确认样</t>
  </si>
  <si>
    <t>订单数量</t>
  </si>
  <si>
    <t>包装预计完成日</t>
  </si>
  <si>
    <t>2023.11.4</t>
  </si>
  <si>
    <t>印花、刺绣确认样</t>
  </si>
  <si>
    <t>采购凭证号</t>
  </si>
  <si>
    <t>CGDD23101000091</t>
  </si>
  <si>
    <t>预计发货时间</t>
  </si>
  <si>
    <t>2023.11.25</t>
  </si>
  <si>
    <t>洗唛、合格证指示资料</t>
  </si>
  <si>
    <t>CGDD23101000092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</si>
  <si>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</si>
  <si>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</si>
  <si>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</si>
  <si>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</si>
  <si>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</si>
  <si>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</si>
  <si>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</si>
  <si>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</si>
  <si>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</si>
  <si>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</si>
  <si>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</si>
  <si>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</si>
  <si>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</si>
  <si>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</si>
  <si>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</si>
  <si>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</si>
  <si>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</si>
  <si>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</si>
  <si>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</si>
  <si>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</si>
  <si>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</si>
  <si>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</si>
  <si>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</si>
  <si>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</si>
  <si>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</si>
  <si>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</si>
  <si>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</si>
  <si>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</si>
  <si>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</si>
  <si>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</si>
  <si>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</si>
  <si>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</si>
  <si>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</si>
  <si>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</si>
  <si>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</si>
  <si>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</si>
  <si>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</si>
  <si>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</si>
  <si>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</si>
  <si>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</si>
  <si>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</si>
  <si>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</si>
  <si>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</si>
  <si>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</si>
  <si>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</si>
  <si>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</si>
  <si>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1.后兜明线弧度不一致</t>
  </si>
  <si>
    <t>2.后兜里侧缝份外漏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</si>
  <si>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</si>
  <si>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</si>
  <si>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</si>
  <si>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</si>
  <si>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</si>
  <si>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</si>
  <si>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</si>
  <si>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</si>
  <si>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</si>
  <si>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</si>
  <si>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</si>
  <si>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</si>
  <si>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</si>
  <si>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</si>
  <si>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2023.10.25</t>
  </si>
  <si>
    <t>张爱萍</t>
  </si>
  <si>
    <t>QC规格测量表</t>
  </si>
  <si>
    <t>部位名称</t>
  </si>
  <si>
    <t>指示规格  FINAL SPEC</t>
  </si>
  <si>
    <t>样品规格  SAMPLE SPEC</t>
  </si>
  <si>
    <t>黑色M1</t>
  </si>
  <si>
    <t>黑色M2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</si>
  <si>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</si>
  <si>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</si>
  <si>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</si>
  <si>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</si>
  <si>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</si>
  <si>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</si>
  <si>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</si>
  <si>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</si>
  <si>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100</t>
  </si>
  <si>
    <t>-0.5/-1.5</t>
  </si>
  <si>
    <t>-1/-2</t>
  </si>
  <si>
    <t>腰围 平量</t>
  </si>
  <si>
    <t>74</t>
  </si>
  <si>
    <t>0/0</t>
  </si>
  <si>
    <t>+0.5/0</t>
  </si>
  <si>
    <t>臀围</t>
  </si>
  <si>
    <t>98</t>
  </si>
  <si>
    <t>-0.5/-0.5</t>
  </si>
  <si>
    <t>腿围/2</t>
  </si>
  <si>
    <t>+0.5/+0.5</t>
  </si>
  <si>
    <t>膝围/2</t>
  </si>
  <si>
    <t>脚口/2</t>
  </si>
  <si>
    <t>+0.2/+0.2</t>
  </si>
  <si>
    <t>总裆长（含腰）</t>
  </si>
  <si>
    <t>62.9</t>
  </si>
  <si>
    <t>-0.5/-1</t>
  </si>
  <si>
    <t>0/-0.5</t>
  </si>
  <si>
    <t xml:space="preserve">     初期请洗测2-3件，有问题的另加测量数量。</t>
  </si>
  <si>
    <t>验货时间：2023.10.26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</si>
  <si>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</si>
  <si>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</si>
  <si>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</si>
  <si>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</si>
  <si>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</si>
  <si>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</si>
  <si>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</si>
  <si>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</si>
  <si>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</si>
  <si>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2023.11.22</t>
  </si>
  <si>
    <t>【附属资料确认】</t>
  </si>
  <si>
    <t>【检验明细】：检验明细（要求齐色、齐号至少10件检查）</t>
  </si>
  <si>
    <t>黑色齐码各3件</t>
  </si>
  <si>
    <t>【耐水洗测试】：耐洗水测试明细（要求齐色、齐号）</t>
  </si>
  <si>
    <t>黑色齐码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</si>
  <si>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</si>
  <si>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</si>
  <si>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1.压腰断线</t>
  </si>
  <si>
    <t>2.腰头不等高</t>
  </si>
  <si>
    <t>【整改的严重缺陷及整改复核时间】</t>
  </si>
  <si>
    <t>2023.10.28</t>
  </si>
  <si>
    <t>+1/0</t>
  </si>
  <si>
    <t>+0.8/0</t>
  </si>
  <si>
    <t>0/-1</t>
  </si>
  <si>
    <t>+1/+1</t>
  </si>
  <si>
    <t>+0.2/0</t>
  </si>
  <si>
    <t>-0.3/-0.5</t>
  </si>
  <si>
    <t>+0.3/0</t>
  </si>
  <si>
    <t>-0.2/-0.2</t>
  </si>
  <si>
    <t>+0.4/0</t>
  </si>
  <si>
    <t>-0.3/-0.6</t>
  </si>
  <si>
    <t>验货时间：2023.10.29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</si>
  <si>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</si>
  <si>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</si>
  <si>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</si>
  <si>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</si>
  <si>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</si>
  <si>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</si>
  <si>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</si>
  <si>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</si>
  <si>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</si>
  <si>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</si>
  <si>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</si>
  <si>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</si>
  <si>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</si>
  <si>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</si>
  <si>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</si>
  <si>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</si>
  <si>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</si>
  <si>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</si>
  <si>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</si>
  <si>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</si>
  <si>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</si>
  <si>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</si>
  <si>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</si>
  <si>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</si>
  <si>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</si>
  <si>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</si>
  <si>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</si>
  <si>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</si>
  <si>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</si>
  <si>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</si>
  <si>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</si>
  <si>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</si>
  <si>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</si>
  <si>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</si>
  <si>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</si>
  <si>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②检验明细：黑色：4、16、26、41、58、67、84、92、101</t>
  </si>
  <si>
    <t>共抽验9箱，每箱10件，合计：90件</t>
  </si>
  <si>
    <t>情况说明：</t>
  </si>
  <si>
    <t xml:space="preserve">【问题点描述】  </t>
  </si>
  <si>
    <t>1.少量脏污、线头</t>
  </si>
  <si>
    <t>2.脚口烫痕不一致1件</t>
  </si>
  <si>
    <t>3.压痕1件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</si>
  <si>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</si>
  <si>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</si>
  <si>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</si>
  <si>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</si>
  <si>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</si>
  <si>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</si>
  <si>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</si>
  <si>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此订单2497件，分两批出货，第一期出货1742件，第二期出货761件，按照AQL2.5的抽验要求，抽验90件，不良数量2件，在允许范围内，可以出货</t>
  </si>
  <si>
    <t>服装QC部门</t>
  </si>
  <si>
    <t>检验人</t>
  </si>
  <si>
    <t>2023.11.9</t>
  </si>
  <si>
    <t>-0.50</t>
  </si>
  <si>
    <t>-0.5-1</t>
  </si>
  <si>
    <t>+1.2+1</t>
  </si>
  <si>
    <t>+0.8+1</t>
  </si>
  <si>
    <t>0+0.5</t>
  </si>
  <si>
    <t>+1+1.5</t>
  </si>
  <si>
    <t>0+0.6</t>
  </si>
  <si>
    <t>+1.5+1</t>
  </si>
  <si>
    <t>0+1</t>
  </si>
  <si>
    <t>+1.6+0</t>
  </si>
  <si>
    <t>00</t>
  </si>
  <si>
    <t>+10</t>
  </si>
  <si>
    <t>+0.40</t>
  </si>
  <si>
    <t>+0.20</t>
  </si>
  <si>
    <t>-0.30</t>
  </si>
  <si>
    <t>+0.30</t>
  </si>
  <si>
    <t>-0.20</t>
  </si>
  <si>
    <t>+0.2+0.3</t>
  </si>
  <si>
    <t>0-0.2</t>
  </si>
  <si>
    <t>-0.5-0.4</t>
  </si>
  <si>
    <t>验货时间：2023.11.9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</si>
  <si>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</si>
  <si>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</si>
  <si>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</si>
  <si>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</si>
  <si>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</si>
  <si>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</si>
  <si>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</si>
  <si>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</si>
  <si>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</si>
  <si>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</si>
  <si>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</si>
  <si>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</si>
  <si>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</si>
  <si>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</si>
  <si>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</si>
  <si>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</si>
  <si>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</si>
  <si>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3-133</t>
  </si>
  <si>
    <t>FW07692</t>
  </si>
  <si>
    <t>炭灰</t>
  </si>
  <si>
    <t>TAMMAM81023/82024</t>
  </si>
  <si>
    <t>嘉兴正麒</t>
  </si>
  <si>
    <t>3-131</t>
  </si>
  <si>
    <t>1-140</t>
  </si>
  <si>
    <t>3-113</t>
  </si>
  <si>
    <t>1-127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</si>
  <si>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</si>
  <si>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</si>
  <si>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</si>
  <si>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注：1.面料接头多有段差和色差</t>
  </si>
  <si>
    <t>2.面料有沾污和白色点</t>
  </si>
  <si>
    <t>3.面料有断纱情况</t>
  </si>
  <si>
    <t>4.面料有死褶！另卷里面料有纸管形成的压痕，暂时不知是否可以熨烫好。</t>
  </si>
  <si>
    <t>5.面料放置48小时后看回缩情况再报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</si>
  <si>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</si>
  <si>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</si>
  <si>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</si>
  <si>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</si>
  <si>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</si>
  <si>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</si>
  <si>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</si>
  <si>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</si>
  <si>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81023/82024</t>
  </si>
  <si>
    <t>2-127</t>
  </si>
  <si>
    <t>0101-6115-120</t>
  </si>
  <si>
    <t>0101-6115-139</t>
  </si>
  <si>
    <t>4403-6113-78</t>
  </si>
  <si>
    <t>4403-6037-144</t>
  </si>
  <si>
    <t>91247/91313</t>
  </si>
  <si>
    <t>91247/91314</t>
  </si>
  <si>
    <t>91247/91316</t>
  </si>
  <si>
    <t>1-131</t>
  </si>
  <si>
    <t>灰色</t>
  </si>
  <si>
    <t>2-143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</si>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</sst>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4" fillId="25" borderId="9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17" borderId="88" applyNumberFormat="0" applyFont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0" fillId="0" borderId="86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0" borderId="90" applyNumberFormat="0" applyFill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16" borderId="87" applyNumberFormat="0" applyAlignment="0" applyProtection="0">
      <alignment vertical="center"/>
    </xf>
    <xf numFmtId="0" fontId="45" fillId="16" borderId="91" applyNumberFormat="0" applyAlignment="0" applyProtection="0">
      <alignment vertical="center"/>
    </xf>
    <xf numFmtId="0" fontId="29" fillId="8" borderId="85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0">
      <alignment vertical="center"/>
    </xf>
    <xf numFmtId="0" fontId="15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11" fillId="3" borderId="12" xfId="53" applyNumberFormat="1" applyFont="1" applyFill="1" applyBorder="1" applyAlignment="1">
      <alignment horizontal="center"/>
    </xf>
    <xf numFmtId="49" fontId="12" fillId="3" borderId="2" xfId="53" applyNumberFormat="1" applyFont="1" applyFill="1" applyBorder="1" applyAlignment="1">
      <alignment horizontal="center"/>
    </xf>
    <xf numFmtId="176" fontId="12" fillId="3" borderId="2" xfId="53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4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4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4" fillId="0" borderId="35" xfId="50" applyFont="1" applyFill="1" applyBorder="1" applyAlignment="1">
      <alignment horizontal="center" vertical="center"/>
    </xf>
    <xf numFmtId="0" fontId="14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vertical="center"/>
    </xf>
    <xf numFmtId="0" fontId="18" fillId="0" borderId="35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vertical="center"/>
    </xf>
    <xf numFmtId="0" fontId="18" fillId="0" borderId="3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7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 wrapText="1"/>
    </xf>
    <xf numFmtId="0" fontId="15" fillId="0" borderId="54" xfId="50" applyFill="1" applyBorder="1" applyAlignment="1">
      <alignment horizontal="center" vertical="center"/>
    </xf>
    <xf numFmtId="0" fontId="17" fillId="0" borderId="55" xfId="50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 wrapText="1"/>
    </xf>
    <xf numFmtId="0" fontId="18" fillId="0" borderId="54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9" fillId="0" borderId="59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32" xfId="50" applyFont="1" applyBorder="1" applyAlignment="1">
      <alignment horizontal="left" vertical="center"/>
    </xf>
    <xf numFmtId="0" fontId="14" fillId="0" borderId="14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14" fontId="14" fillId="0" borderId="14" xfId="50" applyNumberFormat="1" applyFont="1" applyBorder="1" applyAlignment="1">
      <alignment horizontal="center" vertical="center"/>
    </xf>
    <xf numFmtId="14" fontId="14" fillId="0" borderId="53" xfId="50" applyNumberFormat="1" applyFont="1" applyBorder="1" applyAlignment="1">
      <alignment horizontal="center" vertical="center"/>
    </xf>
    <xf numFmtId="0" fontId="19" fillId="0" borderId="32" xfId="50" applyFont="1" applyBorder="1" applyAlignment="1">
      <alignment vertical="center"/>
    </xf>
    <xf numFmtId="0" fontId="18" fillId="0" borderId="14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4" fillId="0" borderId="14" xfId="50" applyFont="1" applyBorder="1" applyAlignment="1">
      <alignment vertical="center"/>
    </xf>
    <xf numFmtId="0" fontId="14" fillId="0" borderId="53" xfId="50" applyFont="1" applyBorder="1" applyAlignment="1">
      <alignment vertical="center"/>
    </xf>
    <xf numFmtId="0" fontId="19" fillId="0" borderId="32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14" fontId="14" fillId="0" borderId="34" xfId="50" applyNumberFormat="1" applyFont="1" applyBorder="1" applyAlignment="1">
      <alignment horizontal="center" vertical="center"/>
    </xf>
    <xf numFmtId="14" fontId="14" fillId="0" borderId="54" xfId="50" applyNumberFormat="1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14" fontId="14" fillId="0" borderId="0" xfId="50" applyNumberFormat="1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9" fillId="0" borderId="31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4" fillId="0" borderId="14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4" fillId="0" borderId="3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4" fillId="0" borderId="14" xfId="50" applyFont="1" applyFill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60" xfId="50" applyFont="1" applyBorder="1" applyAlignment="1">
      <alignment vertical="center"/>
    </xf>
    <xf numFmtId="0" fontId="14" fillId="0" borderId="61" xfId="50" applyFont="1" applyBorder="1" applyAlignment="1">
      <alignment horizontal="center" vertical="center"/>
    </xf>
    <xf numFmtId="0" fontId="20" fillId="0" borderId="6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58" fontId="15" fillId="0" borderId="61" xfId="50" applyNumberFormat="1" applyFont="1" applyBorder="1" applyAlignment="1">
      <alignment vertical="center"/>
    </xf>
    <xf numFmtId="0" fontId="20" fillId="0" borderId="61" xfId="50" applyFont="1" applyBorder="1" applyAlignment="1">
      <alignment horizontal="center" vertical="center"/>
    </xf>
    <xf numFmtId="0" fontId="20" fillId="0" borderId="62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center" vertical="center"/>
    </xf>
    <xf numFmtId="0" fontId="20" fillId="0" borderId="49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5" fillId="0" borderId="64" xfId="50" applyFont="1" applyBorder="1" applyAlignment="1">
      <alignment horizontal="center" vertical="center"/>
    </xf>
    <xf numFmtId="0" fontId="14" fillId="0" borderId="53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14" fillId="0" borderId="54" xfId="50" applyFont="1" applyBorder="1" applyAlignment="1">
      <alignment horizontal="left" vertical="center"/>
    </xf>
    <xf numFmtId="0" fontId="14" fillId="0" borderId="5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4" fillId="0" borderId="53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4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4" fillId="0" borderId="65" xfId="50" applyFont="1" applyBorder="1" applyAlignment="1">
      <alignment horizontal="center" vertical="center"/>
    </xf>
    <xf numFmtId="0" fontId="20" fillId="0" borderId="66" xfId="50" applyFont="1" applyFill="1" applyBorder="1" applyAlignment="1">
      <alignment horizontal="left" vertical="center"/>
    </xf>
    <xf numFmtId="0" fontId="20" fillId="0" borderId="67" xfId="50" applyFont="1" applyFill="1" applyBorder="1" applyAlignment="1">
      <alignment horizontal="center" vertical="center"/>
    </xf>
    <xf numFmtId="0" fontId="20" fillId="0" borderId="54" xfId="50" applyFont="1" applyFill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65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44" xfId="50" applyFont="1" applyBorder="1" applyAlignment="1">
      <alignment horizontal="right" vertical="center"/>
    </xf>
    <xf numFmtId="0" fontId="14" fillId="0" borderId="56" xfId="50" applyFont="1" applyBorder="1" applyAlignment="1">
      <alignment horizontal="right" vertical="center"/>
    </xf>
    <xf numFmtId="0" fontId="14" fillId="0" borderId="29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14" fontId="14" fillId="0" borderId="29" xfId="50" applyNumberFormat="1" applyFont="1" applyBorder="1" applyAlignment="1">
      <alignment horizontal="center" vertical="center"/>
    </xf>
    <xf numFmtId="0" fontId="19" fillId="0" borderId="6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62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19" fillId="0" borderId="63" xfId="50" applyFont="1" applyBorder="1" applyAlignment="1">
      <alignment vertical="center"/>
    </xf>
    <xf numFmtId="0" fontId="15" fillId="0" borderId="49" xfId="50" applyFont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5" fillId="0" borderId="49" xfId="50" applyFont="1" applyBorder="1" applyAlignment="1">
      <alignment vertical="center"/>
    </xf>
    <xf numFmtId="0" fontId="19" fillId="0" borderId="49" xfId="50" applyFont="1" applyBorder="1" applyAlignment="1">
      <alignment vertical="center"/>
    </xf>
    <xf numFmtId="0" fontId="19" fillId="0" borderId="63" xfId="50" applyFont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9" fillId="0" borderId="51" xfId="50" applyFont="1" applyBorder="1" applyAlignment="1">
      <alignment horizontal="left" vertical="center" wrapText="1"/>
    </xf>
    <xf numFmtId="0" fontId="19" fillId="0" borderId="41" xfId="50" applyFont="1" applyBorder="1" applyAlignment="1">
      <alignment horizontal="left" vertical="center" wrapText="1"/>
    </xf>
    <xf numFmtId="0" fontId="19" fillId="0" borderId="63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4" fillId="0" borderId="14" xfId="5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4" fillId="0" borderId="50" xfId="50" applyNumberFormat="1" applyFont="1" applyBorder="1" applyAlignment="1">
      <alignment horizontal="left" vertical="center"/>
    </xf>
    <xf numFmtId="9" fontId="14" fillId="0" borderId="43" xfId="50" applyNumberFormat="1" applyFont="1" applyBorder="1" applyAlignment="1">
      <alignment horizontal="left" vertical="center"/>
    </xf>
    <xf numFmtId="9" fontId="14" fillId="0" borderId="51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4" fillId="0" borderId="71" xfId="50" applyFont="1" applyFill="1" applyBorder="1" applyAlignment="1">
      <alignment horizontal="left" vertical="center"/>
    </xf>
    <xf numFmtId="0" fontId="14" fillId="0" borderId="72" xfId="50" applyFont="1" applyFill="1" applyBorder="1" applyAlignment="1">
      <alignment horizontal="left" vertical="center"/>
    </xf>
    <xf numFmtId="0" fontId="20" fillId="0" borderId="58" xfId="50" applyFont="1" applyBorder="1" applyAlignment="1">
      <alignment vertical="center"/>
    </xf>
    <xf numFmtId="0" fontId="24" fillId="0" borderId="61" xfId="50" applyFont="1" applyBorder="1" applyAlignment="1">
      <alignment horizontal="center" vertical="center"/>
    </xf>
    <xf numFmtId="0" fontId="20" fillId="0" borderId="59" xfId="50" applyFont="1" applyBorder="1" applyAlignment="1">
      <alignment vertical="center"/>
    </xf>
    <xf numFmtId="0" fontId="14" fillId="0" borderId="73" xfId="50" applyFont="1" applyBorder="1" applyAlignment="1">
      <alignment vertical="center"/>
    </xf>
    <xf numFmtId="0" fontId="20" fillId="0" borderId="73" xfId="50" applyFont="1" applyBorder="1" applyAlignment="1">
      <alignment vertical="center"/>
    </xf>
    <xf numFmtId="58" fontId="15" fillId="0" borderId="59" xfId="50" applyNumberFormat="1" applyFont="1" applyBorder="1" applyAlignment="1">
      <alignment vertical="center"/>
    </xf>
    <xf numFmtId="0" fontId="20" fillId="0" borderId="37" xfId="50" applyFont="1" applyBorder="1" applyAlignment="1">
      <alignment horizontal="center" vertical="center"/>
    </xf>
    <xf numFmtId="0" fontId="14" fillId="0" borderId="6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5" fillId="0" borderId="73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9" fillId="0" borderId="74" xfId="50" applyFont="1" applyBorder="1" applyAlignment="1">
      <alignment horizontal="left" vertical="center"/>
    </xf>
    <xf numFmtId="0" fontId="20" fillId="0" borderId="66" xfId="50" applyFont="1" applyBorder="1" applyAlignment="1">
      <alignment horizontal="left" vertical="center"/>
    </xf>
    <xf numFmtId="0" fontId="14" fillId="0" borderId="67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7" xfId="50" applyFont="1" applyBorder="1" applyAlignment="1">
      <alignment horizontal="left" vertical="center" wrapText="1"/>
    </xf>
    <xf numFmtId="0" fontId="19" fillId="0" borderId="67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0" fontId="25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9" fontId="14" fillId="0" borderId="55" xfId="50" applyNumberFormat="1" applyFont="1" applyBorder="1" applyAlignment="1">
      <alignment horizontal="left" vertical="center"/>
    </xf>
    <xf numFmtId="9" fontId="14" fillId="0" borderId="57" xfId="50" applyNumberFormat="1" applyFont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4" fillId="0" borderId="75" xfId="50" applyFont="1" applyFill="1" applyBorder="1" applyAlignment="1">
      <alignment horizontal="left" vertical="center"/>
    </xf>
    <xf numFmtId="0" fontId="20" fillId="0" borderId="76" xfId="50" applyFont="1" applyBorder="1" applyAlignment="1">
      <alignment horizontal="center" vertical="center"/>
    </xf>
    <xf numFmtId="0" fontId="14" fillId="0" borderId="73" xfId="50" applyFont="1" applyBorder="1" applyAlignment="1">
      <alignment horizontal="center" vertical="center"/>
    </xf>
    <xf numFmtId="0" fontId="14" fillId="0" borderId="74" xfId="50" applyFont="1" applyBorder="1" applyAlignment="1">
      <alignment horizontal="center" vertical="center"/>
    </xf>
    <xf numFmtId="0" fontId="14" fillId="0" borderId="74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66900" y="23050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453500" y="99250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57775" y="22764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76325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58175" y="22764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66900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453500" y="99250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86250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190500</xdr:rowOff>
        </xdr:from>
        <xdr:to>
          <xdr:col>6</xdr:col>
          <xdr:colOff>742950</xdr:colOff>
          <xdr:row>12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057775" y="21240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67200" y="23050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76325" y="2124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53325" y="21240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48650" y="20764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72375" y="23050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104900" y="30575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104900" y="32385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85950" y="32289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95475" y="30480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257675" y="32289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238625" y="30480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057775" y="32289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057775" y="30480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81900" y="32289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77225" y="32289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81900" y="30480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77225" y="30480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29525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29525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29525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20000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0095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24865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58175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77225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77225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77225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66900" y="2486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76325" y="2486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86250" y="2486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057775" y="24860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238125</xdr:colOff>
          <xdr:row>14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477000" y="24860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104900" y="90011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104900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95475" y="9172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9547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314825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305300" y="89916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029200" y="9172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0292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81900" y="91725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77225" y="9172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72375" y="8991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772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477000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477000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162300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162300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171450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58175" y="24765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553325" y="24860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477000" y="23050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477000" y="21240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477000" y="9172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95475" y="69627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86050" y="69627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376425" y="10302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10</xdr:row>
          <xdr:rowOff>171450</xdr:rowOff>
        </xdr:from>
        <xdr:to>
          <xdr:col>6</xdr:col>
          <xdr:colOff>723900</xdr:colOff>
          <xdr:row>12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86325" y="23399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209550</xdr:rowOff>
        </xdr:from>
        <xdr:to>
          <xdr:col>2</xdr:col>
          <xdr:colOff>742950</xdr:colOff>
          <xdr:row>11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847850" y="2168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376425" y="103028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10</xdr:row>
          <xdr:rowOff>209550</xdr:rowOff>
        </xdr:from>
        <xdr:to>
          <xdr:col>2</xdr:col>
          <xdr:colOff>723900</xdr:colOff>
          <xdr:row>12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838325" y="23780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0</xdr:rowOff>
        </xdr:from>
        <xdr:to>
          <xdr:col>5</xdr:col>
          <xdr:colOff>742950</xdr:colOff>
          <xdr:row>11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33850" y="2168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190500</xdr:rowOff>
        </xdr:from>
        <xdr:to>
          <xdr:col>6</xdr:col>
          <xdr:colOff>714375</xdr:colOff>
          <xdr:row>11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867275" y="21494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37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209550</xdr:rowOff>
        </xdr:from>
        <xdr:to>
          <xdr:col>1</xdr:col>
          <xdr:colOff>714375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057275" y="2168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0</xdr:rowOff>
        </xdr:from>
        <xdr:to>
          <xdr:col>1</xdr:col>
          <xdr:colOff>695325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038225" y="237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0</xdr:rowOff>
        </xdr:from>
        <xdr:to>
          <xdr:col>9</xdr:col>
          <xdr:colOff>695325</xdr:colOff>
          <xdr:row>11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410450" y="21685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172450" y="2130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9</xdr:col>
          <xdr:colOff>714375</xdr:colOff>
          <xdr:row>12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429500" y="2378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72450" y="23399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295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915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485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105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838325" y="489267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600325" y="48926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85850" y="5740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76325" y="59404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819275" y="59404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819275" y="5740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33850" y="59404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33850" y="573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95850" y="59404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86325" y="5730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77125" y="59404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220075" y="59499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58075" y="573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220075" y="573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429375" y="5940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429375" y="57308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105150" y="5940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105150" y="57308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429375" y="5940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6028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954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12970" y="76028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79820" y="76028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70470" y="76123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146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22445" y="23526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79695" y="22479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79695" y="24288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22445" y="27146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79695" y="26384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10</xdr:col>
          <xdr:colOff>923925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18145" y="22288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10</xdr:col>
          <xdr:colOff>923925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18145" y="24288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51370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10</xdr:col>
          <xdr:colOff>923925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18145" y="2562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799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800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800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411480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287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287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65320" y="16287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434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5137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5137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8002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7992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7992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88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624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146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526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93870" y="25336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0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1</v>
      </c>
      <c r="E3" s="379"/>
      <c r="F3" s="380" t="s">
        <v>2</v>
      </c>
      <c r="G3" s="381"/>
      <c r="H3" s="378" t="s">
        <v>3</v>
      </c>
      <c r="I3" s="390"/>
    </row>
    <row r="4" ht="27.95" customHeight="1" spans="2:9">
      <c r="B4" s="376" t="s">
        <v>4</v>
      </c>
      <c r="C4" s="377" t="s">
        <v>5</v>
      </c>
      <c r="D4" s="377" t="s">
        <v>6</v>
      </c>
      <c r="E4" s="377" t="s">
        <v>7</v>
      </c>
      <c r="F4" s="382" t="s">
        <v>6</v>
      </c>
      <c r="G4" s="382" t="s">
        <v>7</v>
      </c>
      <c r="H4" s="377" t="s">
        <v>6</v>
      </c>
      <c r="I4" s="391" t="s">
        <v>7</v>
      </c>
    </row>
    <row r="5" ht="27.95" customHeight="1" spans="2:9">
      <c r="B5" s="383" t="s">
        <v>8</v>
      </c>
      <c r="C5" s="9">
        <v>13</v>
      </c>
      <c r="D5" s="9">
        <v>0</v>
      </c>
      <c r="E5" s="9">
        <v>1</v>
      </c>
      <c r="F5" s="384">
        <v>0</v>
      </c>
      <c r="G5" s="384">
        <v>1</v>
      </c>
      <c r="H5" s="9">
        <v>1</v>
      </c>
      <c r="I5" s="392">
        <v>2</v>
      </c>
    </row>
    <row r="6" ht="27.95" customHeight="1" spans="2:9">
      <c r="B6" s="383" t="s">
        <v>9</v>
      </c>
      <c r="C6" s="9">
        <v>20</v>
      </c>
      <c r="D6" s="9">
        <v>0</v>
      </c>
      <c r="E6" s="9">
        <v>1</v>
      </c>
      <c r="F6" s="384">
        <v>1</v>
      </c>
      <c r="G6" s="384">
        <v>2</v>
      </c>
      <c r="H6" s="9">
        <v>2</v>
      </c>
      <c r="I6" s="392">
        <v>3</v>
      </c>
    </row>
    <row r="7" ht="27.95" customHeight="1" spans="2:9">
      <c r="B7" s="383" t="s">
        <v>10</v>
      </c>
      <c r="C7" s="9">
        <v>32</v>
      </c>
      <c r="D7" s="9">
        <v>0</v>
      </c>
      <c r="E7" s="9">
        <v>1</v>
      </c>
      <c r="F7" s="384">
        <v>2</v>
      </c>
      <c r="G7" s="384">
        <v>3</v>
      </c>
      <c r="H7" s="9">
        <v>3</v>
      </c>
      <c r="I7" s="392">
        <v>4</v>
      </c>
    </row>
    <row r="8" ht="27.95" customHeight="1" spans="2:9">
      <c r="B8" s="383" t="s">
        <v>11</v>
      </c>
      <c r="C8" s="9">
        <v>50</v>
      </c>
      <c r="D8" s="9">
        <v>1</v>
      </c>
      <c r="E8" s="9">
        <v>2</v>
      </c>
      <c r="F8" s="384">
        <v>3</v>
      </c>
      <c r="G8" s="384">
        <v>4</v>
      </c>
      <c r="H8" s="9">
        <v>5</v>
      </c>
      <c r="I8" s="392">
        <v>6</v>
      </c>
    </row>
    <row r="9" ht="27.95" customHeight="1" spans="2:9">
      <c r="B9" s="383" t="s">
        <v>12</v>
      </c>
      <c r="C9" s="9">
        <v>80</v>
      </c>
      <c r="D9" s="9">
        <v>2</v>
      </c>
      <c r="E9" s="9">
        <v>3</v>
      </c>
      <c r="F9" s="384">
        <v>5</v>
      </c>
      <c r="G9" s="384">
        <v>6</v>
      </c>
      <c r="H9" s="9">
        <v>7</v>
      </c>
      <c r="I9" s="392">
        <v>8</v>
      </c>
    </row>
    <row r="10" ht="27.95" customHeight="1" spans="2:9">
      <c r="B10" s="383" t="s">
        <v>13</v>
      </c>
      <c r="C10" s="9">
        <v>125</v>
      </c>
      <c r="D10" s="9">
        <v>3</v>
      </c>
      <c r="E10" s="9">
        <v>4</v>
      </c>
      <c r="F10" s="384">
        <v>7</v>
      </c>
      <c r="G10" s="384">
        <v>8</v>
      </c>
      <c r="H10" s="9">
        <v>10</v>
      </c>
      <c r="I10" s="392">
        <v>11</v>
      </c>
    </row>
    <row r="11" ht="27.95" customHeight="1" spans="2:9">
      <c r="B11" s="383" t="s">
        <v>14</v>
      </c>
      <c r="C11" s="9">
        <v>200</v>
      </c>
      <c r="D11" s="9">
        <v>5</v>
      </c>
      <c r="E11" s="9">
        <v>6</v>
      </c>
      <c r="F11" s="384">
        <v>10</v>
      </c>
      <c r="G11" s="384">
        <v>11</v>
      </c>
      <c r="H11" s="9">
        <v>14</v>
      </c>
      <c r="I11" s="392">
        <v>15</v>
      </c>
    </row>
    <row r="12" ht="27.95" customHeight="1" spans="2:9">
      <c r="B12" s="385" t="s">
        <v>15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customFormat="1" spans="2:4">
      <c r="B14" s="388" t="s">
        <v>16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26" t="s">
        <v>314</v>
      </c>
      <c r="H2" s="27"/>
      <c r="I2" s="35"/>
      <c r="J2" s="26" t="s">
        <v>315</v>
      </c>
      <c r="K2" s="27"/>
      <c r="L2" s="35"/>
      <c r="M2" s="26" t="s">
        <v>316</v>
      </c>
      <c r="N2" s="27"/>
      <c r="O2" s="35"/>
      <c r="P2" s="26" t="s">
        <v>317</v>
      </c>
      <c r="Q2" s="27"/>
      <c r="R2" s="35"/>
      <c r="S2" s="27" t="s">
        <v>318</v>
      </c>
      <c r="T2" s="27"/>
      <c r="U2" s="35"/>
      <c r="V2" s="22" t="s">
        <v>319</v>
      </c>
      <c r="W2" s="22" t="s">
        <v>273</v>
      </c>
    </row>
    <row r="3" s="1" customFormat="1" ht="16.5" spans="1:23">
      <c r="A3" s="7"/>
      <c r="B3" s="28"/>
      <c r="C3" s="28"/>
      <c r="D3" s="28"/>
      <c r="E3" s="28"/>
      <c r="F3" s="28"/>
      <c r="G3" s="4" t="s">
        <v>320</v>
      </c>
      <c r="H3" s="4" t="s">
        <v>34</v>
      </c>
      <c r="I3" s="4" t="s">
        <v>264</v>
      </c>
      <c r="J3" s="4" t="s">
        <v>320</v>
      </c>
      <c r="K3" s="4" t="s">
        <v>34</v>
      </c>
      <c r="L3" s="4" t="s">
        <v>264</v>
      </c>
      <c r="M3" s="4" t="s">
        <v>320</v>
      </c>
      <c r="N3" s="4" t="s">
        <v>34</v>
      </c>
      <c r="O3" s="4" t="s">
        <v>264</v>
      </c>
      <c r="P3" s="4" t="s">
        <v>320</v>
      </c>
      <c r="Q3" s="4" t="s">
        <v>34</v>
      </c>
      <c r="R3" s="4" t="s">
        <v>264</v>
      </c>
      <c r="S3" s="4" t="s">
        <v>320</v>
      </c>
      <c r="T3" s="4" t="s">
        <v>34</v>
      </c>
      <c r="U3" s="4" t="s">
        <v>264</v>
      </c>
      <c r="V3" s="36"/>
      <c r="W3" s="36"/>
    </row>
    <row r="4" spans="1:23">
      <c r="A4" s="29" t="s">
        <v>321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322</v>
      </c>
      <c r="H5" s="27"/>
      <c r="I5" s="35"/>
      <c r="J5" s="26" t="s">
        <v>323</v>
      </c>
      <c r="K5" s="27"/>
      <c r="L5" s="35"/>
      <c r="M5" s="26" t="s">
        <v>324</v>
      </c>
      <c r="N5" s="27"/>
      <c r="O5" s="35"/>
      <c r="P5" s="26" t="s">
        <v>325</v>
      </c>
      <c r="Q5" s="27"/>
      <c r="R5" s="35"/>
      <c r="S5" s="27" t="s">
        <v>326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320</v>
      </c>
      <c r="H6" s="4" t="s">
        <v>34</v>
      </c>
      <c r="I6" s="4" t="s">
        <v>264</v>
      </c>
      <c r="J6" s="4" t="s">
        <v>320</v>
      </c>
      <c r="K6" s="4" t="s">
        <v>34</v>
      </c>
      <c r="L6" s="4" t="s">
        <v>264</v>
      </c>
      <c r="M6" s="4" t="s">
        <v>320</v>
      </c>
      <c r="N6" s="4" t="s">
        <v>34</v>
      </c>
      <c r="O6" s="4" t="s">
        <v>264</v>
      </c>
      <c r="P6" s="4" t="s">
        <v>320</v>
      </c>
      <c r="Q6" s="4" t="s">
        <v>34</v>
      </c>
      <c r="R6" s="4" t="s">
        <v>264</v>
      </c>
      <c r="S6" s="4" t="s">
        <v>320</v>
      </c>
      <c r="T6" s="4" t="s">
        <v>34</v>
      </c>
      <c r="U6" s="4" t="s">
        <v>264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327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328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329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330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284</v>
      </c>
      <c r="B17" s="12"/>
      <c r="C17" s="12"/>
      <c r="D17" s="12"/>
      <c r="E17" s="13"/>
      <c r="F17" s="14"/>
      <c r="G17" s="20"/>
      <c r="H17" s="25"/>
      <c r="I17" s="25"/>
      <c r="J17" s="11" t="s">
        <v>285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333</v>
      </c>
      <c r="B2" s="22" t="s">
        <v>260</v>
      </c>
      <c r="C2" s="22" t="s">
        <v>261</v>
      </c>
      <c r="D2" s="22" t="s">
        <v>262</v>
      </c>
      <c r="E2" s="22" t="s">
        <v>263</v>
      </c>
      <c r="F2" s="22" t="s">
        <v>264</v>
      </c>
      <c r="G2" s="21" t="s">
        <v>334</v>
      </c>
      <c r="H2" s="21" t="s">
        <v>335</v>
      </c>
      <c r="I2" s="21" t="s">
        <v>336</v>
      </c>
      <c r="J2" s="21" t="s">
        <v>335</v>
      </c>
      <c r="K2" s="21" t="s">
        <v>337</v>
      </c>
      <c r="L2" s="21" t="s">
        <v>335</v>
      </c>
      <c r="M2" s="22" t="s">
        <v>319</v>
      </c>
      <c r="N2" s="22" t="s">
        <v>273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333</v>
      </c>
      <c r="B4" s="24" t="s">
        <v>338</v>
      </c>
      <c r="C4" s="24" t="s">
        <v>320</v>
      </c>
      <c r="D4" s="24" t="s">
        <v>262</v>
      </c>
      <c r="E4" s="22" t="s">
        <v>263</v>
      </c>
      <c r="F4" s="22" t="s">
        <v>264</v>
      </c>
      <c r="G4" s="21" t="s">
        <v>334</v>
      </c>
      <c r="H4" s="21" t="s">
        <v>335</v>
      </c>
      <c r="I4" s="21" t="s">
        <v>336</v>
      </c>
      <c r="J4" s="21" t="s">
        <v>335</v>
      </c>
      <c r="K4" s="21" t="s">
        <v>337</v>
      </c>
      <c r="L4" s="21" t="s">
        <v>335</v>
      </c>
      <c r="M4" s="22" t="s">
        <v>319</v>
      </c>
      <c r="N4" s="22" t="s">
        <v>273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284</v>
      </c>
      <c r="B11" s="12"/>
      <c r="C11" s="12"/>
      <c r="D11" s="13"/>
      <c r="E11" s="14"/>
      <c r="F11" s="25"/>
      <c r="G11" s="20"/>
      <c r="H11" s="25"/>
      <c r="I11" s="11" t="s">
        <v>285</v>
      </c>
      <c r="J11" s="12"/>
      <c r="K11" s="12"/>
      <c r="L11" s="12"/>
      <c r="M11" s="12"/>
      <c r="N11" s="19"/>
    </row>
    <row r="12" ht="71.25" customHeight="1" spans="1:14">
      <c r="A12" s="15" t="s">
        <v>339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319</v>
      </c>
      <c r="L2" s="5" t="s">
        <v>273</v>
      </c>
    </row>
    <row r="3" spans="1:12">
      <c r="A3" s="9" t="s">
        <v>321</v>
      </c>
      <c r="B3" s="9"/>
      <c r="C3" s="9" t="s">
        <v>345</v>
      </c>
      <c r="D3" s="9"/>
      <c r="E3" s="9" t="s">
        <v>310</v>
      </c>
      <c r="F3" s="10">
        <v>91247</v>
      </c>
      <c r="G3" s="10" t="s">
        <v>346</v>
      </c>
      <c r="H3" s="10"/>
      <c r="I3" s="10"/>
      <c r="J3" s="10"/>
      <c r="K3" s="10" t="s">
        <v>347</v>
      </c>
      <c r="L3" s="10"/>
    </row>
    <row r="4" spans="1:12">
      <c r="A4" s="9" t="s">
        <v>327</v>
      </c>
      <c r="B4" s="9"/>
      <c r="C4" s="9" t="s">
        <v>348</v>
      </c>
      <c r="D4" s="9"/>
      <c r="E4" s="9" t="s">
        <v>310</v>
      </c>
      <c r="F4" s="10">
        <v>91305</v>
      </c>
      <c r="G4" s="10" t="s">
        <v>349</v>
      </c>
      <c r="H4" s="10"/>
      <c r="I4" s="10"/>
      <c r="J4" s="10"/>
      <c r="K4" s="10" t="s">
        <v>347</v>
      </c>
      <c r="L4" s="10"/>
    </row>
    <row r="5" spans="1:12">
      <c r="A5" s="9" t="s">
        <v>328</v>
      </c>
      <c r="B5" s="9"/>
      <c r="C5" s="9" t="s">
        <v>350</v>
      </c>
      <c r="D5" s="9"/>
      <c r="E5" s="9" t="s">
        <v>91</v>
      </c>
      <c r="F5" s="10">
        <v>91247</v>
      </c>
      <c r="G5" s="10" t="s">
        <v>346</v>
      </c>
      <c r="H5" s="10"/>
      <c r="I5" s="10"/>
      <c r="J5" s="10"/>
      <c r="K5" s="10" t="s">
        <v>347</v>
      </c>
      <c r="L5" s="10"/>
    </row>
    <row r="6" spans="1:12">
      <c r="A6" s="9" t="s">
        <v>329</v>
      </c>
      <c r="B6" s="9"/>
      <c r="C6" s="9" t="s">
        <v>351</v>
      </c>
      <c r="D6" s="9"/>
      <c r="E6" s="9" t="s">
        <v>91</v>
      </c>
      <c r="F6" s="10">
        <v>91305</v>
      </c>
      <c r="G6" s="10" t="s">
        <v>349</v>
      </c>
      <c r="H6" s="10"/>
      <c r="I6" s="10"/>
      <c r="J6" s="10"/>
      <c r="K6" s="10" t="s">
        <v>347</v>
      </c>
      <c r="L6" s="10"/>
    </row>
    <row r="7" spans="1:12">
      <c r="A7" s="9" t="s">
        <v>330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284</v>
      </c>
      <c r="B11" s="12"/>
      <c r="C11" s="12"/>
      <c r="D11" s="12"/>
      <c r="E11" s="13"/>
      <c r="F11" s="14"/>
      <c r="G11" s="20"/>
      <c r="H11" s="11" t="s">
        <v>285</v>
      </c>
      <c r="I11" s="12"/>
      <c r="J11" s="12"/>
      <c r="K11" s="12"/>
      <c r="L11" s="19"/>
    </row>
    <row r="12" ht="79.5" customHeight="1" spans="1:12">
      <c r="A12" s="15" t="s">
        <v>352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320</v>
      </c>
      <c r="D2" s="5" t="s">
        <v>262</v>
      </c>
      <c r="E2" s="5" t="s">
        <v>263</v>
      </c>
      <c r="F2" s="4" t="s">
        <v>354</v>
      </c>
      <c r="G2" s="4" t="s">
        <v>294</v>
      </c>
      <c r="H2" s="6" t="s">
        <v>295</v>
      </c>
      <c r="I2" s="17" t="s">
        <v>297</v>
      </c>
    </row>
    <row r="3" s="1" customFormat="1" ht="16.5" spans="1:9">
      <c r="A3" s="4"/>
      <c r="B3" s="7"/>
      <c r="C3" s="7"/>
      <c r="D3" s="7"/>
      <c r="E3" s="7"/>
      <c r="F3" s="4" t="s">
        <v>355</v>
      </c>
      <c r="G3" s="4" t="s">
        <v>298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284</v>
      </c>
      <c r="B12" s="12"/>
      <c r="C12" s="12"/>
      <c r="D12" s="13"/>
      <c r="E12" s="14"/>
      <c r="F12" s="11" t="s">
        <v>285</v>
      </c>
      <c r="G12" s="12"/>
      <c r="H12" s="13"/>
      <c r="I12" s="19"/>
    </row>
    <row r="13" ht="52.5" customHeight="1" spans="1:9">
      <c r="A13" s="15" t="s">
        <v>356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D26" sqref="D26"/>
    </sheetView>
  </sheetViews>
  <sheetFormatPr defaultColWidth="10.375" defaultRowHeight="16.5" customHeight="1"/>
  <cols>
    <col min="1" max="1" width="11.25" style="196" customWidth="1"/>
    <col min="2" max="6" width="10.375" style="196"/>
    <col min="7" max="7" width="12.375" style="196" customWidth="1"/>
    <col min="8" max="9" width="10.375" style="196"/>
    <col min="10" max="10" width="8.875" style="196" customWidth="1"/>
    <col min="11" max="11" width="12" style="196" customWidth="1"/>
    <col min="12" max="16384" width="10.375" style="196"/>
  </cols>
  <sheetData>
    <row r="1" s="196" customFormat="1" ht="21" spans="1:11">
      <c r="A1" s="304" t="s">
        <v>17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="196" customFormat="1" ht="15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7" t="s">
        <v>23</v>
      </c>
      <c r="J2" s="277"/>
      <c r="K2" s="278"/>
    </row>
    <row r="3" s="196" customFormat="1" ht="14.25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s="196" customFormat="1" ht="14.25" spans="1:11">
      <c r="A4" s="208" t="s">
        <v>27</v>
      </c>
      <c r="B4" s="239" t="s">
        <v>28</v>
      </c>
      <c r="C4" s="279"/>
      <c r="D4" s="208" t="s">
        <v>29</v>
      </c>
      <c r="E4" s="211"/>
      <c r="F4" s="212" t="s">
        <v>30</v>
      </c>
      <c r="G4" s="213"/>
      <c r="H4" s="208" t="s">
        <v>31</v>
      </c>
      <c r="I4" s="211"/>
      <c r="J4" s="239" t="s">
        <v>32</v>
      </c>
      <c r="K4" s="279" t="s">
        <v>33</v>
      </c>
    </row>
    <row r="5" s="196" customFormat="1" ht="14.25" spans="1:11">
      <c r="A5" s="214" t="s">
        <v>34</v>
      </c>
      <c r="B5" s="239" t="s">
        <v>35</v>
      </c>
      <c r="C5" s="279"/>
      <c r="D5" s="208" t="s">
        <v>36</v>
      </c>
      <c r="E5" s="211"/>
      <c r="F5" s="212" t="s">
        <v>37</v>
      </c>
      <c r="G5" s="213"/>
      <c r="H5" s="208" t="s">
        <v>38</v>
      </c>
      <c r="I5" s="211"/>
      <c r="J5" s="239" t="s">
        <v>32</v>
      </c>
      <c r="K5" s="279" t="s">
        <v>33</v>
      </c>
    </row>
    <row r="6" s="196" customFormat="1" ht="14.25" spans="1:11">
      <c r="A6" s="208" t="s">
        <v>39</v>
      </c>
      <c r="B6" s="217">
        <v>1</v>
      </c>
      <c r="C6" s="218">
        <v>5</v>
      </c>
      <c r="D6" s="214" t="s">
        <v>40</v>
      </c>
      <c r="E6" s="241"/>
      <c r="F6" s="212" t="s">
        <v>41</v>
      </c>
      <c r="G6" s="213"/>
      <c r="H6" s="208" t="s">
        <v>42</v>
      </c>
      <c r="I6" s="211"/>
      <c r="J6" s="239" t="s">
        <v>32</v>
      </c>
      <c r="K6" s="279" t="s">
        <v>33</v>
      </c>
    </row>
    <row r="7" s="196" customFormat="1" ht="14.25" spans="1:11">
      <c r="A7" s="208" t="s">
        <v>43</v>
      </c>
      <c r="B7" s="305">
        <v>2497</v>
      </c>
      <c r="C7" s="306"/>
      <c r="D7" s="214" t="s">
        <v>44</v>
      </c>
      <c r="E7" s="240"/>
      <c r="F7" s="212" t="s">
        <v>45</v>
      </c>
      <c r="G7" s="213"/>
      <c r="H7" s="208" t="s">
        <v>46</v>
      </c>
      <c r="I7" s="211"/>
      <c r="J7" s="239" t="s">
        <v>32</v>
      </c>
      <c r="K7" s="279" t="s">
        <v>33</v>
      </c>
    </row>
    <row r="8" s="196" customFormat="1" ht="15" spans="1:11">
      <c r="A8" s="221" t="s">
        <v>47</v>
      </c>
      <c r="B8" s="222" t="s">
        <v>48</v>
      </c>
      <c r="C8" s="223"/>
      <c r="D8" s="224" t="s">
        <v>49</v>
      </c>
      <c r="E8" s="225"/>
      <c r="F8" s="226" t="s">
        <v>50</v>
      </c>
      <c r="G8" s="227"/>
      <c r="H8" s="224" t="s">
        <v>51</v>
      </c>
      <c r="I8" s="225"/>
      <c r="J8" s="248" t="s">
        <v>32</v>
      </c>
      <c r="K8" s="281" t="s">
        <v>33</v>
      </c>
    </row>
    <row r="9" s="196" customFormat="1" ht="15" spans="1:11">
      <c r="A9" s="221" t="s">
        <v>47</v>
      </c>
      <c r="B9" s="307" t="s">
        <v>52</v>
      </c>
      <c r="C9" s="307"/>
      <c r="D9" s="308"/>
      <c r="E9" s="308"/>
      <c r="F9" s="309"/>
      <c r="G9" s="309"/>
      <c r="H9" s="308"/>
      <c r="I9" s="308"/>
      <c r="J9" s="353"/>
      <c r="K9" s="354"/>
    </row>
    <row r="10" s="196" customFormat="1" ht="15" spans="1:11">
      <c r="A10" s="310" t="s">
        <v>53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55"/>
    </row>
    <row r="11" s="196" customFormat="1" ht="15" spans="1:11">
      <c r="A11" s="312" t="s">
        <v>54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56"/>
    </row>
    <row r="12" s="196" customFormat="1" ht="14.25" spans="1:11">
      <c r="A12" s="314" t="s">
        <v>55</v>
      </c>
      <c r="B12" s="315" t="s">
        <v>56</v>
      </c>
      <c r="C12" s="316" t="s">
        <v>57</v>
      </c>
      <c r="D12" s="317"/>
      <c r="E12" s="318" t="s">
        <v>58</v>
      </c>
      <c r="F12" s="315" t="s">
        <v>56</v>
      </c>
      <c r="G12" s="316" t="s">
        <v>57</v>
      </c>
      <c r="H12" s="316" t="s">
        <v>59</v>
      </c>
      <c r="I12" s="318" t="s">
        <v>60</v>
      </c>
      <c r="J12" s="315" t="s">
        <v>56</v>
      </c>
      <c r="K12" s="357" t="s">
        <v>57</v>
      </c>
    </row>
    <row r="13" s="196" customFormat="1" ht="14.25" spans="1:11">
      <c r="A13" s="214" t="s">
        <v>61</v>
      </c>
      <c r="B13" s="238" t="s">
        <v>56</v>
      </c>
      <c r="C13" s="239" t="s">
        <v>57</v>
      </c>
      <c r="D13" s="240"/>
      <c r="E13" s="241" t="s">
        <v>62</v>
      </c>
      <c r="F13" s="238" t="s">
        <v>56</v>
      </c>
      <c r="G13" s="239" t="s">
        <v>57</v>
      </c>
      <c r="H13" s="239" t="s">
        <v>59</v>
      </c>
      <c r="I13" s="241" t="s">
        <v>63</v>
      </c>
      <c r="J13" s="238" t="s">
        <v>56</v>
      </c>
      <c r="K13" s="279" t="s">
        <v>57</v>
      </c>
    </row>
    <row r="14" s="196" customFormat="1" ht="14.25" spans="1:11">
      <c r="A14" s="214" t="s">
        <v>64</v>
      </c>
      <c r="B14" s="238" t="s">
        <v>56</v>
      </c>
      <c r="C14" s="239" t="s">
        <v>57</v>
      </c>
      <c r="D14" s="240"/>
      <c r="E14" s="241" t="s">
        <v>65</v>
      </c>
      <c r="F14" s="239" t="s">
        <v>66</v>
      </c>
      <c r="G14" s="239" t="s">
        <v>67</v>
      </c>
      <c r="H14" s="239" t="s">
        <v>59</v>
      </c>
      <c r="I14" s="241" t="s">
        <v>68</v>
      </c>
      <c r="J14" s="238" t="s">
        <v>56</v>
      </c>
      <c r="K14" s="279" t="s">
        <v>57</v>
      </c>
    </row>
    <row r="15" s="196" customFormat="1" ht="15" spans="1:11">
      <c r="A15" s="224" t="s">
        <v>69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83"/>
    </row>
    <row r="16" s="196" customFormat="1" ht="15" spans="1:11">
      <c r="A16" s="312" t="s">
        <v>70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56"/>
    </row>
    <row r="17" s="196" customFormat="1" ht="14.25" spans="1:11">
      <c r="A17" s="319" t="s">
        <v>71</v>
      </c>
      <c r="B17" s="316" t="s">
        <v>66</v>
      </c>
      <c r="C17" s="316" t="s">
        <v>67</v>
      </c>
      <c r="D17" s="320"/>
      <c r="E17" s="321" t="s">
        <v>72</v>
      </c>
      <c r="F17" s="316" t="s">
        <v>66</v>
      </c>
      <c r="G17" s="316" t="s">
        <v>67</v>
      </c>
      <c r="H17" s="322"/>
      <c r="I17" s="321" t="s">
        <v>73</v>
      </c>
      <c r="J17" s="316" t="s">
        <v>66</v>
      </c>
      <c r="K17" s="357" t="s">
        <v>67</v>
      </c>
    </row>
    <row r="18" s="196" customFormat="1" customHeight="1" spans="1:22">
      <c r="A18" s="219" t="s">
        <v>74</v>
      </c>
      <c r="B18" s="239" t="s">
        <v>66</v>
      </c>
      <c r="C18" s="239" t="s">
        <v>67</v>
      </c>
      <c r="D18" s="209"/>
      <c r="E18" s="254" t="s">
        <v>75</v>
      </c>
      <c r="F18" s="239" t="s">
        <v>66</v>
      </c>
      <c r="G18" s="239" t="s">
        <v>67</v>
      </c>
      <c r="H18" s="323"/>
      <c r="I18" s="254" t="s">
        <v>76</v>
      </c>
      <c r="J18" s="239" t="s">
        <v>66</v>
      </c>
      <c r="K18" s="279" t="s">
        <v>67</v>
      </c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</row>
    <row r="19" s="196" customFormat="1" ht="18" customHeight="1" spans="1:11">
      <c r="A19" s="324" t="s">
        <v>77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59"/>
    </row>
    <row r="20" s="303" customFormat="1" ht="18" customHeight="1" spans="1:11">
      <c r="A20" s="312" t="s">
        <v>78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56"/>
    </row>
    <row r="21" s="196" customFormat="1" customHeight="1" spans="1:11">
      <c r="A21" s="326" t="s">
        <v>79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60"/>
    </row>
    <row r="22" s="196" customFormat="1" ht="21.75" customHeight="1" spans="1:11">
      <c r="A22" s="328" t="s">
        <v>80</v>
      </c>
      <c r="B22" s="254" t="s">
        <v>81</v>
      </c>
      <c r="C22" s="254" t="s">
        <v>82</v>
      </c>
      <c r="D22" s="254" t="s">
        <v>83</v>
      </c>
      <c r="E22" s="254" t="s">
        <v>84</v>
      </c>
      <c r="F22" s="254" t="s">
        <v>85</v>
      </c>
      <c r="G22" s="254" t="s">
        <v>86</v>
      </c>
      <c r="H22" s="254" t="s">
        <v>87</v>
      </c>
      <c r="I22" s="254" t="s">
        <v>88</v>
      </c>
      <c r="J22" s="254" t="s">
        <v>89</v>
      </c>
      <c r="K22" s="291" t="s">
        <v>90</v>
      </c>
    </row>
    <row r="23" s="196" customFormat="1" customHeight="1" spans="1:11">
      <c r="A23" s="220" t="s">
        <v>91</v>
      </c>
      <c r="B23" s="329"/>
      <c r="C23" s="329"/>
      <c r="D23" s="329">
        <v>1</v>
      </c>
      <c r="E23" s="329">
        <v>1</v>
      </c>
      <c r="F23" s="329">
        <v>1</v>
      </c>
      <c r="G23" s="329">
        <v>1</v>
      </c>
      <c r="H23" s="329">
        <v>1</v>
      </c>
      <c r="I23" s="329"/>
      <c r="J23" s="329"/>
      <c r="K23" s="361"/>
    </row>
    <row r="24" s="196" customFormat="1" customHeight="1" spans="1:11">
      <c r="A24" s="220"/>
      <c r="B24" s="329"/>
      <c r="C24" s="329"/>
      <c r="D24" s="329"/>
      <c r="E24" s="329"/>
      <c r="F24" s="329"/>
      <c r="G24" s="329"/>
      <c r="H24" s="329"/>
      <c r="I24" s="329"/>
      <c r="J24" s="329"/>
      <c r="K24" s="362"/>
    </row>
    <row r="25" s="196" customFormat="1" customHeight="1" spans="1:11">
      <c r="A25" s="220"/>
      <c r="B25" s="329"/>
      <c r="C25" s="329"/>
      <c r="D25" s="329"/>
      <c r="E25" s="329"/>
      <c r="F25" s="329"/>
      <c r="G25" s="329"/>
      <c r="H25" s="329"/>
      <c r="I25" s="329"/>
      <c r="J25" s="329"/>
      <c r="K25" s="362"/>
    </row>
    <row r="26" s="196" customFormat="1" customHeight="1" spans="1:11">
      <c r="A26" s="220"/>
      <c r="B26" s="329"/>
      <c r="C26" s="329"/>
      <c r="D26" s="329"/>
      <c r="E26" s="329"/>
      <c r="F26" s="329"/>
      <c r="G26" s="329"/>
      <c r="H26" s="329"/>
      <c r="I26" s="329"/>
      <c r="J26" s="329"/>
      <c r="K26" s="363"/>
    </row>
    <row r="27" s="196" customFormat="1" customHeight="1" spans="1:11">
      <c r="A27" s="220"/>
      <c r="B27" s="329"/>
      <c r="C27" s="329"/>
      <c r="D27" s="329"/>
      <c r="E27" s="329"/>
      <c r="F27" s="329"/>
      <c r="G27" s="329"/>
      <c r="H27" s="329"/>
      <c r="I27" s="329"/>
      <c r="J27" s="329"/>
      <c r="K27" s="363"/>
    </row>
    <row r="28" s="196" customFormat="1" customHeight="1" spans="1:11">
      <c r="A28" s="220"/>
      <c r="B28" s="329"/>
      <c r="C28" s="329"/>
      <c r="D28" s="329"/>
      <c r="E28" s="329"/>
      <c r="F28" s="329"/>
      <c r="G28" s="329"/>
      <c r="H28" s="329"/>
      <c r="I28" s="329"/>
      <c r="J28" s="329"/>
      <c r="K28" s="363"/>
    </row>
    <row r="29" s="196" customFormat="1" customHeight="1" spans="1:11">
      <c r="A29" s="220"/>
      <c r="B29" s="329"/>
      <c r="C29" s="329"/>
      <c r="D29" s="329"/>
      <c r="E29" s="329"/>
      <c r="F29" s="329"/>
      <c r="G29" s="329"/>
      <c r="H29" s="329"/>
      <c r="I29" s="329"/>
      <c r="J29" s="329"/>
      <c r="K29" s="363"/>
    </row>
    <row r="30" s="196" customFormat="1" ht="18" customHeight="1" spans="1:11">
      <c r="A30" s="330" t="s">
        <v>92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64"/>
    </row>
    <row r="31" s="196" customFormat="1" ht="18.75" customHeight="1" spans="1:11">
      <c r="A31" s="332" t="s">
        <v>93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65"/>
    </row>
    <row r="32" s="196" customFormat="1" ht="18.75" customHeight="1" spans="1:1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66"/>
    </row>
    <row r="33" s="196" customFormat="1" ht="18" customHeight="1" spans="1:11">
      <c r="A33" s="330" t="s">
        <v>94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4"/>
    </row>
    <row r="34" s="196" customFormat="1" ht="14.25" spans="1:11">
      <c r="A34" s="336" t="s">
        <v>95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67"/>
    </row>
    <row r="35" s="196" customFormat="1" ht="15" spans="1:11">
      <c r="A35" s="112" t="s">
        <v>96</v>
      </c>
      <c r="B35" s="114"/>
      <c r="C35" s="239" t="s">
        <v>32</v>
      </c>
      <c r="D35" s="239" t="s">
        <v>33</v>
      </c>
      <c r="E35" s="338" t="s">
        <v>97</v>
      </c>
      <c r="F35" s="339"/>
      <c r="G35" s="339"/>
      <c r="H35" s="339"/>
      <c r="I35" s="339"/>
      <c r="J35" s="339"/>
      <c r="K35" s="368"/>
    </row>
    <row r="36" s="196" customFormat="1" ht="15" spans="1:11">
      <c r="A36" s="340" t="s">
        <v>98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</row>
    <row r="37" s="196" customFormat="1" ht="14.25" spans="1:11">
      <c r="A37" s="341" t="s">
        <v>99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9"/>
    </row>
    <row r="38" s="196" customFormat="1" ht="14.25" spans="1:11">
      <c r="A38" s="261" t="s">
        <v>100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94"/>
    </row>
    <row r="39" s="196" customFormat="1" ht="14.25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4"/>
    </row>
    <row r="40" s="196" customFormat="1" ht="14.25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4"/>
    </row>
    <row r="41" s="196" customFormat="1" ht="14.25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4"/>
    </row>
    <row r="42" s="196" customFormat="1" ht="14.25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4"/>
    </row>
    <row r="43" s="196" customFormat="1" ht="14.25" spans="1:11">
      <c r="A43" s="261"/>
      <c r="B43" s="262"/>
      <c r="C43" s="262"/>
      <c r="D43" s="262"/>
      <c r="E43" s="262"/>
      <c r="F43" s="262"/>
      <c r="G43" s="262"/>
      <c r="H43" s="262"/>
      <c r="I43" s="262"/>
      <c r="J43" s="262"/>
      <c r="K43" s="294"/>
    </row>
    <row r="44" s="196" customFormat="1" ht="15" spans="1:11">
      <c r="A44" s="256" t="s">
        <v>101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2"/>
    </row>
    <row r="45" s="196" customFormat="1" ht="15" spans="1:11">
      <c r="A45" s="312" t="s">
        <v>102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56"/>
    </row>
    <row r="46" s="196" customFormat="1" ht="14.25" spans="1:11">
      <c r="A46" s="319" t="s">
        <v>103</v>
      </c>
      <c r="B46" s="316" t="s">
        <v>66</v>
      </c>
      <c r="C46" s="316" t="s">
        <v>67</v>
      </c>
      <c r="D46" s="316" t="s">
        <v>59</v>
      </c>
      <c r="E46" s="321" t="s">
        <v>104</v>
      </c>
      <c r="F46" s="316" t="s">
        <v>66</v>
      </c>
      <c r="G46" s="316" t="s">
        <v>67</v>
      </c>
      <c r="H46" s="316" t="s">
        <v>59</v>
      </c>
      <c r="I46" s="321" t="s">
        <v>105</v>
      </c>
      <c r="J46" s="316" t="s">
        <v>66</v>
      </c>
      <c r="K46" s="357" t="s">
        <v>67</v>
      </c>
    </row>
    <row r="47" s="196" customFormat="1" ht="14.25" spans="1:11">
      <c r="A47" s="219" t="s">
        <v>58</v>
      </c>
      <c r="B47" s="239" t="s">
        <v>66</v>
      </c>
      <c r="C47" s="239" t="s">
        <v>67</v>
      </c>
      <c r="D47" s="239" t="s">
        <v>59</v>
      </c>
      <c r="E47" s="254" t="s">
        <v>65</v>
      </c>
      <c r="F47" s="239" t="s">
        <v>66</v>
      </c>
      <c r="G47" s="239" t="s">
        <v>67</v>
      </c>
      <c r="H47" s="239" t="s">
        <v>59</v>
      </c>
      <c r="I47" s="254" t="s">
        <v>76</v>
      </c>
      <c r="J47" s="239" t="s">
        <v>66</v>
      </c>
      <c r="K47" s="279" t="s">
        <v>67</v>
      </c>
    </row>
    <row r="48" s="196" customFormat="1" ht="15" spans="1:11">
      <c r="A48" s="224" t="s">
        <v>69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83"/>
    </row>
    <row r="49" s="196" customFormat="1" ht="15" spans="1:11">
      <c r="A49" s="340" t="s">
        <v>106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</row>
    <row r="50" s="196" customFormat="1" ht="15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69"/>
    </row>
    <row r="51" s="196" customFormat="1" ht="15" spans="1:11">
      <c r="A51" s="343" t="s">
        <v>107</v>
      </c>
      <c r="B51" s="344" t="s">
        <v>108</v>
      </c>
      <c r="C51" s="344"/>
      <c r="D51" s="345" t="s">
        <v>109</v>
      </c>
      <c r="E51" s="346"/>
      <c r="F51" s="347" t="s">
        <v>110</v>
      </c>
      <c r="G51" s="348"/>
      <c r="H51" s="349" t="s">
        <v>111</v>
      </c>
      <c r="I51" s="370"/>
      <c r="J51" s="371"/>
      <c r="K51" s="372"/>
    </row>
    <row r="52" s="196" customFormat="1" ht="15" spans="1:11">
      <c r="A52" s="340" t="s">
        <v>112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</row>
    <row r="53" s="196" customFormat="1" ht="15" spans="1:11">
      <c r="A53" s="350"/>
      <c r="B53" s="351"/>
      <c r="C53" s="351"/>
      <c r="D53" s="351"/>
      <c r="E53" s="351"/>
      <c r="F53" s="351"/>
      <c r="G53" s="351"/>
      <c r="H53" s="351"/>
      <c r="I53" s="351"/>
      <c r="J53" s="351"/>
      <c r="K53" s="373"/>
    </row>
    <row r="54" s="196" customFormat="1" ht="15" spans="1:11">
      <c r="A54" s="343" t="s">
        <v>107</v>
      </c>
      <c r="B54" s="344" t="s">
        <v>108</v>
      </c>
      <c r="C54" s="344"/>
      <c r="D54" s="345" t="s">
        <v>109</v>
      </c>
      <c r="E54" s="352" t="s">
        <v>113</v>
      </c>
      <c r="F54" s="347" t="s">
        <v>114</v>
      </c>
      <c r="G54" s="348" t="s">
        <v>115</v>
      </c>
      <c r="H54" s="349" t="s">
        <v>111</v>
      </c>
      <c r="I54" s="370"/>
      <c r="J54" s="371" t="s">
        <v>116</v>
      </c>
      <c r="K54" s="372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190500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171450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8" t="s">
        <v>22</v>
      </c>
      <c r="J2" s="47" t="s">
        <v>23</v>
      </c>
      <c r="K2" s="47"/>
      <c r="L2" s="47"/>
      <c r="M2" s="47"/>
      <c r="N2" s="79"/>
    </row>
    <row r="3" s="43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52"/>
      <c r="I3" s="80" t="s">
        <v>120</v>
      </c>
      <c r="J3" s="80"/>
      <c r="K3" s="80"/>
      <c r="L3" s="80"/>
      <c r="M3" s="80"/>
      <c r="N3" s="81"/>
    </row>
    <row r="4" s="43" customFormat="1" ht="29.1" customHeight="1" spans="1:14">
      <c r="A4" s="50"/>
      <c r="B4" s="53" t="s">
        <v>82</v>
      </c>
      <c r="C4" s="54" t="s">
        <v>83</v>
      </c>
      <c r="D4" s="55" t="s">
        <v>84</v>
      </c>
      <c r="E4" s="54" t="s">
        <v>85</v>
      </c>
      <c r="F4" s="54" t="s">
        <v>86</v>
      </c>
      <c r="G4" s="54" t="s">
        <v>87</v>
      </c>
      <c r="H4" s="52"/>
      <c r="I4" s="302" t="s">
        <v>121</v>
      </c>
      <c r="J4" s="302" t="s">
        <v>122</v>
      </c>
      <c r="K4" s="302"/>
      <c r="L4" s="302"/>
      <c r="M4" s="302"/>
      <c r="N4" s="82"/>
    </row>
    <row r="5" s="43" customFormat="1" ht="29.1" customHeight="1" spans="1:14">
      <c r="A5" s="50"/>
      <c r="B5" s="53" t="s">
        <v>123</v>
      </c>
      <c r="C5" s="54" t="s">
        <v>124</v>
      </c>
      <c r="D5" s="55" t="s">
        <v>125</v>
      </c>
      <c r="E5" s="54" t="s">
        <v>126</v>
      </c>
      <c r="F5" s="54" t="s">
        <v>127</v>
      </c>
      <c r="G5" s="54" t="s">
        <v>128</v>
      </c>
      <c r="H5" s="52"/>
      <c r="I5" s="83" t="s">
        <v>129</v>
      </c>
      <c r="J5" s="83" t="s">
        <v>129</v>
      </c>
      <c r="K5" s="83"/>
      <c r="L5" s="83"/>
      <c r="M5" s="83"/>
      <c r="N5" s="84"/>
    </row>
    <row r="6" s="43" customFormat="1" ht="29.1" customHeight="1" spans="1:14">
      <c r="A6" s="56" t="s">
        <v>130</v>
      </c>
      <c r="B6" s="57">
        <f>C6-2.1</f>
        <v>95.8</v>
      </c>
      <c r="C6" s="57">
        <f>D6-2.1</f>
        <v>97.9</v>
      </c>
      <c r="D6" s="58" t="s">
        <v>131</v>
      </c>
      <c r="E6" s="57">
        <f t="shared" ref="E6:G6" si="0">D6+2.1</f>
        <v>102.1</v>
      </c>
      <c r="F6" s="57">
        <f t="shared" si="0"/>
        <v>104.2</v>
      </c>
      <c r="G6" s="57">
        <f t="shared" si="0"/>
        <v>106.3</v>
      </c>
      <c r="H6" s="52"/>
      <c r="I6" s="85" t="s">
        <v>132</v>
      </c>
      <c r="J6" s="85" t="s">
        <v>133</v>
      </c>
      <c r="K6" s="85"/>
      <c r="L6" s="85"/>
      <c r="M6" s="85"/>
      <c r="N6" s="86"/>
    </row>
    <row r="7" s="43" customFormat="1" ht="29.1" customHeight="1" spans="1:14">
      <c r="A7" s="56" t="s">
        <v>134</v>
      </c>
      <c r="B7" s="57">
        <f>C7-4</f>
        <v>66</v>
      </c>
      <c r="C7" s="57">
        <f>D7-4</f>
        <v>70</v>
      </c>
      <c r="D7" s="58" t="s">
        <v>135</v>
      </c>
      <c r="E7" s="57">
        <f>D7+4</f>
        <v>78</v>
      </c>
      <c r="F7" s="57">
        <f>E7+5</f>
        <v>83</v>
      </c>
      <c r="G7" s="57">
        <f>F7+6</f>
        <v>89</v>
      </c>
      <c r="H7" s="52"/>
      <c r="I7" s="87" t="s">
        <v>136</v>
      </c>
      <c r="J7" s="87" t="s">
        <v>137</v>
      </c>
      <c r="K7" s="87"/>
      <c r="L7" s="87"/>
      <c r="M7" s="87"/>
      <c r="N7" s="88"/>
    </row>
    <row r="8" s="43" customFormat="1" ht="29.1" customHeight="1" spans="1:14">
      <c r="A8" s="56" t="s">
        <v>138</v>
      </c>
      <c r="B8" s="57">
        <f>C8-3.6</f>
        <v>90.8</v>
      </c>
      <c r="C8" s="57">
        <f>D8-3.6</f>
        <v>94.4</v>
      </c>
      <c r="D8" s="58" t="s">
        <v>139</v>
      </c>
      <c r="E8" s="57">
        <f t="shared" ref="E8:G8" si="1">D8+4</f>
        <v>102</v>
      </c>
      <c r="F8" s="57">
        <f t="shared" si="1"/>
        <v>106</v>
      </c>
      <c r="G8" s="57">
        <f t="shared" si="1"/>
        <v>110</v>
      </c>
      <c r="H8" s="52"/>
      <c r="I8" s="87" t="s">
        <v>136</v>
      </c>
      <c r="J8" s="87" t="s">
        <v>140</v>
      </c>
      <c r="K8" s="87"/>
      <c r="L8" s="87"/>
      <c r="M8" s="87"/>
      <c r="N8" s="89"/>
    </row>
    <row r="9" s="43" customFormat="1" ht="29.1" customHeight="1" spans="1:14">
      <c r="A9" s="56" t="s">
        <v>141</v>
      </c>
      <c r="B9" s="57">
        <f>C9-2.3/2</f>
        <v>27.7</v>
      </c>
      <c r="C9" s="57">
        <f>D9-2.3/2</f>
        <v>28.85</v>
      </c>
      <c r="D9" s="58">
        <v>30</v>
      </c>
      <c r="E9" s="57">
        <f t="shared" ref="E9:G9" si="2">D9+2.6/2</f>
        <v>31.3</v>
      </c>
      <c r="F9" s="57">
        <f t="shared" si="2"/>
        <v>32.6</v>
      </c>
      <c r="G9" s="57">
        <f t="shared" si="2"/>
        <v>33.9</v>
      </c>
      <c r="H9" s="52"/>
      <c r="I9" s="85" t="s">
        <v>142</v>
      </c>
      <c r="J9" s="85" t="s">
        <v>136</v>
      </c>
      <c r="K9" s="85"/>
      <c r="L9" s="85"/>
      <c r="M9" s="85"/>
      <c r="N9" s="90"/>
    </row>
    <row r="10" s="43" customFormat="1" ht="29.1" customHeight="1" spans="1:14">
      <c r="A10" s="56" t="s">
        <v>143</v>
      </c>
      <c r="B10" s="57">
        <f>C10-0.7</f>
        <v>18.6</v>
      </c>
      <c r="C10" s="57">
        <f>D10-0.7</f>
        <v>19.3</v>
      </c>
      <c r="D10" s="58">
        <v>20</v>
      </c>
      <c r="E10" s="57">
        <f>D10+0.7</f>
        <v>20.7</v>
      </c>
      <c r="F10" s="57">
        <f>E10+0.7</f>
        <v>21.4</v>
      </c>
      <c r="G10" s="57">
        <f>F10+0.9</f>
        <v>22.3</v>
      </c>
      <c r="H10" s="52"/>
      <c r="I10" s="87" t="s">
        <v>142</v>
      </c>
      <c r="J10" s="87" t="s">
        <v>136</v>
      </c>
      <c r="K10" s="87"/>
      <c r="L10" s="87"/>
      <c r="M10" s="87"/>
      <c r="N10" s="89"/>
    </row>
    <row r="11" s="43" customFormat="1" ht="29.1" customHeight="1" spans="1:14">
      <c r="A11" s="56" t="s">
        <v>144</v>
      </c>
      <c r="B11" s="57">
        <f>C11-0.5</f>
        <v>15</v>
      </c>
      <c r="C11" s="57">
        <f>D11-0.5</f>
        <v>15.5</v>
      </c>
      <c r="D11" s="58">
        <v>16</v>
      </c>
      <c r="E11" s="57">
        <f>D11+0.5</f>
        <v>16.5</v>
      </c>
      <c r="F11" s="57">
        <f>E11+0.5</f>
        <v>17</v>
      </c>
      <c r="G11" s="57">
        <f>F11+0.7</f>
        <v>17.7</v>
      </c>
      <c r="H11" s="52"/>
      <c r="I11" s="87" t="s">
        <v>136</v>
      </c>
      <c r="J11" s="87" t="s">
        <v>145</v>
      </c>
      <c r="K11" s="87"/>
      <c r="L11" s="87"/>
      <c r="M11" s="87"/>
      <c r="N11" s="89"/>
    </row>
    <row r="12" s="43" customFormat="1" ht="29.1" customHeight="1" spans="1:14">
      <c r="A12" s="59" t="s">
        <v>146</v>
      </c>
      <c r="B12" s="60" t="s">
        <v>147</v>
      </c>
      <c r="C12" s="61">
        <v>64.5</v>
      </c>
      <c r="D12" s="61">
        <v>66</v>
      </c>
      <c r="E12" s="61">
        <v>67.7</v>
      </c>
      <c r="F12" s="61">
        <v>69.5</v>
      </c>
      <c r="G12" s="61">
        <v>71.2</v>
      </c>
      <c r="H12" s="52"/>
      <c r="I12" s="87" t="s">
        <v>148</v>
      </c>
      <c r="J12" s="87" t="s">
        <v>149</v>
      </c>
      <c r="K12" s="87"/>
      <c r="L12" s="87"/>
      <c r="M12" s="87"/>
      <c r="N12" s="89"/>
    </row>
    <row r="13" s="43" customFormat="1" ht="29.1" customHeight="1" spans="1:14">
      <c r="A13" s="62"/>
      <c r="B13" s="63"/>
      <c r="C13" s="64"/>
      <c r="D13" s="65"/>
      <c r="E13" s="64"/>
      <c r="F13" s="64"/>
      <c r="G13" s="64"/>
      <c r="H13" s="52"/>
      <c r="I13" s="87"/>
      <c r="J13" s="87"/>
      <c r="K13" s="87"/>
      <c r="L13" s="87"/>
      <c r="M13" s="87"/>
      <c r="N13" s="89"/>
    </row>
    <row r="14" s="43" customFormat="1" ht="29.1" customHeight="1" spans="1:14">
      <c r="A14" s="66"/>
      <c r="B14" s="67"/>
      <c r="C14" s="68"/>
      <c r="D14" s="68"/>
      <c r="E14" s="68"/>
      <c r="F14" s="68"/>
      <c r="G14" s="69"/>
      <c r="H14" s="52"/>
      <c r="I14" s="87"/>
      <c r="J14" s="87"/>
      <c r="K14" s="87"/>
      <c r="L14" s="87"/>
      <c r="M14" s="87"/>
      <c r="N14" s="89"/>
    </row>
    <row r="15" s="43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43" customFormat="1" ht="15" spans="1:14">
      <c r="A16" s="76" t="s">
        <v>97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43" customFormat="1" ht="14.25" spans="1:14">
      <c r="A17" s="43" t="s">
        <v>150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43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151</v>
      </c>
      <c r="J18" s="95"/>
      <c r="K18" s="76" t="s">
        <v>152</v>
      </c>
      <c r="L18" s="76"/>
      <c r="M18" s="76" t="s">
        <v>153</v>
      </c>
      <c r="N18" s="4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8" sqref="A18:K18"/>
    </sheetView>
  </sheetViews>
  <sheetFormatPr defaultColWidth="10" defaultRowHeight="16.5" customHeight="1"/>
  <cols>
    <col min="1" max="1" width="11" style="196" customWidth="1"/>
    <col min="2" max="6" width="10" style="196"/>
    <col min="7" max="7" width="13.625" style="196" customWidth="1"/>
    <col min="8" max="16384" width="10" style="196"/>
  </cols>
  <sheetData>
    <row r="1" s="196" customFormat="1" ht="22.5" customHeight="1" spans="1:11">
      <c r="A1" s="197" t="s">
        <v>154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="196" customFormat="1" ht="17.25" customHeight="1" spans="1:11">
      <c r="A2" s="198" t="s">
        <v>18</v>
      </c>
      <c r="B2" s="199" t="s">
        <v>19</v>
      </c>
      <c r="C2" s="199"/>
      <c r="D2" s="200" t="s">
        <v>20</v>
      </c>
      <c r="E2" s="200"/>
      <c r="F2" s="199" t="s">
        <v>21</v>
      </c>
      <c r="G2" s="199"/>
      <c r="H2" s="201" t="s">
        <v>22</v>
      </c>
      <c r="I2" s="277" t="s">
        <v>23</v>
      </c>
      <c r="J2" s="277"/>
      <c r="K2" s="278"/>
    </row>
    <row r="3" s="196" customFormat="1" customHeight="1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s="196" customFormat="1" customHeight="1" spans="1:11">
      <c r="A4" s="208" t="s">
        <v>27</v>
      </c>
      <c r="B4" s="209" t="s">
        <v>28</v>
      </c>
      <c r="C4" s="210"/>
      <c r="D4" s="208" t="s">
        <v>29</v>
      </c>
      <c r="E4" s="211"/>
      <c r="F4" s="212" t="s">
        <v>30</v>
      </c>
      <c r="G4" s="213"/>
      <c r="H4" s="208" t="s">
        <v>155</v>
      </c>
      <c r="I4" s="211"/>
      <c r="J4" s="239" t="s">
        <v>32</v>
      </c>
      <c r="K4" s="279" t="s">
        <v>33</v>
      </c>
    </row>
    <row r="5" s="196" customFormat="1" customHeight="1" spans="1:11">
      <c r="A5" s="214" t="s">
        <v>34</v>
      </c>
      <c r="B5" s="215" t="s">
        <v>35</v>
      </c>
      <c r="C5" s="216"/>
      <c r="D5" s="208" t="s">
        <v>156</v>
      </c>
      <c r="E5" s="211"/>
      <c r="F5" s="209">
        <v>2497</v>
      </c>
      <c r="G5" s="210"/>
      <c r="H5" s="208" t="s">
        <v>157</v>
      </c>
      <c r="I5" s="211"/>
      <c r="J5" s="239" t="s">
        <v>32</v>
      </c>
      <c r="K5" s="279" t="s">
        <v>33</v>
      </c>
    </row>
    <row r="6" s="196" customFormat="1" customHeight="1" spans="1:11">
      <c r="A6" s="208" t="s">
        <v>39</v>
      </c>
      <c r="B6" s="217">
        <v>1</v>
      </c>
      <c r="C6" s="218">
        <v>5</v>
      </c>
      <c r="D6" s="208" t="s">
        <v>158</v>
      </c>
      <c r="E6" s="211"/>
      <c r="F6" s="209">
        <v>1500</v>
      </c>
      <c r="G6" s="210"/>
      <c r="H6" s="219" t="s">
        <v>159</v>
      </c>
      <c r="I6" s="254"/>
      <c r="J6" s="254"/>
      <c r="K6" s="280"/>
    </row>
    <row r="7" s="196" customFormat="1" customHeight="1" spans="1:11">
      <c r="A7" s="208" t="s">
        <v>43</v>
      </c>
      <c r="B7" s="209">
        <v>2497</v>
      </c>
      <c r="C7" s="210"/>
      <c r="D7" s="208" t="s">
        <v>160</v>
      </c>
      <c r="E7" s="211"/>
      <c r="F7" s="209">
        <v>1200</v>
      </c>
      <c r="G7" s="210"/>
      <c r="H7" s="220"/>
      <c r="I7" s="239"/>
      <c r="J7" s="239"/>
      <c r="K7" s="279"/>
    </row>
    <row r="8" s="196" customFormat="1" ht="16" customHeight="1" spans="1:11">
      <c r="A8" s="221" t="s">
        <v>47</v>
      </c>
      <c r="B8" s="222" t="s">
        <v>48</v>
      </c>
      <c r="C8" s="223"/>
      <c r="D8" s="224" t="s">
        <v>49</v>
      </c>
      <c r="E8" s="225"/>
      <c r="F8" s="226" t="s">
        <v>161</v>
      </c>
      <c r="G8" s="227"/>
      <c r="H8" s="228"/>
      <c r="I8" s="248"/>
      <c r="J8" s="248"/>
      <c r="K8" s="281"/>
    </row>
    <row r="9" s="196" customFormat="1" ht="16" customHeight="1" spans="1:11">
      <c r="A9" s="221" t="s">
        <v>47</v>
      </c>
      <c r="B9" s="222" t="s">
        <v>52</v>
      </c>
      <c r="C9" s="223"/>
      <c r="D9" s="229"/>
      <c r="E9" s="229"/>
      <c r="F9" s="230"/>
      <c r="G9" s="230"/>
      <c r="H9" s="231"/>
      <c r="I9" s="231"/>
      <c r="J9" s="231"/>
      <c r="K9" s="231"/>
    </row>
    <row r="10" s="196" customFormat="1" customHeight="1" spans="1:11">
      <c r="A10" s="232" t="s">
        <v>162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</row>
    <row r="11" s="196" customFormat="1" customHeight="1" spans="1:11">
      <c r="A11" s="233" t="s">
        <v>55</v>
      </c>
      <c r="B11" s="234" t="s">
        <v>56</v>
      </c>
      <c r="C11" s="235" t="s">
        <v>57</v>
      </c>
      <c r="D11" s="236"/>
      <c r="E11" s="237" t="s">
        <v>60</v>
      </c>
      <c r="F11" s="234" t="s">
        <v>56</v>
      </c>
      <c r="G11" s="235" t="s">
        <v>57</v>
      </c>
      <c r="H11" s="234"/>
      <c r="I11" s="237" t="s">
        <v>58</v>
      </c>
      <c r="J11" s="234" t="s">
        <v>56</v>
      </c>
      <c r="K11" s="282" t="s">
        <v>57</v>
      </c>
    </row>
    <row r="12" s="196" customFormat="1" customHeight="1" spans="1:11">
      <c r="A12" s="214" t="s">
        <v>61</v>
      </c>
      <c r="B12" s="238" t="s">
        <v>56</v>
      </c>
      <c r="C12" s="239" t="s">
        <v>57</v>
      </c>
      <c r="D12" s="240"/>
      <c r="E12" s="241" t="s">
        <v>63</v>
      </c>
      <c r="F12" s="238" t="s">
        <v>56</v>
      </c>
      <c r="G12" s="239" t="s">
        <v>57</v>
      </c>
      <c r="H12" s="238"/>
      <c r="I12" s="241" t="s">
        <v>68</v>
      </c>
      <c r="J12" s="238" t="s">
        <v>56</v>
      </c>
      <c r="K12" s="279" t="s">
        <v>57</v>
      </c>
    </row>
    <row r="13" s="196" customFormat="1" customHeight="1" spans="1:11">
      <c r="A13" s="224" t="s">
        <v>97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83"/>
    </row>
    <row r="14" s="196" customFormat="1" customHeight="1" spans="1:11">
      <c r="A14" s="229" t="s">
        <v>163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</row>
    <row r="15" s="196" customFormat="1" customHeight="1" spans="1:11">
      <c r="A15" s="242" t="s">
        <v>164</v>
      </c>
      <c r="B15" s="243"/>
      <c r="C15" s="243"/>
      <c r="D15" s="243"/>
      <c r="E15" s="243"/>
      <c r="F15" s="243"/>
      <c r="G15" s="243"/>
      <c r="H15" s="243"/>
      <c r="I15" s="284"/>
      <c r="J15" s="284"/>
      <c r="K15" s="285"/>
    </row>
    <row r="16" s="196" customFormat="1" customHeight="1" spans="1:11">
      <c r="A16" s="244"/>
      <c r="B16" s="245"/>
      <c r="C16" s="245"/>
      <c r="D16" s="246"/>
      <c r="E16" s="247"/>
      <c r="F16" s="245"/>
      <c r="G16" s="245"/>
      <c r="H16" s="246"/>
      <c r="I16" s="286"/>
      <c r="J16" s="287"/>
      <c r="K16" s="288"/>
    </row>
    <row r="17" s="196" customFormat="1" customHeight="1" spans="1:11">
      <c r="A17" s="228"/>
      <c r="B17" s="248"/>
      <c r="C17" s="248"/>
      <c r="D17" s="248"/>
      <c r="E17" s="248"/>
      <c r="F17" s="248"/>
      <c r="G17" s="248"/>
      <c r="H17" s="248"/>
      <c r="I17" s="248"/>
      <c r="J17" s="248"/>
      <c r="K17" s="281"/>
    </row>
    <row r="18" s="196" customFormat="1" customHeight="1" spans="1:11">
      <c r="A18" s="229" t="s">
        <v>165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  <row r="19" s="196" customFormat="1" customHeight="1" spans="1:11">
      <c r="A19" s="242" t="s">
        <v>166</v>
      </c>
      <c r="B19" s="243"/>
      <c r="C19" s="243"/>
      <c r="D19" s="243"/>
      <c r="E19" s="243"/>
      <c r="F19" s="243"/>
      <c r="G19" s="243"/>
      <c r="H19" s="243"/>
      <c r="I19" s="284"/>
      <c r="J19" s="284"/>
      <c r="K19" s="285"/>
    </row>
    <row r="20" s="196" customFormat="1" customHeight="1" spans="1:11">
      <c r="A20" s="244"/>
      <c r="B20" s="245"/>
      <c r="C20" s="245"/>
      <c r="D20" s="246"/>
      <c r="E20" s="247"/>
      <c r="F20" s="245"/>
      <c r="G20" s="245"/>
      <c r="H20" s="246"/>
      <c r="I20" s="286"/>
      <c r="J20" s="287"/>
      <c r="K20" s="288"/>
    </row>
    <row r="21" s="196" customFormat="1" customHeight="1" spans="1:11">
      <c r="A21" s="228"/>
      <c r="B21" s="248"/>
      <c r="C21" s="248"/>
      <c r="D21" s="248"/>
      <c r="E21" s="248"/>
      <c r="F21" s="248"/>
      <c r="G21" s="248"/>
      <c r="H21" s="248"/>
      <c r="I21" s="248"/>
      <c r="J21" s="248"/>
      <c r="K21" s="281"/>
    </row>
    <row r="22" s="196" customFormat="1" customHeight="1" spans="1:11">
      <c r="A22" s="249" t="s">
        <v>94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</row>
    <row r="23" s="196" customFormat="1" customHeight="1" spans="1:11">
      <c r="A23" s="100" t="s">
        <v>95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85"/>
    </row>
    <row r="24" s="196" customFormat="1" customHeight="1" spans="1:11">
      <c r="A24" s="112" t="s">
        <v>96</v>
      </c>
      <c r="B24" s="114"/>
      <c r="C24" s="239" t="s">
        <v>32</v>
      </c>
      <c r="D24" s="239" t="s">
        <v>33</v>
      </c>
      <c r="E24" s="111"/>
      <c r="F24" s="111"/>
      <c r="G24" s="111"/>
      <c r="H24" s="111"/>
      <c r="I24" s="111"/>
      <c r="J24" s="111"/>
      <c r="K24" s="178"/>
    </row>
    <row r="25" s="196" customFormat="1" customHeight="1" spans="1:11">
      <c r="A25" s="250" t="s">
        <v>167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89"/>
    </row>
    <row r="26" s="196" customFormat="1" customHeight="1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90"/>
    </row>
    <row r="27" s="196" customFormat="1" customHeight="1" spans="1:11">
      <c r="A27" s="232" t="s">
        <v>102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</row>
    <row r="28" s="196" customFormat="1" customHeight="1" spans="1:11">
      <c r="A28" s="202" t="s">
        <v>103</v>
      </c>
      <c r="B28" s="235" t="s">
        <v>66</v>
      </c>
      <c r="C28" s="235" t="s">
        <v>67</v>
      </c>
      <c r="D28" s="235" t="s">
        <v>59</v>
      </c>
      <c r="E28" s="203" t="s">
        <v>104</v>
      </c>
      <c r="F28" s="235" t="s">
        <v>66</v>
      </c>
      <c r="G28" s="235" t="s">
        <v>67</v>
      </c>
      <c r="H28" s="235" t="s">
        <v>59</v>
      </c>
      <c r="I28" s="203" t="s">
        <v>105</v>
      </c>
      <c r="J28" s="235" t="s">
        <v>66</v>
      </c>
      <c r="K28" s="282" t="s">
        <v>67</v>
      </c>
    </row>
    <row r="29" s="196" customFormat="1" customHeight="1" spans="1:11">
      <c r="A29" s="219" t="s">
        <v>58</v>
      </c>
      <c r="B29" s="239" t="s">
        <v>66</v>
      </c>
      <c r="C29" s="239" t="s">
        <v>67</v>
      </c>
      <c r="D29" s="239" t="s">
        <v>59</v>
      </c>
      <c r="E29" s="254" t="s">
        <v>65</v>
      </c>
      <c r="F29" s="239" t="s">
        <v>66</v>
      </c>
      <c r="G29" s="239" t="s">
        <v>67</v>
      </c>
      <c r="H29" s="239" t="s">
        <v>59</v>
      </c>
      <c r="I29" s="254" t="s">
        <v>76</v>
      </c>
      <c r="J29" s="239" t="s">
        <v>66</v>
      </c>
      <c r="K29" s="279" t="s">
        <v>67</v>
      </c>
    </row>
    <row r="30" s="196" customFormat="1" customHeight="1" spans="1:11">
      <c r="A30" s="208" t="s">
        <v>69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91"/>
    </row>
    <row r="31" s="196" customFormat="1" customHeight="1" spans="1:11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92"/>
    </row>
    <row r="32" s="196" customFormat="1" customHeight="1" spans="1:11">
      <c r="A32" s="258" t="s">
        <v>168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8"/>
    </row>
    <row r="33" s="196" customFormat="1" ht="17.25" customHeight="1" spans="1:11">
      <c r="A33" s="259" t="s">
        <v>169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3"/>
    </row>
    <row r="34" s="196" customFormat="1" ht="17.25" customHeight="1" spans="1:11">
      <c r="A34" s="261" t="s">
        <v>170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94"/>
    </row>
    <row r="35" s="196" customFormat="1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94"/>
    </row>
    <row r="36" s="196" customFormat="1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94"/>
    </row>
    <row r="37" s="196" customFormat="1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94"/>
    </row>
    <row r="38" s="196" customFormat="1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94"/>
    </row>
    <row r="39" s="196" customFormat="1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94"/>
    </row>
    <row r="40" s="196" customFormat="1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94"/>
    </row>
    <row r="41" s="196" customFormat="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94"/>
    </row>
    <row r="42" s="196" customFormat="1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94"/>
    </row>
    <row r="43" s="196" customFormat="1" ht="17.25" customHeight="1" spans="1:11">
      <c r="A43" s="261"/>
      <c r="B43" s="262"/>
      <c r="C43" s="262"/>
      <c r="D43" s="262"/>
      <c r="E43" s="262"/>
      <c r="F43" s="262"/>
      <c r="G43" s="262"/>
      <c r="H43" s="262"/>
      <c r="I43" s="262"/>
      <c r="J43" s="262"/>
      <c r="K43" s="294"/>
    </row>
    <row r="44" s="196" customFormat="1" ht="17.25" customHeight="1" spans="1:11">
      <c r="A44" s="256" t="s">
        <v>101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2"/>
    </row>
    <row r="45" s="196" customFormat="1" customHeight="1" spans="1:11">
      <c r="A45" s="258" t="s">
        <v>171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8"/>
    </row>
    <row r="46" s="196" customFormat="1" ht="18" customHeight="1" spans="1:11">
      <c r="A46" s="263" t="s">
        <v>97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95"/>
    </row>
    <row r="47" s="196" customFormat="1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95"/>
    </row>
    <row r="48" s="196" customFormat="1" ht="18" customHeight="1" spans="1:11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90"/>
    </row>
    <row r="49" s="196" customFormat="1" ht="21" customHeight="1" spans="1:11">
      <c r="A49" s="265" t="s">
        <v>107</v>
      </c>
      <c r="B49" s="266" t="s">
        <v>108</v>
      </c>
      <c r="C49" s="266"/>
      <c r="D49" s="267" t="s">
        <v>109</v>
      </c>
      <c r="E49" s="268"/>
      <c r="F49" s="267" t="s">
        <v>110</v>
      </c>
      <c r="G49" s="269"/>
      <c r="H49" s="270" t="s">
        <v>111</v>
      </c>
      <c r="I49" s="270"/>
      <c r="J49" s="266"/>
      <c r="K49" s="296"/>
    </row>
    <row r="50" s="196" customFormat="1" customHeight="1" spans="1:11">
      <c r="A50" s="271" t="s">
        <v>112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97"/>
    </row>
    <row r="51" s="196" customFormat="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8"/>
    </row>
    <row r="52" s="196" customFormat="1" customHeight="1" spans="1:1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99"/>
    </row>
    <row r="53" s="196" customFormat="1" ht="21" customHeight="1" spans="1:11">
      <c r="A53" s="265" t="s">
        <v>107</v>
      </c>
      <c r="B53" s="266" t="s">
        <v>108</v>
      </c>
      <c r="C53" s="266"/>
      <c r="D53" s="267" t="s">
        <v>109</v>
      </c>
      <c r="E53" s="267" t="s">
        <v>113</v>
      </c>
      <c r="F53" s="267" t="s">
        <v>110</v>
      </c>
      <c r="G53" s="267" t="s">
        <v>172</v>
      </c>
      <c r="H53" s="270" t="s">
        <v>111</v>
      </c>
      <c r="I53" s="270"/>
      <c r="J53" s="300" t="s">
        <v>116</v>
      </c>
      <c r="K53" s="301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10</xdr:row>
                    <xdr:rowOff>171450</xdr:rowOff>
                  </from>
                  <to>
                    <xdr:col>6</xdr:col>
                    <xdr:colOff>723900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9</xdr:row>
                    <xdr:rowOff>209550</xdr:rowOff>
                  </from>
                  <to>
                    <xdr:col>2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10</xdr:row>
                    <xdr:rowOff>209550</xdr:rowOff>
                  </from>
                  <to>
                    <xdr:col>2</xdr:col>
                    <xdr:colOff>723900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0</xdr:rowOff>
                  </from>
                  <to>
                    <xdr:col>5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9</xdr:row>
                    <xdr:rowOff>190500</xdr:rowOff>
                  </from>
                  <to>
                    <xdr:col>6</xdr:col>
                    <xdr:colOff>714375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9</xdr:row>
                    <xdr:rowOff>209550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11</xdr:row>
                    <xdr:rowOff>0</xdr:rowOff>
                  </from>
                  <to>
                    <xdr:col>1</xdr:col>
                    <xdr:colOff>695325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0</xdr:rowOff>
                  </from>
                  <to>
                    <xdr:col>9</xdr:col>
                    <xdr:colOff>695325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9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15" sqref="K15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8" t="s">
        <v>22</v>
      </c>
      <c r="J2" s="47" t="s">
        <v>23</v>
      </c>
      <c r="K2" s="47"/>
      <c r="L2" s="47"/>
      <c r="M2" s="47"/>
      <c r="N2" s="79"/>
    </row>
    <row r="3" s="43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52"/>
      <c r="I3" s="80" t="s">
        <v>120</v>
      </c>
      <c r="J3" s="80"/>
      <c r="K3" s="80"/>
      <c r="L3" s="80"/>
      <c r="M3" s="80"/>
      <c r="N3" s="81"/>
    </row>
    <row r="4" s="43" customFormat="1" ht="29.1" customHeight="1" spans="1:14">
      <c r="A4" s="50"/>
      <c r="B4" s="53" t="s">
        <v>82</v>
      </c>
      <c r="C4" s="54" t="s">
        <v>83</v>
      </c>
      <c r="D4" s="55" t="s">
        <v>84</v>
      </c>
      <c r="E4" s="54" t="s">
        <v>85</v>
      </c>
      <c r="F4" s="54" t="s">
        <v>86</v>
      </c>
      <c r="G4" s="54" t="s">
        <v>87</v>
      </c>
      <c r="H4" s="52"/>
      <c r="I4" s="54" t="s">
        <v>83</v>
      </c>
      <c r="J4" s="55" t="s">
        <v>84</v>
      </c>
      <c r="K4" s="54" t="s">
        <v>85</v>
      </c>
      <c r="L4" s="54" t="s">
        <v>86</v>
      </c>
      <c r="M4" s="54" t="s">
        <v>87</v>
      </c>
      <c r="N4" s="82"/>
    </row>
    <row r="5" s="43" customFormat="1" ht="29.1" customHeight="1" spans="1:14">
      <c r="A5" s="50"/>
      <c r="B5" s="53" t="s">
        <v>123</v>
      </c>
      <c r="C5" s="54" t="s">
        <v>124</v>
      </c>
      <c r="D5" s="55" t="s">
        <v>125</v>
      </c>
      <c r="E5" s="54" t="s">
        <v>126</v>
      </c>
      <c r="F5" s="54" t="s">
        <v>127</v>
      </c>
      <c r="G5" s="54" t="s">
        <v>128</v>
      </c>
      <c r="H5" s="52"/>
      <c r="I5" s="83" t="s">
        <v>129</v>
      </c>
      <c r="J5" s="83" t="s">
        <v>129</v>
      </c>
      <c r="K5" s="83" t="s">
        <v>129</v>
      </c>
      <c r="L5" s="83" t="s">
        <v>129</v>
      </c>
      <c r="M5" s="83" t="s">
        <v>129</v>
      </c>
      <c r="N5" s="84"/>
    </row>
    <row r="6" s="43" customFormat="1" ht="29.1" customHeight="1" spans="1:14">
      <c r="A6" s="56" t="s">
        <v>130</v>
      </c>
      <c r="B6" s="57">
        <f>C6-2.1</f>
        <v>95.8</v>
      </c>
      <c r="C6" s="57">
        <f>D6-2.1</f>
        <v>97.9</v>
      </c>
      <c r="D6" s="58" t="s">
        <v>131</v>
      </c>
      <c r="E6" s="57">
        <f t="shared" ref="E6:G6" si="0">D6+2.1</f>
        <v>102.1</v>
      </c>
      <c r="F6" s="57">
        <f t="shared" si="0"/>
        <v>104.2</v>
      </c>
      <c r="G6" s="57">
        <f t="shared" si="0"/>
        <v>106.3</v>
      </c>
      <c r="H6" s="52"/>
      <c r="I6" s="85" t="s">
        <v>132</v>
      </c>
      <c r="J6" s="85" t="s">
        <v>133</v>
      </c>
      <c r="K6" s="85" t="s">
        <v>173</v>
      </c>
      <c r="L6" s="85" t="s">
        <v>174</v>
      </c>
      <c r="M6" s="85" t="s">
        <v>175</v>
      </c>
      <c r="N6" s="86"/>
    </row>
    <row r="7" s="43" customFormat="1" ht="29.1" customHeight="1" spans="1:14">
      <c r="A7" s="56" t="s">
        <v>134</v>
      </c>
      <c r="B7" s="57">
        <f>C7-4</f>
        <v>66</v>
      </c>
      <c r="C7" s="57">
        <f>D7-4</f>
        <v>70</v>
      </c>
      <c r="D7" s="58" t="s">
        <v>135</v>
      </c>
      <c r="E7" s="57">
        <f>D7+4</f>
        <v>78</v>
      </c>
      <c r="F7" s="57">
        <f>E7+5</f>
        <v>83</v>
      </c>
      <c r="G7" s="57">
        <f>F7+6</f>
        <v>89</v>
      </c>
      <c r="H7" s="52"/>
      <c r="I7" s="87" t="s">
        <v>136</v>
      </c>
      <c r="J7" s="87" t="s">
        <v>137</v>
      </c>
      <c r="K7" s="87" t="s">
        <v>136</v>
      </c>
      <c r="L7" s="87" t="s">
        <v>173</v>
      </c>
      <c r="M7" s="87" t="s">
        <v>175</v>
      </c>
      <c r="N7" s="88"/>
    </row>
    <row r="8" s="43" customFormat="1" ht="29.1" customHeight="1" spans="1:14">
      <c r="A8" s="56" t="s">
        <v>138</v>
      </c>
      <c r="B8" s="57">
        <f>C8-3.6</f>
        <v>90.8</v>
      </c>
      <c r="C8" s="57">
        <f>D8-3.6</f>
        <v>94.4</v>
      </c>
      <c r="D8" s="58" t="s">
        <v>139</v>
      </c>
      <c r="E8" s="57">
        <f t="shared" ref="E8:G8" si="1">D8+4</f>
        <v>102</v>
      </c>
      <c r="F8" s="57">
        <f t="shared" si="1"/>
        <v>106</v>
      </c>
      <c r="G8" s="57">
        <f t="shared" si="1"/>
        <v>110</v>
      </c>
      <c r="H8" s="52"/>
      <c r="I8" s="87" t="s">
        <v>136</v>
      </c>
      <c r="J8" s="87" t="s">
        <v>140</v>
      </c>
      <c r="K8" s="87" t="s">
        <v>136</v>
      </c>
      <c r="L8" s="87" t="s">
        <v>176</v>
      </c>
      <c r="M8" s="87" t="s">
        <v>136</v>
      </c>
      <c r="N8" s="89"/>
    </row>
    <row r="9" s="43" customFormat="1" ht="29.1" customHeight="1" spans="1:14">
      <c r="A9" s="56" t="s">
        <v>141</v>
      </c>
      <c r="B9" s="57">
        <f>C9-2.3/2</f>
        <v>27.7</v>
      </c>
      <c r="C9" s="57">
        <f>D9-2.3/2</f>
        <v>28.85</v>
      </c>
      <c r="D9" s="58">
        <v>30</v>
      </c>
      <c r="E9" s="57">
        <f t="shared" ref="E9:G9" si="2">D9+2.6/2</f>
        <v>31.3</v>
      </c>
      <c r="F9" s="57">
        <f t="shared" si="2"/>
        <v>32.6</v>
      </c>
      <c r="G9" s="57">
        <f t="shared" si="2"/>
        <v>33.9</v>
      </c>
      <c r="H9" s="52"/>
      <c r="I9" s="85" t="s">
        <v>142</v>
      </c>
      <c r="J9" s="85" t="s">
        <v>136</v>
      </c>
      <c r="K9" s="85" t="s">
        <v>177</v>
      </c>
      <c r="L9" s="85" t="s">
        <v>136</v>
      </c>
      <c r="M9" s="85" t="s">
        <v>178</v>
      </c>
      <c r="N9" s="90"/>
    </row>
    <row r="10" s="43" customFormat="1" ht="29.1" customHeight="1" spans="1:14">
      <c r="A10" s="56" t="s">
        <v>143</v>
      </c>
      <c r="B10" s="57">
        <f>C10-0.7</f>
        <v>18.6</v>
      </c>
      <c r="C10" s="57">
        <f>D10-0.7</f>
        <v>19.3</v>
      </c>
      <c r="D10" s="58">
        <v>20</v>
      </c>
      <c r="E10" s="57">
        <f>D10+0.7</f>
        <v>20.7</v>
      </c>
      <c r="F10" s="57">
        <f>E10+0.7</f>
        <v>21.4</v>
      </c>
      <c r="G10" s="57">
        <f>F10+0.9</f>
        <v>22.3</v>
      </c>
      <c r="H10" s="52"/>
      <c r="I10" s="87" t="s">
        <v>142</v>
      </c>
      <c r="J10" s="87" t="s">
        <v>136</v>
      </c>
      <c r="K10" s="87" t="s">
        <v>179</v>
      </c>
      <c r="L10" s="87" t="s">
        <v>136</v>
      </c>
      <c r="M10" s="87" t="s">
        <v>180</v>
      </c>
      <c r="N10" s="89"/>
    </row>
    <row r="11" s="43" customFormat="1" ht="29.1" customHeight="1" spans="1:14">
      <c r="A11" s="56" t="s">
        <v>144</v>
      </c>
      <c r="B11" s="57">
        <f>C11-0.5</f>
        <v>15</v>
      </c>
      <c r="C11" s="57">
        <f>D11-0.5</f>
        <v>15.5</v>
      </c>
      <c r="D11" s="58">
        <v>16</v>
      </c>
      <c r="E11" s="57">
        <f>D11+0.5</f>
        <v>16.5</v>
      </c>
      <c r="F11" s="57">
        <f>E11+0.5</f>
        <v>17</v>
      </c>
      <c r="G11" s="57">
        <f>F11+0.7</f>
        <v>17.7</v>
      </c>
      <c r="H11" s="52"/>
      <c r="I11" s="87" t="s">
        <v>136</v>
      </c>
      <c r="J11" s="87" t="s">
        <v>145</v>
      </c>
      <c r="K11" s="87" t="s">
        <v>136</v>
      </c>
      <c r="L11" s="87" t="s">
        <v>136</v>
      </c>
      <c r="M11" s="87" t="s">
        <v>136</v>
      </c>
      <c r="N11" s="89"/>
    </row>
    <row r="12" s="43" customFormat="1" ht="29.1" customHeight="1" spans="1:14">
      <c r="A12" s="59" t="s">
        <v>146</v>
      </c>
      <c r="B12" s="60" t="s">
        <v>147</v>
      </c>
      <c r="C12" s="61">
        <v>64.5</v>
      </c>
      <c r="D12" s="61">
        <v>66</v>
      </c>
      <c r="E12" s="61">
        <v>67.7</v>
      </c>
      <c r="F12" s="61">
        <v>69.5</v>
      </c>
      <c r="G12" s="61">
        <v>71.2</v>
      </c>
      <c r="H12" s="52"/>
      <c r="I12" s="87" t="s">
        <v>148</v>
      </c>
      <c r="J12" s="87" t="s">
        <v>149</v>
      </c>
      <c r="K12" s="87" t="s">
        <v>181</v>
      </c>
      <c r="L12" s="87" t="s">
        <v>182</v>
      </c>
      <c r="M12" s="87" t="s">
        <v>148</v>
      </c>
      <c r="N12" s="89"/>
    </row>
    <row r="13" s="43" customFormat="1" ht="29.1" customHeight="1" spans="1:14">
      <c r="A13" s="62"/>
      <c r="B13" s="63"/>
      <c r="C13" s="64"/>
      <c r="D13" s="65"/>
      <c r="E13" s="64"/>
      <c r="F13" s="64"/>
      <c r="G13" s="64"/>
      <c r="H13" s="52"/>
      <c r="I13" s="87"/>
      <c r="J13" s="87"/>
      <c r="K13" s="87"/>
      <c r="L13" s="87"/>
      <c r="M13" s="87"/>
      <c r="N13" s="89"/>
    </row>
    <row r="14" s="43" customFormat="1" ht="29.1" customHeight="1" spans="1:14">
      <c r="A14" s="66"/>
      <c r="B14" s="67"/>
      <c r="C14" s="68"/>
      <c r="D14" s="68"/>
      <c r="E14" s="68"/>
      <c r="F14" s="68"/>
      <c r="G14" s="69"/>
      <c r="H14" s="52"/>
      <c r="I14" s="87"/>
      <c r="J14" s="87"/>
      <c r="K14" s="87"/>
      <c r="L14" s="87"/>
      <c r="M14" s="87"/>
      <c r="N14" s="89"/>
    </row>
    <row r="15" s="43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43" customFormat="1" ht="15" spans="1:14">
      <c r="A16" s="76" t="s">
        <v>97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43" customFormat="1" ht="14.25" spans="1:14">
      <c r="A17" s="43" t="s">
        <v>150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43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183</v>
      </c>
      <c r="J18" s="95"/>
      <c r="K18" s="76" t="s">
        <v>152</v>
      </c>
      <c r="L18" s="76"/>
      <c r="M18" s="76" t="s">
        <v>153</v>
      </c>
      <c r="N18" s="4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A41" sqref="A41:K41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11.3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9166666666667" style="96" customWidth="1"/>
    <col min="12" max="16384" width="10.125" style="96"/>
  </cols>
  <sheetData>
    <row r="1" s="96" customFormat="1" ht="26.25" spans="1:11">
      <c r="A1" s="99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="96" customFormat="1" spans="1:11">
      <c r="A2" s="100" t="s">
        <v>18</v>
      </c>
      <c r="B2" s="101" t="s">
        <v>19</v>
      </c>
      <c r="C2" s="101"/>
      <c r="D2" s="102" t="s">
        <v>27</v>
      </c>
      <c r="E2" s="103" t="s">
        <v>28</v>
      </c>
      <c r="F2" s="104" t="s">
        <v>185</v>
      </c>
      <c r="G2" s="105" t="s">
        <v>35</v>
      </c>
      <c r="H2" s="105"/>
      <c r="I2" s="152" t="s">
        <v>22</v>
      </c>
      <c r="J2" s="105" t="s">
        <v>23</v>
      </c>
      <c r="K2" s="177"/>
    </row>
    <row r="3" s="96" customFormat="1" spans="1:11">
      <c r="A3" s="106" t="s">
        <v>43</v>
      </c>
      <c r="B3" s="107">
        <v>2497</v>
      </c>
      <c r="C3" s="107"/>
      <c r="D3" s="108" t="s">
        <v>186</v>
      </c>
      <c r="E3" s="109" t="s">
        <v>30</v>
      </c>
      <c r="F3" s="110"/>
      <c r="G3" s="110"/>
      <c r="H3" s="111" t="s">
        <v>187</v>
      </c>
      <c r="I3" s="111"/>
      <c r="J3" s="111"/>
      <c r="K3" s="178"/>
    </row>
    <row r="4" s="96" customFormat="1" spans="1:11">
      <c r="A4" s="112" t="s">
        <v>39</v>
      </c>
      <c r="B4" s="113">
        <v>1</v>
      </c>
      <c r="C4" s="113">
        <v>5</v>
      </c>
      <c r="D4" s="114" t="s">
        <v>188</v>
      </c>
      <c r="E4" s="110"/>
      <c r="F4" s="110"/>
      <c r="G4" s="110"/>
      <c r="H4" s="114" t="s">
        <v>189</v>
      </c>
      <c r="I4" s="114"/>
      <c r="J4" s="139" t="s">
        <v>32</v>
      </c>
      <c r="K4" s="179" t="s">
        <v>33</v>
      </c>
    </row>
    <row r="5" s="96" customFormat="1" spans="1:11">
      <c r="A5" s="112" t="s">
        <v>190</v>
      </c>
      <c r="B5" s="107">
        <v>1</v>
      </c>
      <c r="C5" s="107"/>
      <c r="D5" s="108" t="s">
        <v>191</v>
      </c>
      <c r="E5" s="108" t="s">
        <v>192</v>
      </c>
      <c r="F5" s="108" t="s">
        <v>193</v>
      </c>
      <c r="G5" s="108" t="s">
        <v>194</v>
      </c>
      <c r="H5" s="114" t="s">
        <v>195</v>
      </c>
      <c r="I5" s="114"/>
      <c r="J5" s="139" t="s">
        <v>32</v>
      </c>
      <c r="K5" s="179" t="s">
        <v>33</v>
      </c>
    </row>
    <row r="6" s="96" customFormat="1" ht="15" spans="1:11">
      <c r="A6" s="115" t="s">
        <v>196</v>
      </c>
      <c r="B6" s="116">
        <v>90</v>
      </c>
      <c r="C6" s="116"/>
      <c r="D6" s="117"/>
      <c r="E6" s="118"/>
      <c r="F6" s="119"/>
      <c r="G6" s="117"/>
      <c r="H6" s="120" t="s">
        <v>197</v>
      </c>
      <c r="I6" s="120"/>
      <c r="J6" s="119" t="s">
        <v>32</v>
      </c>
      <c r="K6" s="180" t="s">
        <v>33</v>
      </c>
    </row>
    <row r="7" s="96" customFormat="1" ht="15" spans="1:11">
      <c r="A7" s="121" t="s">
        <v>47</v>
      </c>
      <c r="B7" s="122" t="s">
        <v>48</v>
      </c>
      <c r="C7" s="123"/>
      <c r="D7" s="124" t="s">
        <v>198</v>
      </c>
      <c r="E7" s="125"/>
      <c r="F7" s="126">
        <v>1742</v>
      </c>
      <c r="G7" s="127"/>
      <c r="H7" s="128"/>
      <c r="I7" s="181"/>
      <c r="J7" s="150"/>
      <c r="K7" s="150"/>
    </row>
    <row r="8" s="96" customFormat="1" ht="15" spans="1:11">
      <c r="A8" s="121" t="s">
        <v>47</v>
      </c>
      <c r="B8" s="129" t="s">
        <v>52</v>
      </c>
      <c r="C8" s="130"/>
      <c r="D8" s="131" t="s">
        <v>198</v>
      </c>
      <c r="E8" s="132"/>
      <c r="F8" s="133">
        <v>761</v>
      </c>
      <c r="G8" s="134"/>
      <c r="H8" s="135"/>
      <c r="I8" s="151"/>
      <c r="J8" s="151"/>
      <c r="K8" s="151"/>
    </row>
    <row r="9" s="96" customFormat="1" spans="1:11">
      <c r="A9" s="136" t="s">
        <v>199</v>
      </c>
      <c r="B9" s="104" t="s">
        <v>200</v>
      </c>
      <c r="C9" s="104" t="s">
        <v>201</v>
      </c>
      <c r="D9" s="104" t="s">
        <v>202</v>
      </c>
      <c r="E9" s="104" t="s">
        <v>203</v>
      </c>
      <c r="F9" s="104" t="s">
        <v>204</v>
      </c>
      <c r="G9" s="137"/>
      <c r="H9" s="138"/>
      <c r="I9" s="138"/>
      <c r="J9" s="138"/>
      <c r="K9" s="182"/>
    </row>
    <row r="10" s="96" customFormat="1" spans="1:11">
      <c r="A10" s="112" t="s">
        <v>205</v>
      </c>
      <c r="B10" s="114"/>
      <c r="C10" s="139" t="s">
        <v>32</v>
      </c>
      <c r="D10" s="139" t="s">
        <v>33</v>
      </c>
      <c r="E10" s="108" t="s">
        <v>206</v>
      </c>
      <c r="F10" s="140" t="s">
        <v>207</v>
      </c>
      <c r="G10" s="141"/>
      <c r="H10" s="142"/>
      <c r="I10" s="142"/>
      <c r="J10" s="142"/>
      <c r="K10" s="183"/>
    </row>
    <row r="11" s="96" customFormat="1" spans="1:11">
      <c r="A11" s="112" t="s">
        <v>208</v>
      </c>
      <c r="B11" s="114"/>
      <c r="C11" s="139" t="s">
        <v>32</v>
      </c>
      <c r="D11" s="139" t="s">
        <v>33</v>
      </c>
      <c r="E11" s="108" t="s">
        <v>209</v>
      </c>
      <c r="F11" s="140" t="s">
        <v>210</v>
      </c>
      <c r="G11" s="141" t="s">
        <v>211</v>
      </c>
      <c r="H11" s="142"/>
      <c r="I11" s="142"/>
      <c r="J11" s="142"/>
      <c r="K11" s="183"/>
    </row>
    <row r="12" s="96" customFormat="1" spans="1:11">
      <c r="A12" s="143" t="s">
        <v>162</v>
      </c>
      <c r="B12" s="144"/>
      <c r="C12" s="144"/>
      <c r="D12" s="144"/>
      <c r="E12" s="144"/>
      <c r="F12" s="144"/>
      <c r="G12" s="145"/>
      <c r="H12" s="144"/>
      <c r="I12" s="144"/>
      <c r="J12" s="144"/>
      <c r="K12" s="184"/>
    </row>
    <row r="13" s="96" customFormat="1" spans="1:11">
      <c r="A13" s="106" t="s">
        <v>60</v>
      </c>
      <c r="B13" s="139" t="s">
        <v>56</v>
      </c>
      <c r="C13" s="139" t="s">
        <v>57</v>
      </c>
      <c r="D13" s="140"/>
      <c r="E13" s="108" t="s">
        <v>58</v>
      </c>
      <c r="F13" s="146" t="s">
        <v>56</v>
      </c>
      <c r="G13" s="147" t="s">
        <v>57</v>
      </c>
      <c r="H13" s="148"/>
      <c r="I13" s="108" t="s">
        <v>212</v>
      </c>
      <c r="J13" s="139" t="s">
        <v>56</v>
      </c>
      <c r="K13" s="179" t="s">
        <v>57</v>
      </c>
    </row>
    <row r="14" s="96" customFormat="1" spans="1:11">
      <c r="A14" s="106" t="s">
        <v>63</v>
      </c>
      <c r="B14" s="139" t="s">
        <v>56</v>
      </c>
      <c r="C14" s="139" t="s">
        <v>57</v>
      </c>
      <c r="D14" s="140"/>
      <c r="E14" s="108" t="s">
        <v>68</v>
      </c>
      <c r="F14" s="139" t="s">
        <v>56</v>
      </c>
      <c r="G14" s="149" t="s">
        <v>57</v>
      </c>
      <c r="H14" s="139"/>
      <c r="I14" s="108" t="s">
        <v>213</v>
      </c>
      <c r="J14" s="139" t="s">
        <v>56</v>
      </c>
      <c r="K14" s="179" t="s">
        <v>57</v>
      </c>
    </row>
    <row r="15" s="96" customFormat="1" ht="15" spans="1:11">
      <c r="A15" s="115" t="s">
        <v>214</v>
      </c>
      <c r="B15" s="119" t="s">
        <v>56</v>
      </c>
      <c r="C15" s="119" t="s">
        <v>57</v>
      </c>
      <c r="D15" s="118"/>
      <c r="E15" s="117" t="s">
        <v>215</v>
      </c>
      <c r="F15" s="119" t="s">
        <v>56</v>
      </c>
      <c r="G15" s="119" t="s">
        <v>57</v>
      </c>
      <c r="H15" s="119"/>
      <c r="I15" s="117" t="s">
        <v>216</v>
      </c>
      <c r="J15" s="119" t="s">
        <v>56</v>
      </c>
      <c r="K15" s="180" t="s">
        <v>57</v>
      </c>
    </row>
    <row r="16" s="96" customFormat="1" ht="15" spans="1:11">
      <c r="A16" s="121"/>
      <c r="B16" s="150"/>
      <c r="C16" s="150"/>
      <c r="D16" s="151"/>
      <c r="E16" s="121"/>
      <c r="F16" s="150"/>
      <c r="G16" s="150"/>
      <c r="H16" s="150"/>
      <c r="I16" s="121"/>
      <c r="J16" s="150"/>
      <c r="K16" s="150"/>
    </row>
    <row r="17" s="97" customFormat="1" spans="1:11">
      <c r="A17" s="100" t="s">
        <v>217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5"/>
    </row>
    <row r="18" s="96" customFormat="1" spans="1:11">
      <c r="A18" s="112" t="s">
        <v>218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86"/>
    </row>
    <row r="19" s="96" customFormat="1" spans="1:11">
      <c r="A19" s="112" t="s">
        <v>219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86"/>
    </row>
    <row r="20" s="96" customFormat="1" spans="1:11">
      <c r="A20" s="153" t="s">
        <v>220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9"/>
    </row>
    <row r="21" s="96" customFormat="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7"/>
    </row>
    <row r="22" s="96" customFormat="1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7"/>
    </row>
    <row r="23" s="96" customFormat="1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7"/>
    </row>
    <row r="24" s="96" customFormat="1" spans="1:11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88"/>
    </row>
    <row r="25" s="96" customFormat="1" spans="1:11">
      <c r="A25" s="112" t="s">
        <v>96</v>
      </c>
      <c r="B25" s="114"/>
      <c r="C25" s="139" t="s">
        <v>32</v>
      </c>
      <c r="D25" s="139" t="s">
        <v>33</v>
      </c>
      <c r="E25" s="111"/>
      <c r="F25" s="111"/>
      <c r="G25" s="111"/>
      <c r="H25" s="111"/>
      <c r="I25" s="111"/>
      <c r="J25" s="111"/>
      <c r="K25" s="178"/>
    </row>
    <row r="26" s="96" customFormat="1" ht="15" spans="1:11">
      <c r="A26" s="158" t="s">
        <v>221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89"/>
    </row>
    <row r="27" s="96" customFormat="1" ht="15" spans="1:11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="96" customFormat="1" spans="1:11">
      <c r="A28" s="161" t="s">
        <v>222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90"/>
    </row>
    <row r="29" s="96" customFormat="1" spans="1:11">
      <c r="A29" s="163" t="s">
        <v>223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91"/>
    </row>
    <row r="30" s="96" customFormat="1" spans="1:11">
      <c r="A30" s="163" t="s">
        <v>224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91"/>
    </row>
    <row r="31" s="96" customFormat="1" spans="1:11">
      <c r="A31" s="163" t="s">
        <v>225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1"/>
    </row>
    <row r="32" s="96" customFormat="1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91"/>
    </row>
    <row r="33" s="96" customForma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91"/>
    </row>
    <row r="34" s="96" customFormat="1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1"/>
    </row>
    <row r="35" s="96" customFormat="1" ht="23.1" customHeight="1" spans="1:11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87"/>
    </row>
    <row r="36" s="96" customFormat="1" ht="23.1" customHeight="1" spans="1:11">
      <c r="A36" s="165"/>
      <c r="B36" s="155"/>
      <c r="C36" s="155"/>
      <c r="D36" s="155"/>
      <c r="E36" s="155"/>
      <c r="F36" s="155"/>
      <c r="G36" s="155"/>
      <c r="H36" s="155"/>
      <c r="I36" s="155"/>
      <c r="J36" s="155"/>
      <c r="K36" s="187"/>
    </row>
    <row r="37" s="96" customFormat="1" ht="23.1" customHeight="1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92"/>
    </row>
    <row r="38" s="96" customFormat="1" ht="18.75" customHeight="1" spans="1:11">
      <c r="A38" s="168" t="s">
        <v>226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3"/>
    </row>
    <row r="39" s="98" customFormat="1" ht="18.75" customHeight="1" spans="1:11">
      <c r="A39" s="112" t="s">
        <v>227</v>
      </c>
      <c r="B39" s="114"/>
      <c r="C39" s="114"/>
      <c r="D39" s="111" t="s">
        <v>228</v>
      </c>
      <c r="E39" s="111"/>
      <c r="F39" s="170" t="s">
        <v>229</v>
      </c>
      <c r="G39" s="171"/>
      <c r="H39" s="114" t="s">
        <v>230</v>
      </c>
      <c r="I39" s="114"/>
      <c r="J39" s="114" t="s">
        <v>231</v>
      </c>
      <c r="K39" s="186"/>
    </row>
    <row r="40" s="96" customFormat="1" ht="18.75" customHeight="1" spans="1:13">
      <c r="A40" s="112" t="s">
        <v>97</v>
      </c>
      <c r="B40" s="114" t="s">
        <v>232</v>
      </c>
      <c r="C40" s="114"/>
      <c r="D40" s="114"/>
      <c r="E40" s="114"/>
      <c r="F40" s="114"/>
      <c r="G40" s="114"/>
      <c r="H40" s="114"/>
      <c r="I40" s="114"/>
      <c r="J40" s="114"/>
      <c r="K40" s="186"/>
      <c r="M40" s="98"/>
    </row>
    <row r="41" s="96" customFormat="1" ht="30.95" customHeight="1" spans="1:11">
      <c r="A41" s="172" t="s">
        <v>233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94"/>
    </row>
    <row r="42" s="96" customFormat="1" ht="18.75" customHeight="1" spans="1:11">
      <c r="A42" s="112"/>
      <c r="B42" s="114"/>
      <c r="C42" s="114"/>
      <c r="D42" s="114"/>
      <c r="E42" s="114"/>
      <c r="F42" s="114"/>
      <c r="G42" s="114"/>
      <c r="H42" s="114"/>
      <c r="I42" s="114"/>
      <c r="J42" s="114"/>
      <c r="K42" s="186"/>
    </row>
    <row r="43" s="96" customFormat="1" ht="32.1" customHeight="1" spans="1:11">
      <c r="A43" s="115" t="s">
        <v>107</v>
      </c>
      <c r="B43" s="174" t="s">
        <v>234</v>
      </c>
      <c r="C43" s="174"/>
      <c r="D43" s="117" t="s">
        <v>235</v>
      </c>
      <c r="E43" s="118" t="s">
        <v>113</v>
      </c>
      <c r="F43" s="117" t="s">
        <v>110</v>
      </c>
      <c r="G43" s="175" t="s">
        <v>236</v>
      </c>
      <c r="H43" s="176" t="s">
        <v>111</v>
      </c>
      <c r="I43" s="176"/>
      <c r="J43" s="174" t="s">
        <v>116</v>
      </c>
      <c r="K43" s="195"/>
    </row>
    <row r="44" s="96" customFormat="1" ht="16.5" customHeight="1"/>
    <row r="45" s="96" customFormat="1" ht="16.5" customHeight="1"/>
    <row r="46" s="96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10</xdr:col>
                    <xdr:colOff>923925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10</xdr:col>
                    <xdr:colOff>923925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10</xdr:col>
                    <xdr:colOff>923925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411480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4" sqref="L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8" t="s">
        <v>22</v>
      </c>
      <c r="J2" s="47" t="s">
        <v>23</v>
      </c>
      <c r="K2" s="47"/>
      <c r="L2" s="47"/>
      <c r="M2" s="47"/>
      <c r="N2" s="79"/>
    </row>
    <row r="3" s="43" customFormat="1" ht="29.1" customHeight="1" spans="1:14">
      <c r="A3" s="50" t="s">
        <v>118</v>
      </c>
      <c r="B3" s="51" t="s">
        <v>119</v>
      </c>
      <c r="C3" s="51"/>
      <c r="D3" s="51"/>
      <c r="E3" s="51"/>
      <c r="F3" s="51"/>
      <c r="G3" s="51"/>
      <c r="H3" s="52"/>
      <c r="I3" s="80" t="s">
        <v>120</v>
      </c>
      <c r="J3" s="80"/>
      <c r="K3" s="80"/>
      <c r="L3" s="80"/>
      <c r="M3" s="80"/>
      <c r="N3" s="81"/>
    </row>
    <row r="4" s="43" customFormat="1" ht="29.1" customHeight="1" spans="1:14">
      <c r="A4" s="50"/>
      <c r="B4" s="53" t="s">
        <v>82</v>
      </c>
      <c r="C4" s="54" t="s">
        <v>83</v>
      </c>
      <c r="D4" s="55" t="s">
        <v>84</v>
      </c>
      <c r="E4" s="54" t="s">
        <v>85</v>
      </c>
      <c r="F4" s="54" t="s">
        <v>86</v>
      </c>
      <c r="G4" s="54" t="s">
        <v>87</v>
      </c>
      <c r="H4" s="52"/>
      <c r="I4" s="54" t="s">
        <v>83</v>
      </c>
      <c r="J4" s="55" t="s">
        <v>84</v>
      </c>
      <c r="K4" s="54" t="s">
        <v>85</v>
      </c>
      <c r="L4" s="54" t="s">
        <v>86</v>
      </c>
      <c r="M4" s="54" t="s">
        <v>87</v>
      </c>
      <c r="N4" s="82"/>
    </row>
    <row r="5" s="43" customFormat="1" ht="29.1" customHeight="1" spans="1:14">
      <c r="A5" s="50"/>
      <c r="B5" s="53" t="s">
        <v>123</v>
      </c>
      <c r="C5" s="54" t="s">
        <v>124</v>
      </c>
      <c r="D5" s="55" t="s">
        <v>125</v>
      </c>
      <c r="E5" s="54" t="s">
        <v>126</v>
      </c>
      <c r="F5" s="54" t="s">
        <v>127</v>
      </c>
      <c r="G5" s="54" t="s">
        <v>128</v>
      </c>
      <c r="H5" s="52"/>
      <c r="I5" s="83" t="s">
        <v>91</v>
      </c>
      <c r="J5" s="83" t="s">
        <v>91</v>
      </c>
      <c r="K5" s="83" t="s">
        <v>91</v>
      </c>
      <c r="L5" s="83" t="s">
        <v>91</v>
      </c>
      <c r="M5" s="83" t="s">
        <v>91</v>
      </c>
      <c r="N5" s="84"/>
    </row>
    <row r="6" s="43" customFormat="1" ht="29.1" customHeight="1" spans="1:14">
      <c r="A6" s="56" t="s">
        <v>130</v>
      </c>
      <c r="B6" s="57">
        <f>C6-2.1</f>
        <v>95.8</v>
      </c>
      <c r="C6" s="57">
        <f>D6-2.1</f>
        <v>97.9</v>
      </c>
      <c r="D6" s="58" t="s">
        <v>131</v>
      </c>
      <c r="E6" s="57">
        <f t="shared" ref="E6:G6" si="0">D6+2.1</f>
        <v>102.1</v>
      </c>
      <c r="F6" s="57">
        <f t="shared" si="0"/>
        <v>104.2</v>
      </c>
      <c r="G6" s="57">
        <f t="shared" si="0"/>
        <v>106.3</v>
      </c>
      <c r="H6" s="52"/>
      <c r="I6" s="85" t="s">
        <v>237</v>
      </c>
      <c r="J6" s="85" t="s">
        <v>238</v>
      </c>
      <c r="K6" s="85" t="s">
        <v>239</v>
      </c>
      <c r="L6" s="85" t="s">
        <v>240</v>
      </c>
      <c r="M6" s="85" t="s">
        <v>241</v>
      </c>
      <c r="N6" s="86"/>
    </row>
    <row r="7" s="43" customFormat="1" ht="29.1" customHeight="1" spans="1:14">
      <c r="A7" s="56" t="s">
        <v>134</v>
      </c>
      <c r="B7" s="57">
        <f>C7-4</f>
        <v>66</v>
      </c>
      <c r="C7" s="57">
        <f>D7-4</f>
        <v>70</v>
      </c>
      <c r="D7" s="58" t="s">
        <v>135</v>
      </c>
      <c r="E7" s="57">
        <f>D7+4</f>
        <v>78</v>
      </c>
      <c r="F7" s="57">
        <f>E7+5</f>
        <v>83</v>
      </c>
      <c r="G7" s="57">
        <f>F7+6</f>
        <v>89</v>
      </c>
      <c r="H7" s="52"/>
      <c r="I7" s="87" t="s">
        <v>242</v>
      </c>
      <c r="J7" s="87" t="s">
        <v>243</v>
      </c>
      <c r="K7" s="87" t="s">
        <v>243</v>
      </c>
      <c r="L7" s="87" t="s">
        <v>244</v>
      </c>
      <c r="M7" s="87" t="s">
        <v>245</v>
      </c>
      <c r="N7" s="88"/>
    </row>
    <row r="8" s="43" customFormat="1" ht="29.1" customHeight="1" spans="1:14">
      <c r="A8" s="56" t="s">
        <v>138</v>
      </c>
      <c r="B8" s="57">
        <f>C8-3.6</f>
        <v>90.8</v>
      </c>
      <c r="C8" s="57">
        <f>D8-3.6</f>
        <v>94.4</v>
      </c>
      <c r="D8" s="58" t="s">
        <v>139</v>
      </c>
      <c r="E8" s="57">
        <f t="shared" ref="E8:G8" si="1">D8+4</f>
        <v>102</v>
      </c>
      <c r="F8" s="57">
        <f t="shared" si="1"/>
        <v>106</v>
      </c>
      <c r="G8" s="57">
        <f t="shared" si="1"/>
        <v>110</v>
      </c>
      <c r="H8" s="52"/>
      <c r="I8" s="87" t="s">
        <v>246</v>
      </c>
      <c r="J8" s="87" t="s">
        <v>241</v>
      </c>
      <c r="K8" s="87" t="s">
        <v>247</v>
      </c>
      <c r="L8" s="87" t="s">
        <v>248</v>
      </c>
      <c r="M8" s="87" t="s">
        <v>247</v>
      </c>
      <c r="N8" s="89"/>
    </row>
    <row r="9" s="43" customFormat="1" ht="29.1" customHeight="1" spans="1:14">
      <c r="A9" s="56" t="s">
        <v>141</v>
      </c>
      <c r="B9" s="57">
        <f>C9-2.3/2</f>
        <v>27.7</v>
      </c>
      <c r="C9" s="57">
        <f>D9-2.3/2</f>
        <v>28.85</v>
      </c>
      <c r="D9" s="58">
        <v>30</v>
      </c>
      <c r="E9" s="57">
        <f t="shared" ref="E9:G9" si="2">D9+2.6/2</f>
        <v>31.3</v>
      </c>
      <c r="F9" s="57">
        <f t="shared" si="2"/>
        <v>32.6</v>
      </c>
      <c r="G9" s="57">
        <f t="shared" si="2"/>
        <v>33.9</v>
      </c>
      <c r="H9" s="52"/>
      <c r="I9" s="85" t="s">
        <v>249</v>
      </c>
      <c r="J9" s="85" t="s">
        <v>250</v>
      </c>
      <c r="K9" s="85" t="s">
        <v>250</v>
      </c>
      <c r="L9" s="85" t="s">
        <v>247</v>
      </c>
      <c r="M9" s="85" t="s">
        <v>251</v>
      </c>
      <c r="N9" s="90"/>
    </row>
    <row r="10" s="43" customFormat="1" ht="29.1" customHeight="1" spans="1:14">
      <c r="A10" s="56" t="s">
        <v>143</v>
      </c>
      <c r="B10" s="57">
        <f>C10-0.7</f>
        <v>18.6</v>
      </c>
      <c r="C10" s="57">
        <f>D10-0.7</f>
        <v>19.3</v>
      </c>
      <c r="D10" s="58">
        <v>20</v>
      </c>
      <c r="E10" s="57">
        <f>D10+0.7</f>
        <v>20.7</v>
      </c>
      <c r="F10" s="57">
        <f>E10+0.7</f>
        <v>21.4</v>
      </c>
      <c r="G10" s="57">
        <f>F10+0.9</f>
        <v>22.3</v>
      </c>
      <c r="H10" s="52"/>
      <c r="I10" s="87" t="s">
        <v>250</v>
      </c>
      <c r="J10" s="87" t="s">
        <v>247</v>
      </c>
      <c r="K10" s="87" t="s">
        <v>252</v>
      </c>
      <c r="L10" s="87" t="s">
        <v>247</v>
      </c>
      <c r="M10" s="87" t="s">
        <v>253</v>
      </c>
      <c r="N10" s="89"/>
    </row>
    <row r="11" s="43" customFormat="1" ht="29.1" customHeight="1" spans="1:14">
      <c r="A11" s="56" t="s">
        <v>144</v>
      </c>
      <c r="B11" s="57">
        <f>C11-0.5</f>
        <v>15</v>
      </c>
      <c r="C11" s="57">
        <f>D11-0.5</f>
        <v>15.5</v>
      </c>
      <c r="D11" s="58">
        <v>16</v>
      </c>
      <c r="E11" s="57">
        <f>D11+0.5</f>
        <v>16.5</v>
      </c>
      <c r="F11" s="57">
        <f>E11+0.5</f>
        <v>17</v>
      </c>
      <c r="G11" s="57">
        <f>F11+0.7</f>
        <v>17.7</v>
      </c>
      <c r="H11" s="52"/>
      <c r="I11" s="87" t="s">
        <v>254</v>
      </c>
      <c r="J11" s="87" t="s">
        <v>247</v>
      </c>
      <c r="K11" s="87" t="s">
        <v>247</v>
      </c>
      <c r="L11" s="87" t="s">
        <v>247</v>
      </c>
      <c r="M11" s="87" t="s">
        <v>247</v>
      </c>
      <c r="N11" s="89"/>
    </row>
    <row r="12" s="43" customFormat="1" ht="29.1" customHeight="1" spans="1:14">
      <c r="A12" s="59" t="s">
        <v>146</v>
      </c>
      <c r="B12" s="60" t="s">
        <v>147</v>
      </c>
      <c r="C12" s="61">
        <v>64.5</v>
      </c>
      <c r="D12" s="61">
        <v>66</v>
      </c>
      <c r="E12" s="61">
        <v>67.7</v>
      </c>
      <c r="F12" s="61">
        <v>69.5</v>
      </c>
      <c r="G12" s="61">
        <v>71.2</v>
      </c>
      <c r="H12" s="52"/>
      <c r="I12" s="87" t="s">
        <v>255</v>
      </c>
      <c r="J12" s="87" t="s">
        <v>250</v>
      </c>
      <c r="K12" s="87" t="s">
        <v>249</v>
      </c>
      <c r="L12" s="87" t="s">
        <v>251</v>
      </c>
      <c r="M12" s="87" t="s">
        <v>256</v>
      </c>
      <c r="N12" s="89"/>
    </row>
    <row r="13" s="43" customFormat="1" ht="29.1" customHeight="1" spans="1:14">
      <c r="A13" s="62"/>
      <c r="B13" s="63"/>
      <c r="C13" s="64"/>
      <c r="D13" s="65"/>
      <c r="E13" s="64"/>
      <c r="F13" s="64"/>
      <c r="G13" s="64"/>
      <c r="H13" s="52"/>
      <c r="I13" s="87"/>
      <c r="J13" s="87"/>
      <c r="K13" s="87"/>
      <c r="L13" s="87"/>
      <c r="M13" s="87"/>
      <c r="N13" s="89"/>
    </row>
    <row r="14" s="43" customFormat="1" ht="29.1" customHeight="1" spans="1:14">
      <c r="A14" s="66"/>
      <c r="B14" s="67"/>
      <c r="C14" s="68"/>
      <c r="D14" s="68"/>
      <c r="E14" s="68"/>
      <c r="F14" s="68"/>
      <c r="G14" s="69"/>
      <c r="H14" s="52"/>
      <c r="I14" s="87"/>
      <c r="J14" s="87"/>
      <c r="K14" s="87"/>
      <c r="L14" s="87"/>
      <c r="M14" s="87"/>
      <c r="N14" s="89"/>
    </row>
    <row r="15" s="43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1"/>
      <c r="J15" s="92"/>
      <c r="K15" s="93"/>
      <c r="L15" s="92"/>
      <c r="M15" s="92"/>
      <c r="N15" s="94"/>
    </row>
    <row r="16" s="43" customFormat="1" ht="15" spans="1:14">
      <c r="A16" s="76" t="s">
        <v>97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43" customFormat="1" ht="14.25" spans="1:14">
      <c r="A17" s="43" t="s">
        <v>150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43" customFormat="1" ht="14.25" spans="1:14">
      <c r="A18" s="77"/>
      <c r="B18" s="77"/>
      <c r="C18" s="77"/>
      <c r="D18" s="77"/>
      <c r="E18" s="77"/>
      <c r="F18" s="77"/>
      <c r="G18" s="77"/>
      <c r="H18" s="77"/>
      <c r="I18" s="76" t="s">
        <v>257</v>
      </c>
      <c r="J18" s="95"/>
      <c r="K18" s="76" t="s">
        <v>152</v>
      </c>
      <c r="L18" s="76"/>
      <c r="M18" s="76" t="s">
        <v>153</v>
      </c>
      <c r="N18" s="43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spans="1:15">
      <c r="A4" s="9">
        <v>1</v>
      </c>
      <c r="B4" s="10" t="s">
        <v>275</v>
      </c>
      <c r="C4" s="30" t="s">
        <v>276</v>
      </c>
      <c r="D4" s="30" t="s">
        <v>277</v>
      </c>
      <c r="E4" s="40" t="s">
        <v>278</v>
      </c>
      <c r="F4" s="30" t="s">
        <v>279</v>
      </c>
      <c r="G4" s="10"/>
      <c r="H4" s="10"/>
      <c r="I4" s="10">
        <v>6</v>
      </c>
      <c r="J4" s="10"/>
      <c r="K4" s="10">
        <v>2</v>
      </c>
      <c r="L4" s="10" t="s">
        <v>32</v>
      </c>
      <c r="M4" s="10">
        <v>4</v>
      </c>
      <c r="N4" s="10"/>
      <c r="O4" s="10"/>
    </row>
    <row r="5" spans="1:15">
      <c r="A5" s="9">
        <v>2</v>
      </c>
      <c r="B5" s="10" t="s">
        <v>280</v>
      </c>
      <c r="C5" s="32"/>
      <c r="D5" s="34"/>
      <c r="E5" s="41"/>
      <c r="F5" s="32"/>
      <c r="G5" s="10"/>
      <c r="H5" s="10"/>
      <c r="I5" s="10">
        <v>1</v>
      </c>
      <c r="J5" s="10">
        <v>3</v>
      </c>
      <c r="K5" s="10"/>
      <c r="L5" s="10" t="s">
        <v>32</v>
      </c>
      <c r="M5" s="10">
        <v>3</v>
      </c>
      <c r="N5" s="10"/>
      <c r="O5" s="10"/>
    </row>
    <row r="6" spans="1:15">
      <c r="A6" s="9">
        <v>3</v>
      </c>
      <c r="B6" s="10" t="s">
        <v>281</v>
      </c>
      <c r="C6" s="32"/>
      <c r="D6" s="30" t="s">
        <v>91</v>
      </c>
      <c r="E6" s="41"/>
      <c r="F6" s="32"/>
      <c r="G6" s="10"/>
      <c r="H6" s="10"/>
      <c r="I6" s="10">
        <v>1</v>
      </c>
      <c r="J6" s="10">
        <v>2</v>
      </c>
      <c r="K6" s="10">
        <v>1</v>
      </c>
      <c r="L6" s="10" t="s">
        <v>32</v>
      </c>
      <c r="M6" s="10"/>
      <c r="N6" s="10"/>
      <c r="O6" s="10"/>
    </row>
    <row r="7" spans="1:15">
      <c r="A7" s="9">
        <v>4</v>
      </c>
      <c r="B7" s="10" t="s">
        <v>282</v>
      </c>
      <c r="C7" s="32"/>
      <c r="D7" s="32"/>
      <c r="E7" s="41"/>
      <c r="F7" s="32"/>
      <c r="G7" s="10"/>
      <c r="H7" s="10"/>
      <c r="I7" s="10"/>
      <c r="J7" s="10">
        <v>2</v>
      </c>
      <c r="K7" s="10"/>
      <c r="L7" s="10" t="s">
        <v>32</v>
      </c>
      <c r="M7" s="10">
        <v>6</v>
      </c>
      <c r="N7" s="10"/>
      <c r="O7" s="10"/>
    </row>
    <row r="8" spans="1:15">
      <c r="A8" s="9">
        <v>5</v>
      </c>
      <c r="B8" s="9" t="s">
        <v>283</v>
      </c>
      <c r="C8" s="34"/>
      <c r="D8" s="34"/>
      <c r="E8" s="42"/>
      <c r="F8" s="34"/>
      <c r="G8" s="9"/>
      <c r="H8" s="9"/>
      <c r="I8" s="10">
        <v>10</v>
      </c>
      <c r="J8" s="10">
        <v>1</v>
      </c>
      <c r="K8" s="10">
        <v>2</v>
      </c>
      <c r="L8" s="10" t="s">
        <v>32</v>
      </c>
      <c r="M8" s="10">
        <v>4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284</v>
      </c>
      <c r="B12" s="12"/>
      <c r="C12" s="12"/>
      <c r="D12" s="13"/>
      <c r="E12" s="14"/>
      <c r="F12" s="25"/>
      <c r="G12" s="25"/>
      <c r="H12" s="25"/>
      <c r="I12" s="20"/>
      <c r="J12" s="11" t="s">
        <v>285</v>
      </c>
      <c r="K12" s="12"/>
      <c r="L12" s="12"/>
      <c r="M12" s="13"/>
      <c r="N12" s="12"/>
      <c r="O12" s="19"/>
    </row>
    <row r="13" ht="45" customHeight="1" spans="1:15">
      <c r="A13" s="15" t="s">
        <v>286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3:3">
      <c r="C15" t="s">
        <v>287</v>
      </c>
    </row>
    <row r="16" spans="3:3">
      <c r="C16" t="s">
        <v>288</v>
      </c>
    </row>
    <row r="17" spans="3:3">
      <c r="C17" t="s">
        <v>289</v>
      </c>
    </row>
    <row r="18" spans="3:3">
      <c r="C18" t="s">
        <v>290</v>
      </c>
    </row>
    <row r="19" spans="3:3">
      <c r="C19" t="s">
        <v>291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293</v>
      </c>
      <c r="H2" s="4"/>
      <c r="I2" s="4" t="s">
        <v>294</v>
      </c>
      <c r="J2" s="4"/>
      <c r="K2" s="6" t="s">
        <v>295</v>
      </c>
      <c r="L2" s="37" t="s">
        <v>296</v>
      </c>
      <c r="M2" s="17" t="s">
        <v>297</v>
      </c>
    </row>
    <row r="3" s="1" customFormat="1" ht="16.5" spans="1:13">
      <c r="A3" s="4"/>
      <c r="B3" s="7"/>
      <c r="C3" s="7"/>
      <c r="D3" s="7"/>
      <c r="E3" s="7"/>
      <c r="F3" s="7"/>
      <c r="G3" s="4" t="s">
        <v>298</v>
      </c>
      <c r="H3" s="4" t="s">
        <v>299</v>
      </c>
      <c r="I3" s="4" t="s">
        <v>298</v>
      </c>
      <c r="J3" s="4" t="s">
        <v>299</v>
      </c>
      <c r="K3" s="8"/>
      <c r="L3" s="38"/>
      <c r="M3" s="18"/>
    </row>
    <row r="4" spans="1:13">
      <c r="A4" s="9">
        <v>1</v>
      </c>
      <c r="B4" s="9" t="s">
        <v>279</v>
      </c>
      <c r="C4" s="10" t="s">
        <v>281</v>
      </c>
      <c r="D4" s="10"/>
      <c r="E4" s="10" t="s">
        <v>91</v>
      </c>
      <c r="F4" s="10" t="s">
        <v>300</v>
      </c>
      <c r="G4" s="10">
        <v>2</v>
      </c>
      <c r="H4" s="10">
        <v>1</v>
      </c>
      <c r="I4" s="10">
        <v>3</v>
      </c>
      <c r="J4" s="10">
        <v>1</v>
      </c>
      <c r="K4" s="10"/>
      <c r="L4" s="10"/>
      <c r="M4" s="10"/>
    </row>
    <row r="5" spans="1:13">
      <c r="A5" s="9">
        <v>2</v>
      </c>
      <c r="B5" s="9" t="s">
        <v>279</v>
      </c>
      <c r="C5" s="10" t="s">
        <v>301</v>
      </c>
      <c r="D5" s="10"/>
      <c r="E5" s="10" t="s">
        <v>91</v>
      </c>
      <c r="F5" s="10" t="s">
        <v>300</v>
      </c>
      <c r="G5" s="10">
        <v>2</v>
      </c>
      <c r="H5" s="10">
        <v>1</v>
      </c>
      <c r="I5" s="10">
        <v>3</v>
      </c>
      <c r="J5" s="10">
        <v>1</v>
      </c>
      <c r="K5" s="10"/>
      <c r="L5" s="10"/>
      <c r="M5" s="10"/>
    </row>
    <row r="6" spans="1:13">
      <c r="A6" s="9">
        <v>3</v>
      </c>
      <c r="B6" s="9" t="s">
        <v>279</v>
      </c>
      <c r="C6" s="10" t="s">
        <v>302</v>
      </c>
      <c r="D6" s="10"/>
      <c r="E6" s="10" t="s">
        <v>91</v>
      </c>
      <c r="F6" s="10" t="s">
        <v>300</v>
      </c>
      <c r="G6" s="10">
        <v>2</v>
      </c>
      <c r="H6" s="10">
        <v>1</v>
      </c>
      <c r="I6" s="10">
        <v>3</v>
      </c>
      <c r="J6" s="10">
        <v>1</v>
      </c>
      <c r="K6" s="10"/>
      <c r="L6" s="10"/>
      <c r="M6" s="10"/>
    </row>
    <row r="7" spans="1:13">
      <c r="A7" s="9">
        <v>4</v>
      </c>
      <c r="B7" s="9" t="s">
        <v>279</v>
      </c>
      <c r="C7" s="10" t="s">
        <v>303</v>
      </c>
      <c r="D7" s="10"/>
      <c r="E7" s="10" t="s">
        <v>91</v>
      </c>
      <c r="F7" s="10" t="s">
        <v>300</v>
      </c>
      <c r="G7" s="10">
        <v>2</v>
      </c>
      <c r="H7" s="10">
        <v>1</v>
      </c>
      <c r="I7" s="10">
        <v>3</v>
      </c>
      <c r="J7" s="10">
        <v>1</v>
      </c>
      <c r="K7" s="10"/>
      <c r="L7" s="10"/>
      <c r="M7" s="10"/>
    </row>
    <row r="8" spans="1:13">
      <c r="A8" s="9">
        <v>5</v>
      </c>
      <c r="B8" s="9" t="s">
        <v>279</v>
      </c>
      <c r="C8" s="10" t="s">
        <v>304</v>
      </c>
      <c r="D8" s="10"/>
      <c r="E8" s="10" t="s">
        <v>91</v>
      </c>
      <c r="F8" s="10" t="s">
        <v>300</v>
      </c>
      <c r="G8" s="10">
        <v>2</v>
      </c>
      <c r="H8" s="10">
        <v>1</v>
      </c>
      <c r="I8" s="10">
        <v>3</v>
      </c>
      <c r="J8" s="10">
        <v>1</v>
      </c>
      <c r="K8" s="9"/>
      <c r="L8" s="9"/>
      <c r="M8" s="9"/>
    </row>
    <row r="9" spans="1:13">
      <c r="A9" s="9">
        <v>6</v>
      </c>
      <c r="B9" s="9" t="s">
        <v>279</v>
      </c>
      <c r="C9" s="10" t="s">
        <v>305</v>
      </c>
      <c r="D9" s="10"/>
      <c r="E9" s="10" t="s">
        <v>91</v>
      </c>
      <c r="F9" s="10" t="s">
        <v>300</v>
      </c>
      <c r="G9" s="10">
        <v>2</v>
      </c>
      <c r="H9" s="10">
        <v>1</v>
      </c>
      <c r="I9" s="10">
        <v>3</v>
      </c>
      <c r="J9" s="10">
        <v>1</v>
      </c>
      <c r="K9" s="9"/>
      <c r="L9" s="9"/>
      <c r="M9" s="9"/>
    </row>
    <row r="10" s="2" customFormat="1" ht="18.75" hidden="1" spans="1:13">
      <c r="A10" s="9">
        <v>7</v>
      </c>
      <c r="B10" s="9" t="s">
        <v>279</v>
      </c>
      <c r="C10" s="12"/>
      <c r="D10" s="12"/>
      <c r="E10" s="13"/>
      <c r="F10" s="10" t="s">
        <v>306</v>
      </c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>
        <v>8</v>
      </c>
      <c r="B11" s="9" t="s">
        <v>279</v>
      </c>
      <c r="C11" s="12"/>
      <c r="D11" s="12"/>
      <c r="E11" s="13"/>
      <c r="F11" s="10" t="s">
        <v>307</v>
      </c>
      <c r="G11" s="20"/>
      <c r="H11" s="11" t="s">
        <v>285</v>
      </c>
      <c r="I11" s="12"/>
      <c r="J11" s="12"/>
      <c r="K11" s="13"/>
      <c r="L11" s="39"/>
      <c r="M11" s="19"/>
    </row>
    <row r="12" ht="113.25" hidden="1" customHeight="1" spans="1:13">
      <c r="A12" s="9">
        <v>9</v>
      </c>
      <c r="B12" s="9" t="s">
        <v>279</v>
      </c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hidden="1" spans="1:6">
      <c r="A13" s="9">
        <v>10</v>
      </c>
      <c r="B13" s="9" t="s">
        <v>279</v>
      </c>
      <c r="F13" s="10" t="s">
        <v>308</v>
      </c>
    </row>
    <row r="14" spans="1:13">
      <c r="A14" s="9">
        <v>7</v>
      </c>
      <c r="B14" s="9" t="s">
        <v>279</v>
      </c>
      <c r="C14" s="9" t="s">
        <v>309</v>
      </c>
      <c r="D14" s="9"/>
      <c r="E14" s="9" t="s">
        <v>310</v>
      </c>
      <c r="F14" s="10">
        <v>81023</v>
      </c>
      <c r="G14" s="10">
        <v>2</v>
      </c>
      <c r="H14" s="10">
        <v>1</v>
      </c>
      <c r="I14" s="10">
        <v>3</v>
      </c>
      <c r="J14" s="10">
        <v>1</v>
      </c>
      <c r="K14" s="9"/>
      <c r="L14" s="9"/>
      <c r="M14" s="9"/>
    </row>
    <row r="15" spans="1:13">
      <c r="A15" s="9">
        <v>8</v>
      </c>
      <c r="B15" s="9" t="s">
        <v>279</v>
      </c>
      <c r="C15" s="9" t="s">
        <v>311</v>
      </c>
      <c r="D15" s="9"/>
      <c r="E15" s="9" t="s">
        <v>310</v>
      </c>
      <c r="F15" s="10">
        <v>81023</v>
      </c>
      <c r="G15" s="10">
        <v>2</v>
      </c>
      <c r="H15" s="10">
        <v>1</v>
      </c>
      <c r="I15" s="10">
        <v>3</v>
      </c>
      <c r="J15" s="10">
        <v>1</v>
      </c>
      <c r="K15" s="9"/>
      <c r="L15" s="9"/>
      <c r="M15" s="9"/>
    </row>
    <row r="16" spans="1:13">
      <c r="A16" s="9">
        <v>9</v>
      </c>
      <c r="B16" s="9" t="s">
        <v>279</v>
      </c>
      <c r="C16" s="9" t="s">
        <v>275</v>
      </c>
      <c r="D16" s="9"/>
      <c r="E16" s="9" t="s">
        <v>310</v>
      </c>
      <c r="F16" s="10">
        <v>81023</v>
      </c>
      <c r="G16" s="10">
        <v>2</v>
      </c>
      <c r="H16" s="10">
        <v>1</v>
      </c>
      <c r="I16" s="10">
        <v>3</v>
      </c>
      <c r="J16" s="10">
        <v>1</v>
      </c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2023-11-09T07:05:51Z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