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2" activeTab="6"/>
  </bookViews>
  <sheets>
    <sheet name="工作内容" sheetId="13" r:id="rId1"/>
    <sheet name="AQL2.5验货" sheetId="14" r:id="rId2"/>
    <sheet name="首期" sheetId="15" r:id="rId3"/>
    <sheet name="首期洗水尺寸表" sheetId="19" r:id="rId4"/>
    <sheet name="尾期" sheetId="17" r:id="rId5"/>
    <sheet name="验货尺寸表" sheetId="18" r:id="rId6"/>
    <sheet name="追加尾期" sheetId="20" r:id="rId7"/>
    <sheet name="追加验货尺寸表" sheetId="21" r:id="rId8"/>
    <sheet name="1.面料验布" sheetId="7" r:id="rId9"/>
    <sheet name="2.面料缩率" sheetId="8" r:id="rId10"/>
    <sheet name="3.面料互染" sheetId="9" r:id="rId11"/>
    <sheet name="4.面料静水压" sheetId="10" r:id="rId12"/>
    <sheet name="5.特殊工艺测试" sheetId="11" r:id="rId13"/>
    <sheet name="6.织带类缩率测试" sheetId="12" r:id="rId14"/>
  </sheets>
  <calcPr calcId="144525"/>
</workbook>
</file>

<file path=xl/sharedStrings.xml><?xml version="1.0" encoding="utf-8"?>
<sst xmlns="http://schemas.openxmlformats.org/spreadsheetml/2006/main" count="1028" uniqueCount="419">
  <si>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</si>
  <si>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</si>
  <si>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</si>
  <si>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</si>
  <si>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</si>
  <si>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</si>
  <si>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</si>
  <si>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</si>
  <si>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</si>
  <si>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</si>
  <si>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</si>
  <si>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</si>
  <si>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</si>
  <si>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</si>
  <si>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</si>
  <si>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</si>
  <si>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</si>
  <si>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</si>
  <si>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</si>
  <si>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</si>
  <si>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</si>
  <si>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</si>
  <si>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</si>
  <si>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</si>
  <si>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</si>
  <si>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</si>
  <si>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</si>
  <si>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</si>
  <si>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</si>
  <si>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</si>
  <si>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</si>
  <si>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</si>
  <si>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</si>
  <si>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</si>
  <si>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</si>
  <si>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</si>
  <si>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</si>
  <si>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</si>
  <si>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</si>
  <si>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</si>
  <si>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</si>
  <si>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</si>
  <si>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</si>
  <si>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</si>
  <si>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</si>
  <si>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</si>
  <si>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</si>
  <si>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</si>
  <si>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</si>
  <si>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</si>
  <si>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</si>
  <si>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</si>
  <si>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</si>
  <si>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</si>
  <si>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</si>
  <si>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</si>
  <si>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</si>
  <si>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</si>
  <si>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</si>
  <si>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东港柏林</t>
  </si>
  <si>
    <t>订单基础信息</t>
  </si>
  <si>
    <t>生产•出货进度</t>
  </si>
  <si>
    <t>指示•确认资料</t>
  </si>
  <si>
    <t>款号</t>
  </si>
  <si>
    <t>TAMMCL91811</t>
  </si>
  <si>
    <t>合同交期</t>
  </si>
  <si>
    <t>产前确认样</t>
  </si>
  <si>
    <t>有</t>
  </si>
  <si>
    <t>无</t>
  </si>
  <si>
    <t>品名</t>
  </si>
  <si>
    <t>男式越野长裤</t>
  </si>
  <si>
    <t>上线日</t>
  </si>
  <si>
    <t>2023.5.20</t>
  </si>
  <si>
    <t>原辅材料卡</t>
  </si>
  <si>
    <t>色/号型数</t>
  </si>
  <si>
    <t>缝制预计完成日</t>
  </si>
  <si>
    <t>2023.5.29</t>
  </si>
  <si>
    <t>大货面料确认样</t>
  </si>
  <si>
    <t>订单数量</t>
  </si>
  <si>
    <t>包装预计完成日</t>
  </si>
  <si>
    <t>2023.5.31</t>
  </si>
  <si>
    <t>印花、刺绣确认样</t>
  </si>
  <si>
    <t>采购凭证号</t>
  </si>
  <si>
    <t>CGDD23032300022</t>
  </si>
  <si>
    <t>预计发货时间</t>
  </si>
  <si>
    <t>2023.6.15</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</si>
  <si>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</si>
  <si>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</si>
  <si>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</si>
  <si>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</si>
  <si>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</si>
  <si>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</si>
  <si>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</si>
  <si>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</si>
  <si>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</si>
  <si>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</si>
  <si>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</si>
  <si>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</si>
  <si>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</si>
  <si>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</si>
  <si>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</si>
  <si>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</si>
  <si>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</si>
  <si>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</si>
  <si>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</si>
  <si>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</si>
  <si>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</si>
  <si>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</si>
  <si>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</si>
  <si>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</si>
  <si>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</si>
  <si>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</si>
  <si>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</si>
  <si>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</si>
  <si>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</si>
  <si>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</si>
  <si>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</si>
  <si>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</si>
  <si>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</si>
  <si>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</si>
  <si>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</si>
  <si>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</si>
  <si>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</si>
  <si>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</si>
  <si>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</si>
  <si>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</si>
  <si>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深灰</t>
  </si>
  <si>
    <r>
      <rPr>
        <b/>
        <sz val="12"/>
        <rFont val="宋体"/>
        <charset val="134"/>
      </rPr>
      <t>【成品检查明细】</t>
    </r>
    <r>
      <rPr>
        <b/>
        <sz val="10"/>
        <rFont val="宋体"/>
        <charset val="134"/>
      </rPr>
      <t>★颜色、数量需要写清楚</t>
    </r>
  </si>
  <si>
    <t>黑色L#5件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</si>
  <si>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</si>
  <si>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</si>
  <si>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</si>
  <si>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</si>
  <si>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</si>
  <si>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1.压腰里侧宽窄不均</t>
  </si>
  <si>
    <t>2.侧兜拉链起拱</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</si>
  <si>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</si>
  <si>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</si>
  <si>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</si>
  <si>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</si>
  <si>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</si>
  <si>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</si>
  <si>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</si>
  <si>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</si>
  <si>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</si>
  <si>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</si>
  <si>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</si>
  <si>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</si>
  <si>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</si>
  <si>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</si>
  <si>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2023.5.24</t>
  </si>
  <si>
    <t>张爱萍</t>
  </si>
  <si>
    <t>QC规格测量表</t>
  </si>
  <si>
    <t>TAMMCK91811</t>
  </si>
  <si>
    <t>部位名称</t>
  </si>
  <si>
    <t>指示规格  FINAL SPEC</t>
  </si>
  <si>
    <t>样品规格  SAMPLE SPEC</t>
  </si>
  <si>
    <t>洗前/洗后</t>
  </si>
  <si>
    <t>165/80B</t>
  </si>
  <si>
    <t>170/84B</t>
  </si>
  <si>
    <t>175/88B</t>
  </si>
  <si>
    <t>180/92B</t>
  </si>
  <si>
    <t>185/96B</t>
  </si>
  <si>
    <t>190/100B</t>
  </si>
  <si>
    <t>黑色L1</t>
  </si>
  <si>
    <t>黑色L2</t>
  </si>
  <si>
    <t>裤外侧长</t>
  </si>
  <si>
    <t>-0.5/-1</t>
  </si>
  <si>
    <t>+0.7/+0.2</t>
  </si>
  <si>
    <t>腰围（平量）</t>
  </si>
  <si>
    <t>0/0</t>
  </si>
  <si>
    <t>+1/0</t>
  </si>
  <si>
    <t>臀围</t>
  </si>
  <si>
    <t>-1/-2</t>
  </si>
  <si>
    <t>-0.6/-1</t>
  </si>
  <si>
    <t>腿围/2</t>
  </si>
  <si>
    <t>0/-0.3</t>
  </si>
  <si>
    <t>-0.2/-0.5</t>
  </si>
  <si>
    <t>脚口/2</t>
  </si>
  <si>
    <t>-0.4/-0.5</t>
  </si>
  <si>
    <t>前裆长（含腰）</t>
  </si>
  <si>
    <t>+0.6/+0.4</t>
  </si>
  <si>
    <t>后裆长（含腰)</t>
  </si>
  <si>
    <t xml:space="preserve">     初期请洗测2-3件，有问题的另加测量数量。</t>
  </si>
  <si>
    <t>验货时间：2023.5.25</t>
  </si>
  <si>
    <t>跟单QC:周苑</t>
  </si>
  <si>
    <t>工厂负责人：</t>
  </si>
  <si>
    <t>QC出货报告书</t>
  </si>
  <si>
    <t>产品名称</t>
  </si>
  <si>
    <t>合同日期</t>
  </si>
  <si>
    <t>2023.6.21/7.22/8.22</t>
  </si>
  <si>
    <t>检验资料确认</t>
  </si>
  <si>
    <t>交货形式</t>
  </si>
  <si>
    <t>面料第三方合格报告</t>
  </si>
  <si>
    <t>验货次数</t>
  </si>
  <si>
    <t>非直发</t>
  </si>
  <si>
    <t>苏州库</t>
  </si>
  <si>
    <t>天津库</t>
  </si>
  <si>
    <t>美妙直发</t>
  </si>
  <si>
    <t>成品第三方合格报告</t>
  </si>
  <si>
    <t>验货数量</t>
  </si>
  <si>
    <t>中期检验报告</t>
  </si>
  <si>
    <t>入仓数量</t>
  </si>
  <si>
    <t>CGDD23032300023</t>
  </si>
  <si>
    <t>CGDD23032300024</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</si>
  <si>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</si>
  <si>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</si>
  <si>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</si>
  <si>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</si>
  <si>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</si>
  <si>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</si>
  <si>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</si>
  <si>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</si>
  <si>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</si>
  <si>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</si>
  <si>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</si>
  <si>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</si>
  <si>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</si>
  <si>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【附属资料确认】</t>
  </si>
  <si>
    <t>装箱数量</t>
  </si>
  <si>
    <t>箱唛表示</t>
  </si>
  <si>
    <t>吊牌</t>
  </si>
  <si>
    <t>包装方式</t>
  </si>
  <si>
    <t>纸箱规格</t>
  </si>
  <si>
    <t>【检验时成品完成情况及检验明细】</t>
  </si>
  <si>
    <t>①成品完成比例（%）：95%</t>
  </si>
  <si>
    <t>②检验明细：</t>
  </si>
  <si>
    <t>黑色：42、3、45、76、50、79、57、13、14</t>
  </si>
  <si>
    <t>深灰：36、16、15、20、25、30</t>
  </si>
  <si>
    <t>共抽：15箱，每箱8件，合计：120件</t>
  </si>
  <si>
    <t>情况说明：</t>
  </si>
  <si>
    <t xml:space="preserve">【问题点描述】  </t>
  </si>
  <si>
    <t>1.脚口宽窄不匀1件</t>
  </si>
  <si>
    <t>2.脚口接线双轨2件</t>
  </si>
  <si>
    <t>3.少量脏污，线毛</t>
  </si>
  <si>
    <t>【检验结果】</t>
  </si>
  <si>
    <t>合格：（正常接收）</t>
  </si>
  <si>
    <t xml:space="preserve">         不合格：</t>
  </si>
  <si>
    <t>①返工翻修</t>
  </si>
  <si>
    <t>②让步接受</t>
  </si>
  <si>
    <t>③拒绝接收</t>
  </si>
  <si>
    <t>请按照以上提出的问题点改正</t>
  </si>
  <si>
    <t>此订单1800件，出货1809件，分三次出货，按照AQL2.5的抽验要求，抽验120件，不良数量3件，在允许范围内，可以出货</t>
  </si>
  <si>
    <t>服装QC部门</t>
  </si>
  <si>
    <t>检验人</t>
  </si>
  <si>
    <t>2023.6.8</t>
  </si>
  <si>
    <t>-0.5-0.3</t>
  </si>
  <si>
    <t>-0.5-0.5</t>
  </si>
  <si>
    <t>00</t>
  </si>
  <si>
    <t>-0.7-1</t>
  </si>
  <si>
    <t>0-0.5</t>
  </si>
  <si>
    <t>+1.6+1.5</t>
  </si>
  <si>
    <t>0+0.5</t>
  </si>
  <si>
    <t>+10</t>
  </si>
  <si>
    <t>+0.8+0.6</t>
  </si>
  <si>
    <t>+1+1</t>
  </si>
  <si>
    <t>-1.4-1.2</t>
  </si>
  <si>
    <t>-10</t>
  </si>
  <si>
    <t>+0.2+0.3</t>
  </si>
  <si>
    <t>-0.20</t>
  </si>
  <si>
    <t>-0.30</t>
  </si>
  <si>
    <t>+0.40</t>
  </si>
  <si>
    <t>膝围/2</t>
  </si>
  <si>
    <t>-0.6-0.4</t>
  </si>
  <si>
    <t>-0.6-0.5</t>
  </si>
  <si>
    <t>0-0.4</t>
  </si>
  <si>
    <t>-0.5-0.4</t>
  </si>
  <si>
    <t>-0.4-0.5</t>
  </si>
  <si>
    <t>-0.2-0.3</t>
  </si>
  <si>
    <t>+0.3+0.2</t>
  </si>
  <si>
    <t>0-0.2</t>
  </si>
  <si>
    <t>-0.2-0.2</t>
  </si>
  <si>
    <t>-0.7-0.8</t>
  </si>
  <si>
    <t>-0.8-0.7</t>
  </si>
  <si>
    <t>-0.4-0.2</t>
  </si>
  <si>
    <t>0-0.3</t>
  </si>
  <si>
    <t>+0.3+0.5</t>
  </si>
  <si>
    <t>-0.50</t>
  </si>
  <si>
    <t>验货时间：2023.6.8</t>
  </si>
  <si>
    <t>丹东天光</t>
  </si>
  <si>
    <t>2023.11.15</t>
  </si>
  <si>
    <t>CGDD23101200008</t>
  </si>
  <si>
    <t>黑色：86、88、95、106、119、122</t>
  </si>
  <si>
    <t>深灰：128、131、135、140、152、156</t>
  </si>
  <si>
    <t>共抽：12箱，每箱10件，合计：120件</t>
  </si>
  <si>
    <t>1.抻橡筋断线1件</t>
  </si>
  <si>
    <t>2.脏污2件</t>
  </si>
  <si>
    <t>此订单1800件，出货1811件，按照AQL2.5的抽验要求，抽验120件，不良数量3件，在允许范围内，可以出货</t>
  </si>
  <si>
    <t>2023.11.8</t>
  </si>
  <si>
    <t>-0.4+0.2</t>
  </si>
  <si>
    <t>0+1</t>
  </si>
  <si>
    <t>+0.2+1</t>
  </si>
  <si>
    <t>+0.5+0.7</t>
  </si>
  <si>
    <t>-0.80</t>
  </si>
  <si>
    <t>-0.4-1</t>
  </si>
  <si>
    <t>-1-1</t>
  </si>
  <si>
    <t>+0.50</t>
  </si>
  <si>
    <t>-0.3-0.5</t>
  </si>
  <si>
    <t>-0.2-0.5</t>
  </si>
  <si>
    <t>-0.5-0.6</t>
  </si>
  <si>
    <t>+0.5+0.5</t>
  </si>
  <si>
    <t>验货时间：2023.11.8</t>
  </si>
  <si>
    <t>TOREAD-面料验布测试报告登记表</t>
  </si>
  <si>
    <t>序号</t>
  </si>
  <si>
    <t>缸号</t>
  </si>
  <si>
    <t>数量</t>
  </si>
  <si>
    <t>面料布种编号</t>
  </si>
  <si>
    <t>颜色</t>
  </si>
  <si>
    <t>涉及到的款号</t>
  </si>
  <si>
    <t>供应商</t>
  </si>
  <si>
    <t>自检报告</t>
  </si>
  <si>
    <t>匹头条实物样</t>
  </si>
  <si>
    <t>疵点</t>
  </si>
  <si>
    <t>断纱</t>
  </si>
  <si>
    <t>沾污</t>
  </si>
  <si>
    <t>边中差/断差</t>
  </si>
  <si>
    <t>折痕</t>
  </si>
  <si>
    <t>备注</t>
  </si>
  <si>
    <t>合计数量</t>
  </si>
  <si>
    <t>B-9</t>
  </si>
  <si>
    <t>10-84</t>
  </si>
  <si>
    <t>复合摇粒绒</t>
  </si>
  <si>
    <t>黑+木炭灰</t>
  </si>
  <si>
    <t>TAMMCL91247/305/91811</t>
  </si>
  <si>
    <t>上海汇良纺织</t>
  </si>
  <si>
    <t>15米高温褶</t>
  </si>
  <si>
    <t>2处接头</t>
  </si>
  <si>
    <t>E-9</t>
  </si>
  <si>
    <t>18-90.5</t>
  </si>
  <si>
    <t>13-85.5</t>
  </si>
  <si>
    <t>1处接头</t>
  </si>
  <si>
    <t>C-9</t>
  </si>
  <si>
    <t>19-82.5</t>
  </si>
  <si>
    <t>高温褶+反面针眼</t>
  </si>
  <si>
    <t>17-88.5</t>
  </si>
  <si>
    <t>D-9</t>
  </si>
  <si>
    <t>9-58.5</t>
  </si>
  <si>
    <t xml:space="preserve">注：  </t>
  </si>
  <si>
    <t xml:space="preserve">      1.面料有色差、段差现象。</t>
  </si>
  <si>
    <t xml:space="preserve">      2.面料有疵点，接头多。</t>
  </si>
  <si>
    <r>
      <rPr>
        <sz val="12"/>
        <color theme="1"/>
        <rFont val="宋体"/>
        <charset val="134"/>
        <scheme val="minor"/>
      </rPr>
      <t xml:space="preserve">     </t>
    </r>
    <r>
      <rPr>
        <sz val="12"/>
        <color rgb="FFFF0000"/>
        <rFont val="宋体"/>
        <charset val="134"/>
        <scheme val="minor"/>
      </rPr>
      <t xml:space="preserve"> 3.面料有高温褶。</t>
    </r>
  </si>
  <si>
    <t xml:space="preserve">       4.面料起泡多，跟单测试后裁剪。</t>
  </si>
  <si>
    <t>补充说明：面料放置48小时后，回缩不等，结果待生产再报！</t>
  </si>
  <si>
    <t>制表时间：</t>
  </si>
  <si>
    <t>测试人签名：</t>
  </si>
  <si>
    <t>TOREAD-面料缩率检测测试报告登记表</t>
  </si>
  <si>
    <t>气缩</t>
  </si>
  <si>
    <t>水缩</t>
  </si>
  <si>
    <t>累计缩率</t>
  </si>
  <si>
    <t>边中差，头尾差，实测结果</t>
  </si>
  <si>
    <t>判定结果是否合格</t>
  </si>
  <si>
    <t>径向百分比</t>
  </si>
  <si>
    <t>纬向百分比</t>
  </si>
  <si>
    <t>上海汇良</t>
  </si>
  <si>
    <t>E-17-8-84.5</t>
  </si>
  <si>
    <t>FW09970</t>
  </si>
  <si>
    <t>91247/91305/91811</t>
  </si>
  <si>
    <t>E-17-2-88.5</t>
  </si>
  <si>
    <t>E-17-10-86.5</t>
  </si>
  <si>
    <t>E-17-9-82</t>
  </si>
  <si>
    <t>D-23-4-95</t>
  </si>
  <si>
    <t>E-17-27-91.5</t>
  </si>
  <si>
    <t>E-17-13-86.5</t>
  </si>
  <si>
    <t>E-17-21-86.5</t>
  </si>
  <si>
    <t>C-17-18-78</t>
  </si>
  <si>
    <t>灰色</t>
  </si>
  <si>
    <t>C-17-22-108.5</t>
  </si>
  <si>
    <t>C-17-20-79.5</t>
  </si>
  <si>
    <t>D-13-8-79</t>
  </si>
  <si>
    <t>E-23-8-79.5</t>
  </si>
  <si>
    <t>E-23-15-88.5</t>
  </si>
  <si>
    <t>B-23-2-82.5</t>
  </si>
  <si>
    <t>E-23-2-84.5</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</si>
  <si>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</si>
  <si>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</si>
  <si>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</si>
  <si>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</si>
  <si>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</si>
  <si>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</si>
  <si>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</si>
  <si>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</si>
  <si>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</si>
  <si>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</si>
  <si>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洗测1次</t>
  </si>
  <si>
    <t>物料6</t>
  </si>
  <si>
    <t>物料7</t>
  </si>
  <si>
    <t>物料8</t>
  </si>
  <si>
    <t>物料9</t>
  </si>
  <si>
    <t>物料10</t>
  </si>
  <si>
    <t>洗测2次</t>
  </si>
  <si>
    <t>洗测3次</t>
  </si>
  <si>
    <t>洗测4次</t>
  </si>
  <si>
    <t>洗测5次</t>
  </si>
  <si>
    <r>
      <rPr>
        <b/>
        <sz val="10"/>
        <color theme="1"/>
        <rFont val="微软雅黑"/>
        <charset val="134"/>
      </rPr>
      <t>测试要求：</t>
    </r>
    <r>
      <rPr>
        <sz val="10"/>
        <color theme="1"/>
        <rFont val="微软雅黑"/>
        <charset val="134"/>
      </rPr>
      <t xml:space="preserve">
1、面辅料到厂第一时间做测试，根据面料的实际情况，每色每缸做。
2、水温40°洗水40分钟，机洗一个程序，洗水共计5次。</t>
    </r>
  </si>
  <si>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</si>
  <si>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</si>
  <si>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</si>
  <si>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</si>
  <si>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</si>
  <si>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</si>
  <si>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</si>
  <si>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</si>
  <si>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</si>
  <si>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</si>
  <si>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</si>
  <si>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</si>
  <si>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</si>
  <si>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前腿/后翘</t>
  </si>
  <si>
    <t>印花</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</si>
  <si>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</si>
  <si>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</si>
  <si>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</si>
  <si>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</si>
  <si>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</si>
  <si>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</si>
  <si>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</si>
  <si>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TAMMAL/9124791305/91811/91984/</t>
  </si>
  <si>
    <t>YES</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</si>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</sst>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176" formatCode="0.0%"/>
    <numFmt numFmtId="41" formatCode="_ * #,##0_ ;_ * \-#,##0_ ;_ * &quot;-&quot;_ ;_ @_ "/>
    <numFmt numFmtId="177" formatCode="0.0_ "/>
  </numFmts>
  <fonts count="54">
    <font>
      <sz val="12"/>
      <color theme="1"/>
      <name val="宋体"/>
      <charset val="134"/>
      <scheme val="minor"/>
    </font>
    <font>
      <sz val="11"/>
      <color theme="1"/>
      <name val="微软雅黑"/>
      <charset val="134"/>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b/>
      <sz val="11"/>
      <color theme="1"/>
      <name val="宋体"/>
      <charset val="134"/>
      <scheme val="minor"/>
    </font>
    <font>
      <sz val="10"/>
      <color indexed="8"/>
      <name val="微软雅黑"/>
      <charset val="134"/>
    </font>
    <font>
      <b/>
      <sz val="10"/>
      <name val="微软雅黑"/>
      <charset val="134"/>
    </font>
    <font>
      <sz val="9"/>
      <color theme="1"/>
      <name val="宋体"/>
      <charset val="134"/>
      <scheme val="minor"/>
    </font>
    <font>
      <sz val="12"/>
      <color rgb="FFFF0000"/>
      <name val="宋体"/>
      <charset val="134"/>
      <scheme val="minor"/>
    </font>
    <font>
      <b/>
      <sz val="10"/>
      <color rgb="FFFF0000"/>
      <name val="微软雅黑"/>
      <charset val="134"/>
    </font>
    <font>
      <sz val="12"/>
      <color theme="1"/>
      <name val="宋体"/>
      <charset val="134"/>
    </font>
    <font>
      <b/>
      <sz val="12"/>
      <color theme="1"/>
      <name val="宋体"/>
      <charset val="134"/>
    </font>
    <font>
      <sz val="11"/>
      <color theme="1"/>
      <name val="宋体"/>
      <charset val="134"/>
    </font>
    <font>
      <sz val="12"/>
      <name val="宋体"/>
      <charset val="134"/>
    </font>
    <font>
      <b/>
      <sz val="20"/>
      <name val="宋体"/>
      <charset val="134"/>
    </font>
    <font>
      <b/>
      <sz val="10"/>
      <name val="宋体"/>
      <charset val="134"/>
    </font>
    <font>
      <sz val="11"/>
      <name val="宋体"/>
      <charset val="134"/>
    </font>
    <font>
      <sz val="10"/>
      <name val="宋体"/>
      <charset val="134"/>
    </font>
    <font>
      <b/>
      <sz val="11"/>
      <name val="宋体"/>
      <charset val="134"/>
    </font>
    <font>
      <b/>
      <sz val="12"/>
      <name val="宋体"/>
      <charset val="134"/>
    </font>
    <font>
      <sz val="12"/>
      <name val="仿宋_GB2312"/>
      <charset val="134"/>
    </font>
    <font>
      <b/>
      <sz val="16"/>
      <name val="宋体"/>
      <charset val="134"/>
    </font>
    <font>
      <b/>
      <sz val="8"/>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0"/>
      <color indexed="8"/>
      <name val="微软雅黑"/>
      <charset val="134"/>
    </font>
  </fonts>
  <fills count="36">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8"/>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9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style="medium">
        <color auto="1"/>
      </left>
      <right style="hair">
        <color auto="1"/>
      </right>
      <top style="hair">
        <color auto="1"/>
      </top>
      <bottom style="medium">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right style="double">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xf numFmtId="42" fontId="38" fillId="0" borderId="0" applyFont="0" applyFill="0" applyBorder="0" applyAlignment="0" applyProtection="0">
      <alignment vertical="center"/>
    </xf>
    <xf numFmtId="0" fontId="34" fillId="28" borderId="0" applyNumberFormat="0" applyBorder="0" applyAlignment="0" applyProtection="0">
      <alignment vertical="center"/>
    </xf>
    <xf numFmtId="0" fontId="49" fillId="24" borderId="88" applyNumberFormat="0" applyAlignment="0" applyProtection="0">
      <alignment vertical="center"/>
    </xf>
    <xf numFmtId="44"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34" fillId="9" borderId="0" applyNumberFormat="0" applyBorder="0" applyAlignment="0" applyProtection="0">
      <alignment vertical="center"/>
    </xf>
    <xf numFmtId="0" fontId="42" fillId="13" borderId="0" applyNumberFormat="0" applyBorder="0" applyAlignment="0" applyProtection="0">
      <alignment vertical="center"/>
    </xf>
    <xf numFmtId="43" fontId="38" fillId="0" borderId="0" applyFont="0" applyFill="0" applyBorder="0" applyAlignment="0" applyProtection="0">
      <alignment vertical="center"/>
    </xf>
    <xf numFmtId="0" fontId="33" fillId="31" borderId="0" applyNumberFormat="0" applyBorder="0" applyAlignment="0" applyProtection="0">
      <alignment vertical="center"/>
    </xf>
    <xf numFmtId="0" fontId="47" fillId="0" borderId="0" applyNumberFormat="0" applyFill="0" applyBorder="0" applyAlignment="0" applyProtection="0">
      <alignment vertical="center"/>
    </xf>
    <xf numFmtId="0" fontId="38" fillId="0" borderId="0">
      <alignment vertical="center"/>
    </xf>
    <xf numFmtId="9" fontId="38" fillId="0" borderId="0" applyFont="0" applyFill="0" applyBorder="0" applyAlignment="0" applyProtection="0">
      <alignment vertical="center"/>
    </xf>
    <xf numFmtId="0" fontId="41" fillId="0" borderId="0" applyNumberFormat="0" applyFill="0" applyBorder="0" applyAlignment="0" applyProtection="0">
      <alignment vertical="center"/>
    </xf>
    <xf numFmtId="0" fontId="38" fillId="17" borderId="85" applyNumberFormat="0" applyFont="0" applyAlignment="0" applyProtection="0">
      <alignment vertical="center"/>
    </xf>
    <xf numFmtId="0" fontId="33" fillId="23"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83" applyNumberFormat="0" applyFill="0" applyAlignment="0" applyProtection="0">
      <alignment vertical="center"/>
    </xf>
    <xf numFmtId="0" fontId="36" fillId="0" borderId="83" applyNumberFormat="0" applyFill="0" applyAlignment="0" applyProtection="0">
      <alignment vertical="center"/>
    </xf>
    <xf numFmtId="0" fontId="33" fillId="30" borderId="0" applyNumberFormat="0" applyBorder="0" applyAlignment="0" applyProtection="0">
      <alignment vertical="center"/>
    </xf>
    <xf numFmtId="0" fontId="40" fillId="0" borderId="87" applyNumberFormat="0" applyFill="0" applyAlignment="0" applyProtection="0">
      <alignment vertical="center"/>
    </xf>
    <xf numFmtId="0" fontId="33" fillId="27" borderId="0" applyNumberFormat="0" applyBorder="0" applyAlignment="0" applyProtection="0">
      <alignment vertical="center"/>
    </xf>
    <xf numFmtId="0" fontId="43" fillId="16" borderId="84" applyNumberFormat="0" applyAlignment="0" applyProtection="0">
      <alignment vertical="center"/>
    </xf>
    <xf numFmtId="0" fontId="50" fillId="16" borderId="88" applyNumberFormat="0" applyAlignment="0" applyProtection="0">
      <alignment vertical="center"/>
    </xf>
    <xf numFmtId="0" fontId="35" fillId="8" borderId="82" applyNumberFormat="0" applyAlignment="0" applyProtection="0">
      <alignment vertical="center"/>
    </xf>
    <xf numFmtId="0" fontId="34" fillId="22" borderId="0" applyNumberFormat="0" applyBorder="0" applyAlignment="0" applyProtection="0">
      <alignment vertical="center"/>
    </xf>
    <xf numFmtId="0" fontId="33" fillId="20" borderId="0" applyNumberFormat="0" applyBorder="0" applyAlignment="0" applyProtection="0">
      <alignment vertical="center"/>
    </xf>
    <xf numFmtId="0" fontId="51" fillId="0" borderId="89" applyNumberFormat="0" applyFill="0" applyAlignment="0" applyProtection="0">
      <alignment vertical="center"/>
    </xf>
    <xf numFmtId="0" fontId="45" fillId="0" borderId="86" applyNumberFormat="0" applyFill="0" applyAlignment="0" applyProtection="0">
      <alignment vertical="center"/>
    </xf>
    <xf numFmtId="0" fontId="52" fillId="35" borderId="0" applyNumberFormat="0" applyBorder="0" applyAlignment="0" applyProtection="0">
      <alignment vertical="center"/>
    </xf>
    <xf numFmtId="0" fontId="48" fillId="21" borderId="0" applyNumberFormat="0" applyBorder="0" applyAlignment="0" applyProtection="0">
      <alignment vertical="center"/>
    </xf>
    <xf numFmtId="0" fontId="34" fillId="29" borderId="0" applyNumberFormat="0" applyBorder="0" applyAlignment="0" applyProtection="0">
      <alignment vertical="center"/>
    </xf>
    <xf numFmtId="0" fontId="33" fillId="15" borderId="0" applyNumberFormat="0" applyBorder="0" applyAlignment="0" applyProtection="0">
      <alignment vertical="center"/>
    </xf>
    <xf numFmtId="0" fontId="34" fillId="26" borderId="0" applyNumberFormat="0" applyBorder="0" applyAlignment="0" applyProtection="0">
      <alignment vertical="center"/>
    </xf>
    <xf numFmtId="0" fontId="34" fillId="6" borderId="0" applyNumberFormat="0" applyBorder="0" applyAlignment="0" applyProtection="0">
      <alignment vertical="center"/>
    </xf>
    <xf numFmtId="0" fontId="34" fillId="34" borderId="0" applyNumberFormat="0" applyBorder="0" applyAlignment="0" applyProtection="0">
      <alignment vertical="center"/>
    </xf>
    <xf numFmtId="0" fontId="34" fillId="12" borderId="0" applyNumberFormat="0" applyBorder="0" applyAlignment="0" applyProtection="0">
      <alignment vertical="center"/>
    </xf>
    <xf numFmtId="0" fontId="33" fillId="4" borderId="0" applyNumberFormat="0" applyBorder="0" applyAlignment="0" applyProtection="0">
      <alignment vertical="center"/>
    </xf>
    <xf numFmtId="0" fontId="33" fillId="19" borderId="0" applyNumberFormat="0" applyBorder="0" applyAlignment="0" applyProtection="0">
      <alignment vertical="center"/>
    </xf>
    <xf numFmtId="0" fontId="34" fillId="33" borderId="0" applyNumberFormat="0" applyBorder="0" applyAlignment="0" applyProtection="0">
      <alignment vertical="center"/>
    </xf>
    <xf numFmtId="0" fontId="34" fillId="11" borderId="0" applyNumberFormat="0" applyBorder="0" applyAlignment="0" applyProtection="0">
      <alignment vertical="center"/>
    </xf>
    <xf numFmtId="0" fontId="33" fillId="7" borderId="0" applyNumberFormat="0" applyBorder="0" applyAlignment="0" applyProtection="0">
      <alignment vertical="center"/>
    </xf>
    <xf numFmtId="0" fontId="34" fillId="18" borderId="0" applyNumberFormat="0" applyBorder="0" applyAlignment="0" applyProtection="0">
      <alignment vertical="center"/>
    </xf>
    <xf numFmtId="0" fontId="33" fillId="32" borderId="0" applyNumberFormat="0" applyBorder="0" applyAlignment="0" applyProtection="0">
      <alignment vertical="center"/>
    </xf>
    <xf numFmtId="0" fontId="33" fillId="10" borderId="0" applyNumberFormat="0" applyBorder="0" applyAlignment="0" applyProtection="0">
      <alignment vertical="center"/>
    </xf>
    <xf numFmtId="0" fontId="34" fillId="14" borderId="0" applyNumberFormat="0" applyBorder="0" applyAlignment="0" applyProtection="0">
      <alignment vertical="center"/>
    </xf>
    <xf numFmtId="0" fontId="33" fillId="25" borderId="0" applyNumberFormat="0" applyBorder="0" applyAlignment="0" applyProtection="0">
      <alignment vertical="center"/>
    </xf>
    <xf numFmtId="0" fontId="17" fillId="0" borderId="0">
      <alignment vertical="center"/>
    </xf>
    <xf numFmtId="0" fontId="17" fillId="0" borderId="0"/>
    <xf numFmtId="0" fontId="38" fillId="0" borderId="0">
      <alignment vertical="center"/>
    </xf>
  </cellStyleXfs>
  <cellXfs count="388">
    <xf numFmtId="0" fontId="0" fillId="0" borderId="0" xfId="0"/>
    <xf numFmtId="0" fontId="1"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5" xfId="0" applyFont="1" applyBorder="1" applyAlignment="1">
      <alignment horizontal="center" vertical="center"/>
    </xf>
    <xf numFmtId="0" fontId="3" fillId="0" borderId="2" xfId="0" applyFont="1" applyBorder="1" applyAlignment="1">
      <alignment horizontal="left" vertical="top" wrapText="1"/>
    </xf>
    <xf numFmtId="0" fontId="7" fillId="0" borderId="2" xfId="0" applyFont="1" applyBorder="1" applyAlignment="1">
      <alignment horizontal="left" vertical="top"/>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7" xfId="0" applyFont="1" applyBorder="1" applyAlignment="1">
      <alignment horizontal="center" vertical="center"/>
    </xf>
    <xf numFmtId="0" fontId="6"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 xfId="0" applyFont="1" applyBorder="1"/>
    <xf numFmtId="0" fontId="8" fillId="0" borderId="2" xfId="0" applyFont="1" applyBorder="1" applyAlignment="1">
      <alignment horizontal="center"/>
    </xf>
    <xf numFmtId="0" fontId="6" fillId="0" borderId="6"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vertical="center"/>
    </xf>
    <xf numFmtId="0" fontId="0" fillId="0" borderId="8" xfId="0"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0" fontId="3" fillId="2" borderId="7" xfId="0" applyFont="1" applyFill="1" applyBorder="1" applyAlignment="1">
      <alignment horizontal="center" vertical="center"/>
    </xf>
    <xf numFmtId="0" fontId="3" fillId="0" borderId="8"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2" borderId="3" xfId="0" applyFont="1" applyFill="1" applyBorder="1" applyAlignment="1">
      <alignment vertical="center" wrapText="1"/>
    </xf>
    <xf numFmtId="0" fontId="3" fillId="2" borderId="4" xfId="0" applyFont="1" applyFill="1" applyBorder="1" applyAlignment="1">
      <alignment vertical="center"/>
    </xf>
    <xf numFmtId="0" fontId="5" fillId="0" borderId="5" xfId="0" applyFont="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4" xfId="0" applyFont="1" applyFill="1" applyBorder="1" applyAlignment="1">
      <alignment horizontal="center" vertical="center"/>
    </xf>
    <xf numFmtId="58"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10" xfId="0" applyFont="1" applyFill="1" applyBorder="1" applyAlignment="1">
      <alignment horizontal="center" vertical="center"/>
    </xf>
    <xf numFmtId="58" fontId="3"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Border="1" applyAlignment="1">
      <alignment horizontal="left"/>
    </xf>
    <xf numFmtId="0" fontId="0" fillId="0" borderId="2" xfId="0" applyBorder="1" applyAlignment="1">
      <alignment horizontal="left"/>
    </xf>
    <xf numFmtId="0" fontId="0" fillId="0" borderId="2" xfId="0" applyFont="1" applyFill="1" applyBorder="1" applyAlignment="1"/>
    <xf numFmtId="0" fontId="0" fillId="0" borderId="2" xfId="0" applyFont="1" applyFill="1" applyBorder="1" applyAlignment="1">
      <alignment horizont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0" fillId="0" borderId="0" xfId="0" applyAlignment="1">
      <alignment horizontal="center"/>
    </xf>
    <xf numFmtId="0" fontId="13"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3"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3" borderId="0" xfId="51" applyFont="1" applyFill="1"/>
    <xf numFmtId="0" fontId="15" fillId="3" borderId="0" xfId="51" applyFont="1" applyFill="1" applyBorder="1" applyAlignment="1">
      <alignment horizontal="center"/>
    </xf>
    <xf numFmtId="0" fontId="14" fillId="3" borderId="0" xfId="51" applyFont="1" applyFill="1" applyBorder="1" applyAlignment="1">
      <alignment horizontal="center"/>
    </xf>
    <xf numFmtId="0" fontId="15" fillId="3" borderId="11" xfId="50" applyFont="1" applyFill="1" applyBorder="1" applyAlignment="1">
      <alignment horizontal="left" vertical="center"/>
    </xf>
    <xf numFmtId="0" fontId="14" fillId="3" borderId="12" xfId="50" applyFont="1" applyFill="1" applyBorder="1" applyAlignment="1">
      <alignment horizontal="center" vertical="center"/>
    </xf>
    <xf numFmtId="0" fontId="15" fillId="3" borderId="12" xfId="50" applyFont="1" applyFill="1" applyBorder="1" applyAlignment="1">
      <alignment vertical="center"/>
    </xf>
    <xf numFmtId="0" fontId="14" fillId="3" borderId="12" xfId="51" applyFont="1" applyFill="1" applyBorder="1" applyAlignment="1">
      <alignment horizontal="center"/>
    </xf>
    <xf numFmtId="0" fontId="15" fillId="3" borderId="13" xfId="51" applyFont="1" applyFill="1" applyBorder="1" applyAlignment="1" applyProtection="1">
      <alignment horizontal="center" vertical="center"/>
    </xf>
    <xf numFmtId="0" fontId="15" fillId="3" borderId="2" xfId="51" applyFont="1" applyFill="1" applyBorder="1" applyAlignment="1">
      <alignment horizontal="center" vertical="center"/>
    </xf>
    <xf numFmtId="0" fontId="14" fillId="3" borderId="2" xfId="51" applyFont="1" applyFill="1" applyBorder="1" applyAlignment="1">
      <alignment horizontal="center"/>
    </xf>
    <xf numFmtId="177" fontId="16" fillId="0" borderId="2" xfId="50" applyNumberFormat="1" applyFont="1" applyFill="1" applyBorder="1" applyAlignment="1">
      <alignment horizontal="center"/>
    </xf>
    <xf numFmtId="177" fontId="14" fillId="0" borderId="2" xfId="50" applyNumberFormat="1" applyFont="1" applyFill="1" applyBorder="1" applyAlignment="1">
      <alignment horizontal="center"/>
    </xf>
    <xf numFmtId="0" fontId="7" fillId="0" borderId="2" xfId="50" applyFont="1" applyFill="1" applyBorder="1" applyAlignment="1">
      <alignment horizontal="center" vertical="center"/>
    </xf>
    <xf numFmtId="0" fontId="7" fillId="0" borderId="4" xfId="50" applyFont="1" applyFill="1" applyBorder="1" applyAlignment="1">
      <alignment horizontal="center" vertical="center"/>
    </xf>
    <xf numFmtId="177" fontId="7" fillId="0" borderId="2" xfId="50" applyNumberFormat="1" applyFont="1" applyFill="1" applyBorder="1" applyAlignment="1">
      <alignment horizontal="center" vertical="center"/>
    </xf>
    <xf numFmtId="0" fontId="14" fillId="3" borderId="14" xfId="51" applyFont="1" applyFill="1" applyBorder="1" applyAlignment="1"/>
    <xf numFmtId="49" fontId="14" fillId="3" borderId="15" xfId="52" applyNumberFormat="1" applyFont="1" applyFill="1" applyBorder="1" applyAlignment="1">
      <alignment horizontal="center" vertical="center"/>
    </xf>
    <xf numFmtId="49" fontId="14" fillId="3" borderId="15" xfId="52" applyNumberFormat="1" applyFont="1" applyFill="1" applyBorder="1" applyAlignment="1">
      <alignment horizontal="right" vertical="center"/>
    </xf>
    <xf numFmtId="49" fontId="14" fillId="3" borderId="16" xfId="52" applyNumberFormat="1" applyFont="1" applyFill="1" applyBorder="1" applyAlignment="1">
      <alignment horizontal="center" vertical="center"/>
    </xf>
    <xf numFmtId="0" fontId="14" fillId="3" borderId="17" xfId="51" applyFont="1" applyFill="1" applyBorder="1" applyAlignment="1"/>
    <xf numFmtId="49" fontId="14" fillId="3" borderId="18" xfId="51" applyNumberFormat="1" applyFont="1" applyFill="1" applyBorder="1" applyAlignment="1">
      <alignment horizontal="center"/>
    </xf>
    <xf numFmtId="49" fontId="14" fillId="3" borderId="18" xfId="51" applyNumberFormat="1" applyFont="1" applyFill="1" applyBorder="1" applyAlignment="1">
      <alignment horizontal="right"/>
    </xf>
    <xf numFmtId="49" fontId="14" fillId="3" borderId="18" xfId="51" applyNumberFormat="1" applyFont="1" applyFill="1" applyBorder="1" applyAlignment="1">
      <alignment horizontal="right" vertical="center"/>
    </xf>
    <xf numFmtId="49" fontId="14" fillId="3" borderId="19" xfId="51" applyNumberFormat="1" applyFont="1" applyFill="1" applyBorder="1" applyAlignment="1">
      <alignment horizontal="center"/>
    </xf>
    <xf numFmtId="0" fontId="14" fillId="3" borderId="20" xfId="51" applyFont="1" applyFill="1" applyBorder="1" applyAlignment="1">
      <alignment horizontal="center"/>
    </xf>
    <xf numFmtId="0" fontId="15" fillId="3" borderId="0" xfId="51" applyFont="1" applyFill="1"/>
    <xf numFmtId="0" fontId="0" fillId="3" borderId="0" xfId="52" applyFont="1" applyFill="1">
      <alignment vertical="center"/>
    </xf>
    <xf numFmtId="0" fontId="15" fillId="3" borderId="12" xfId="50" applyFont="1" applyFill="1" applyBorder="1" applyAlignment="1">
      <alignment horizontal="left" vertical="center"/>
    </xf>
    <xf numFmtId="0" fontId="14" fillId="3" borderId="21" xfId="50" applyFont="1" applyFill="1" applyBorder="1" applyAlignment="1">
      <alignment horizontal="center" vertical="center"/>
    </xf>
    <xf numFmtId="0" fontId="15" fillId="3" borderId="2" xfId="51" applyFont="1" applyFill="1" applyBorder="1" applyAlignment="1" applyProtection="1">
      <alignment horizontal="center" vertical="center"/>
    </xf>
    <xf numFmtId="0" fontId="15" fillId="3" borderId="22" xfId="51" applyFont="1" applyFill="1" applyBorder="1" applyAlignment="1" applyProtection="1">
      <alignment horizontal="center" vertical="center"/>
    </xf>
    <xf numFmtId="0" fontId="15" fillId="3" borderId="2" xfId="52" applyFont="1" applyFill="1" applyBorder="1" applyAlignment="1">
      <alignment horizontal="center" vertical="center"/>
    </xf>
    <xf numFmtId="49" fontId="15" fillId="3" borderId="2" xfId="52" applyNumberFormat="1" applyFont="1" applyFill="1" applyBorder="1" applyAlignment="1">
      <alignment horizontal="center" vertical="center"/>
    </xf>
    <xf numFmtId="49" fontId="14" fillId="3" borderId="2" xfId="52" applyNumberFormat="1" applyFont="1" applyFill="1" applyBorder="1" applyAlignment="1">
      <alignment horizontal="center" vertical="center"/>
    </xf>
    <xf numFmtId="49" fontId="14" fillId="3" borderId="23" xfId="52" applyNumberFormat="1" applyFont="1" applyFill="1" applyBorder="1" applyAlignment="1">
      <alignment horizontal="center" vertical="center"/>
    </xf>
    <xf numFmtId="49" fontId="14" fillId="3" borderId="24" xfId="51" applyNumberFormat="1" applyFont="1" applyFill="1" applyBorder="1" applyAlignment="1">
      <alignment horizontal="center"/>
    </xf>
    <xf numFmtId="49" fontId="14" fillId="3" borderId="25" xfId="51" applyNumberFormat="1" applyFont="1" applyFill="1" applyBorder="1" applyAlignment="1">
      <alignment horizontal="center"/>
    </xf>
    <xf numFmtId="49" fontId="14" fillId="3" borderId="25" xfId="52" applyNumberFormat="1" applyFont="1" applyFill="1" applyBorder="1" applyAlignment="1">
      <alignment horizontal="center" vertical="center"/>
    </xf>
    <xf numFmtId="49" fontId="14" fillId="3" borderId="26" xfId="51" applyNumberFormat="1" applyFont="1" applyFill="1" applyBorder="1" applyAlignment="1">
      <alignment horizontal="center"/>
    </xf>
    <xf numFmtId="14" fontId="15" fillId="3" borderId="0" xfId="51" applyNumberFormat="1" applyFont="1" applyFill="1"/>
    <xf numFmtId="0" fontId="17" fillId="0" borderId="0" xfId="50" applyFill="1" applyAlignment="1">
      <alignment horizontal="left" vertical="center"/>
    </xf>
    <xf numFmtId="0" fontId="17" fillId="0" borderId="0" xfId="50" applyFill="1" applyBorder="1" applyAlignment="1">
      <alignment horizontal="left" vertical="center"/>
    </xf>
    <xf numFmtId="0" fontId="17" fillId="0" borderId="0" xfId="50" applyFont="1" applyFill="1" applyAlignment="1">
      <alignment horizontal="left" vertical="center"/>
    </xf>
    <xf numFmtId="0" fontId="18" fillId="0" borderId="27" xfId="50" applyFont="1" applyFill="1" applyBorder="1" applyAlignment="1">
      <alignment horizontal="center" vertical="top"/>
    </xf>
    <xf numFmtId="0" fontId="19" fillId="0" borderId="28" xfId="50" applyFont="1" applyFill="1" applyBorder="1" applyAlignment="1">
      <alignment horizontal="left" vertical="center"/>
    </xf>
    <xf numFmtId="0" fontId="20" fillId="0" borderId="29" xfId="50" applyFont="1" applyFill="1" applyBorder="1" applyAlignment="1">
      <alignment horizontal="center" vertical="center"/>
    </xf>
    <xf numFmtId="0" fontId="19" fillId="0" borderId="29" xfId="50" applyFont="1" applyFill="1" applyBorder="1" applyAlignment="1">
      <alignment horizontal="center" vertical="center"/>
    </xf>
    <xf numFmtId="0" fontId="21" fillId="0" borderId="29" xfId="50" applyFont="1" applyFill="1" applyBorder="1" applyAlignment="1">
      <alignment vertical="center"/>
    </xf>
    <xf numFmtId="0" fontId="19" fillId="0" borderId="29" xfId="50" applyFont="1" applyFill="1" applyBorder="1" applyAlignment="1">
      <alignment vertical="center"/>
    </xf>
    <xf numFmtId="0" fontId="21" fillId="0" borderId="29" xfId="50" applyFont="1" applyFill="1" applyBorder="1" applyAlignment="1">
      <alignment horizontal="center" vertical="center"/>
    </xf>
    <xf numFmtId="0" fontId="19" fillId="0" borderId="30" xfId="50" applyFont="1" applyFill="1" applyBorder="1" applyAlignment="1">
      <alignment vertical="center"/>
    </xf>
    <xf numFmtId="0" fontId="20" fillId="0" borderId="15" xfId="50" applyFont="1" applyFill="1" applyBorder="1" applyAlignment="1">
      <alignment horizontal="center" vertical="center"/>
    </xf>
    <xf numFmtId="0" fontId="19" fillId="0" borderId="15" xfId="50" applyFont="1" applyFill="1" applyBorder="1" applyAlignment="1">
      <alignment vertical="center"/>
    </xf>
    <xf numFmtId="58" fontId="21" fillId="0" borderId="15" xfId="50" applyNumberFormat="1" applyFont="1" applyFill="1" applyBorder="1" applyAlignment="1">
      <alignment horizontal="center" vertical="center"/>
    </xf>
    <xf numFmtId="0" fontId="21" fillId="0" borderId="15" xfId="50" applyFont="1" applyFill="1" applyBorder="1" applyAlignment="1">
      <alignment horizontal="center" vertical="center"/>
    </xf>
    <xf numFmtId="0" fontId="19" fillId="0" borderId="15" xfId="50" applyFont="1" applyFill="1" applyBorder="1" applyAlignment="1">
      <alignment horizontal="center" vertical="center"/>
    </xf>
    <xf numFmtId="0" fontId="19" fillId="0" borderId="30" xfId="50" applyFont="1" applyFill="1" applyBorder="1" applyAlignment="1">
      <alignment horizontal="left" vertical="center"/>
    </xf>
    <xf numFmtId="0" fontId="20" fillId="0" borderId="15" xfId="50" applyFont="1" applyFill="1" applyBorder="1" applyAlignment="1">
      <alignment horizontal="right" vertical="center"/>
    </xf>
    <xf numFmtId="0" fontId="19" fillId="0" borderId="15" xfId="50" applyFont="1" applyFill="1" applyBorder="1" applyAlignment="1">
      <alignment horizontal="left" vertical="center"/>
    </xf>
    <xf numFmtId="0" fontId="19" fillId="0" borderId="31" xfId="50" applyFont="1" applyFill="1" applyBorder="1" applyAlignment="1">
      <alignment vertical="center"/>
    </xf>
    <xf numFmtId="0" fontId="20" fillId="0" borderId="32" xfId="50" applyFont="1" applyFill="1" applyBorder="1" applyAlignment="1">
      <alignment horizontal="right" vertical="center"/>
    </xf>
    <xf numFmtId="0" fontId="19" fillId="0" borderId="2" xfId="50" applyFont="1" applyFill="1" applyBorder="1" applyAlignment="1">
      <alignment vertical="center"/>
    </xf>
    <xf numFmtId="0" fontId="21" fillId="0" borderId="32" xfId="50" applyFont="1" applyFill="1" applyBorder="1" applyAlignment="1">
      <alignment vertical="center"/>
    </xf>
    <xf numFmtId="0" fontId="21" fillId="0" borderId="32" xfId="50" applyFont="1" applyFill="1" applyBorder="1" applyAlignment="1">
      <alignment horizontal="left" vertical="center"/>
    </xf>
    <xf numFmtId="0" fontId="19" fillId="0" borderId="32" xfId="50" applyFont="1" applyFill="1" applyBorder="1" applyAlignment="1">
      <alignment horizontal="center" vertical="center"/>
    </xf>
    <xf numFmtId="0" fontId="19" fillId="0" borderId="33" xfId="50" applyFont="1" applyFill="1" applyBorder="1" applyAlignment="1">
      <alignment horizontal="left" vertical="center"/>
    </xf>
    <xf numFmtId="0" fontId="20" fillId="0" borderId="5" xfId="50" applyFont="1" applyFill="1" applyBorder="1" applyAlignment="1">
      <alignment horizontal="center" vertical="center"/>
    </xf>
    <xf numFmtId="0" fontId="20" fillId="0" borderId="7" xfId="50" applyFont="1" applyFill="1" applyBorder="1" applyAlignment="1">
      <alignment horizontal="center" vertical="center"/>
    </xf>
    <xf numFmtId="0" fontId="17" fillId="0" borderId="2" xfId="50" applyFill="1" applyBorder="1" applyAlignment="1">
      <alignment horizontal="left" vertical="center"/>
    </xf>
    <xf numFmtId="0" fontId="21" fillId="0" borderId="2" xfId="50" applyFont="1" applyFill="1" applyBorder="1" applyAlignment="1">
      <alignment vertical="center"/>
    </xf>
    <xf numFmtId="0" fontId="21" fillId="0" borderId="2" xfId="50" applyFont="1" applyFill="1" applyBorder="1" applyAlignment="1">
      <alignment horizontal="left" vertical="center"/>
    </xf>
    <xf numFmtId="0" fontId="19" fillId="0" borderId="0" xfId="50" applyFont="1" applyFill="1" applyAlignment="1">
      <alignment horizontal="left" vertical="center"/>
    </xf>
    <xf numFmtId="0" fontId="19" fillId="0" borderId="34" xfId="50" applyFont="1" applyFill="1" applyBorder="1" applyAlignment="1">
      <alignment vertical="center"/>
    </xf>
    <xf numFmtId="0" fontId="19" fillId="0" borderId="35" xfId="50" applyFont="1" applyFill="1" applyBorder="1" applyAlignment="1">
      <alignment vertical="center"/>
    </xf>
    <xf numFmtId="0" fontId="21" fillId="0" borderId="15" xfId="50" applyFont="1" applyFill="1" applyBorder="1" applyAlignment="1">
      <alignment horizontal="left" vertical="center"/>
    </xf>
    <xf numFmtId="0" fontId="21" fillId="0" borderId="36" xfId="50" applyFont="1" applyFill="1" applyBorder="1" applyAlignment="1">
      <alignment horizontal="center" vertical="center"/>
    </xf>
    <xf numFmtId="0" fontId="21" fillId="0" borderId="37" xfId="50" applyFont="1" applyFill="1" applyBorder="1" applyAlignment="1">
      <alignment horizontal="center" vertical="center"/>
    </xf>
    <xf numFmtId="0" fontId="21" fillId="0" borderId="15" xfId="50" applyFont="1" applyFill="1" applyBorder="1" applyAlignment="1">
      <alignment vertical="center"/>
    </xf>
    <xf numFmtId="0" fontId="21" fillId="0" borderId="38" xfId="50" applyFont="1" applyFill="1" applyBorder="1" applyAlignment="1">
      <alignment horizontal="center" vertical="center"/>
    </xf>
    <xf numFmtId="0" fontId="21" fillId="0" borderId="39" xfId="50" applyFont="1" applyFill="1" applyBorder="1" applyAlignment="1">
      <alignment horizontal="center" vertical="center"/>
    </xf>
    <xf numFmtId="0" fontId="22" fillId="0" borderId="40" xfId="50" applyFont="1" applyFill="1" applyBorder="1" applyAlignment="1">
      <alignment horizontal="left" vertical="center"/>
    </xf>
    <xf numFmtId="0" fontId="22" fillId="0" borderId="39" xfId="50" applyFont="1" applyFill="1" applyBorder="1" applyAlignment="1">
      <alignment horizontal="left" vertical="center"/>
    </xf>
    <xf numFmtId="0" fontId="19" fillId="0" borderId="41" xfId="50" applyFont="1" applyFill="1" applyBorder="1" applyAlignment="1">
      <alignment vertical="center"/>
    </xf>
    <xf numFmtId="0" fontId="21" fillId="0" borderId="33" xfId="50" applyFont="1" applyFill="1" applyBorder="1" applyAlignment="1">
      <alignment horizontal="left" vertical="center"/>
    </xf>
    <xf numFmtId="0" fontId="21" fillId="0" borderId="33" xfId="50" applyFont="1" applyFill="1" applyBorder="1" applyAlignment="1">
      <alignment vertical="center"/>
    </xf>
    <xf numFmtId="0" fontId="19" fillId="0" borderId="33" xfId="50" applyFont="1" applyFill="1" applyBorder="1" applyAlignment="1">
      <alignment vertical="center"/>
    </xf>
    <xf numFmtId="0" fontId="19" fillId="0" borderId="0" xfId="50" applyFont="1" applyFill="1" applyBorder="1" applyAlignment="1">
      <alignment vertical="center"/>
    </xf>
    <xf numFmtId="0" fontId="21" fillId="0" borderId="0" xfId="50" applyFont="1" applyFill="1" applyBorder="1" applyAlignment="1">
      <alignment horizontal="left" vertical="center"/>
    </xf>
    <xf numFmtId="0" fontId="21" fillId="0" borderId="0" xfId="50" applyFont="1" applyFill="1" applyBorder="1" applyAlignment="1">
      <alignment vertical="center"/>
    </xf>
    <xf numFmtId="0" fontId="19" fillId="0" borderId="29" xfId="50" applyFont="1" applyFill="1" applyBorder="1" applyAlignment="1">
      <alignment horizontal="left" vertical="center"/>
    </xf>
    <xf numFmtId="0" fontId="21" fillId="0" borderId="30" xfId="50" applyFont="1" applyFill="1" applyBorder="1" applyAlignment="1">
      <alignment horizontal="left" vertical="center"/>
    </xf>
    <xf numFmtId="0" fontId="21" fillId="0" borderId="40" xfId="50" applyFont="1" applyFill="1" applyBorder="1" applyAlignment="1">
      <alignment horizontal="left" vertical="center"/>
    </xf>
    <xf numFmtId="0" fontId="21" fillId="0" borderId="39" xfId="50" applyFont="1" applyFill="1" applyBorder="1" applyAlignment="1">
      <alignment horizontal="left" vertical="center"/>
    </xf>
    <xf numFmtId="0" fontId="21" fillId="0" borderId="30" xfId="50" applyFont="1" applyFill="1" applyBorder="1" applyAlignment="1">
      <alignment horizontal="left" vertical="center" wrapText="1"/>
    </xf>
    <xf numFmtId="0" fontId="21" fillId="0" borderId="15" xfId="50" applyFont="1" applyFill="1" applyBorder="1" applyAlignment="1">
      <alignment horizontal="left" vertical="center" wrapText="1"/>
    </xf>
    <xf numFmtId="0" fontId="19" fillId="0" borderId="41" xfId="50" applyFont="1" applyFill="1" applyBorder="1" applyAlignment="1">
      <alignment horizontal="left" vertical="center"/>
    </xf>
    <xf numFmtId="0" fontId="17" fillId="0" borderId="33" xfId="50" applyFill="1" applyBorder="1" applyAlignment="1">
      <alignment horizontal="center" vertical="center"/>
    </xf>
    <xf numFmtId="0" fontId="19" fillId="0" borderId="42" xfId="50" applyFont="1" applyFill="1" applyBorder="1" applyAlignment="1">
      <alignment horizontal="center" vertical="center"/>
    </xf>
    <xf numFmtId="0" fontId="19" fillId="0" borderId="43" xfId="50" applyFont="1" applyFill="1" applyBorder="1" applyAlignment="1">
      <alignment horizontal="left" vertical="center"/>
    </xf>
    <xf numFmtId="0" fontId="19" fillId="0" borderId="37" xfId="50" applyFont="1" applyFill="1" applyBorder="1" applyAlignment="1">
      <alignment horizontal="left" vertical="center"/>
    </xf>
    <xf numFmtId="0" fontId="17" fillId="0" borderId="40" xfId="50" applyFont="1" applyFill="1" applyBorder="1" applyAlignment="1">
      <alignment horizontal="left" vertical="center"/>
    </xf>
    <xf numFmtId="0" fontId="17" fillId="0" borderId="39" xfId="50" applyFont="1" applyFill="1" applyBorder="1" applyAlignment="1">
      <alignment horizontal="left" vertical="center"/>
    </xf>
    <xf numFmtId="0" fontId="23" fillId="0" borderId="40" xfId="50" applyFont="1" applyFill="1" applyBorder="1" applyAlignment="1">
      <alignment horizontal="left" vertical="center"/>
    </xf>
    <xf numFmtId="0" fontId="21" fillId="0" borderId="44" xfId="50" applyFont="1" applyFill="1" applyBorder="1" applyAlignment="1">
      <alignment horizontal="left" vertical="center"/>
    </xf>
    <xf numFmtId="0" fontId="21" fillId="0" borderId="45" xfId="50" applyFont="1" applyFill="1" applyBorder="1" applyAlignment="1">
      <alignment horizontal="left" vertical="center"/>
    </xf>
    <xf numFmtId="0" fontId="22" fillId="0" borderId="28" xfId="50" applyFont="1" applyFill="1" applyBorder="1" applyAlignment="1">
      <alignment horizontal="left" vertical="center"/>
    </xf>
    <xf numFmtId="0" fontId="22" fillId="0" borderId="29" xfId="50" applyFont="1" applyFill="1" applyBorder="1" applyAlignment="1">
      <alignment horizontal="left" vertical="center"/>
    </xf>
    <xf numFmtId="0" fontId="19" fillId="0" borderId="38" xfId="50" applyFont="1" applyFill="1" applyBorder="1" applyAlignment="1">
      <alignment horizontal="left" vertical="center"/>
    </xf>
    <xf numFmtId="0" fontId="19" fillId="0" borderId="46" xfId="50" applyFont="1" applyFill="1" applyBorder="1" applyAlignment="1">
      <alignment horizontal="left" vertical="center"/>
    </xf>
    <xf numFmtId="0" fontId="21" fillId="0" borderId="33" xfId="50" applyFont="1" applyFill="1" applyBorder="1" applyAlignment="1">
      <alignment horizontal="center" vertical="center"/>
    </xf>
    <xf numFmtId="58" fontId="21" fillId="0" borderId="33" xfId="50" applyNumberFormat="1" applyFont="1" applyFill="1" applyBorder="1" applyAlignment="1">
      <alignment vertical="center"/>
    </xf>
    <xf numFmtId="0" fontId="19" fillId="0" borderId="33" xfId="50" applyFont="1" applyFill="1" applyBorder="1" applyAlignment="1">
      <alignment horizontal="center" vertical="center"/>
    </xf>
    <xf numFmtId="0" fontId="21" fillId="0" borderId="47" xfId="50" applyFont="1" applyFill="1" applyBorder="1" applyAlignment="1">
      <alignment horizontal="center" vertical="center"/>
    </xf>
    <xf numFmtId="0" fontId="19" fillId="0" borderId="48" xfId="50" applyFont="1" applyFill="1" applyBorder="1" applyAlignment="1">
      <alignment horizontal="center" vertical="center"/>
    </xf>
    <xf numFmtId="0" fontId="21" fillId="0" borderId="48" xfId="50" applyFont="1" applyFill="1" applyBorder="1" applyAlignment="1">
      <alignment horizontal="left" vertical="center"/>
    </xf>
    <xf numFmtId="0" fontId="21" fillId="0" borderId="49" xfId="50" applyFont="1" applyFill="1" applyBorder="1" applyAlignment="1">
      <alignment horizontal="left" vertical="center"/>
    </xf>
    <xf numFmtId="0" fontId="19" fillId="0" borderId="0" xfId="50" applyFont="1" applyFill="1" applyBorder="1" applyAlignment="1">
      <alignment horizontal="left" vertical="center"/>
    </xf>
    <xf numFmtId="0" fontId="21" fillId="0" borderId="50" xfId="50" applyFont="1" applyFill="1" applyBorder="1" applyAlignment="1">
      <alignment horizontal="center" vertical="center"/>
    </xf>
    <xf numFmtId="0" fontId="21" fillId="0" borderId="51" xfId="50" applyFont="1" applyFill="1" applyBorder="1" applyAlignment="1">
      <alignment horizontal="center" vertical="center"/>
    </xf>
    <xf numFmtId="0" fontId="22" fillId="0" borderId="51" xfId="50" applyFont="1" applyFill="1" applyBorder="1" applyAlignment="1">
      <alignment horizontal="left" vertical="center"/>
    </xf>
    <xf numFmtId="0" fontId="19" fillId="0" borderId="47" xfId="50" applyFont="1" applyFill="1" applyBorder="1" applyAlignment="1">
      <alignment horizontal="left" vertical="center"/>
    </xf>
    <xf numFmtId="0" fontId="19" fillId="0" borderId="48" xfId="50" applyFont="1" applyFill="1" applyBorder="1" applyAlignment="1">
      <alignment horizontal="left" vertical="center"/>
    </xf>
    <xf numFmtId="0" fontId="21" fillId="0" borderId="51" xfId="50" applyFont="1" applyFill="1" applyBorder="1" applyAlignment="1">
      <alignment horizontal="left" vertical="center"/>
    </xf>
    <xf numFmtId="0" fontId="21" fillId="0" borderId="48" xfId="50" applyFont="1" applyFill="1" applyBorder="1" applyAlignment="1">
      <alignment horizontal="left" vertical="center" wrapText="1"/>
    </xf>
    <xf numFmtId="0" fontId="17" fillId="0" borderId="49" xfId="50" applyFill="1" applyBorder="1" applyAlignment="1">
      <alignment horizontal="center" vertical="center"/>
    </xf>
    <xf numFmtId="0" fontId="19" fillId="0" borderId="50" xfId="50" applyFont="1" applyFill="1" applyBorder="1" applyAlignment="1">
      <alignment horizontal="left" vertical="center"/>
    </xf>
    <xf numFmtId="0" fontId="17" fillId="0" borderId="51" xfId="50" applyFont="1" applyFill="1" applyBorder="1" applyAlignment="1">
      <alignment horizontal="left" vertical="center"/>
    </xf>
    <xf numFmtId="0" fontId="21" fillId="0" borderId="52" xfId="50" applyFont="1" applyFill="1" applyBorder="1" applyAlignment="1">
      <alignment horizontal="left" vertical="center"/>
    </xf>
    <xf numFmtId="0" fontId="22" fillId="0" borderId="47" xfId="50" applyFont="1" applyFill="1" applyBorder="1" applyAlignment="1">
      <alignment horizontal="left" vertical="center"/>
    </xf>
    <xf numFmtId="0" fontId="21" fillId="0" borderId="49" xfId="50" applyFont="1" applyFill="1" applyBorder="1" applyAlignment="1">
      <alignment horizontal="center" vertical="center"/>
    </xf>
    <xf numFmtId="49" fontId="15" fillId="3" borderId="53" xfId="52" applyNumberFormat="1" applyFont="1" applyFill="1" applyBorder="1" applyAlignment="1">
      <alignment horizontal="center" vertical="center"/>
    </xf>
    <xf numFmtId="49" fontId="14" fillId="3" borderId="54" xfId="52" applyNumberFormat="1" applyFont="1" applyFill="1" applyBorder="1" applyAlignment="1">
      <alignment horizontal="center" vertical="center"/>
    </xf>
    <xf numFmtId="49" fontId="14" fillId="3" borderId="55" xfId="52" applyNumberFormat="1" applyFont="1" applyFill="1" applyBorder="1" applyAlignment="1">
      <alignment horizontal="center" vertical="center"/>
    </xf>
    <xf numFmtId="49" fontId="15" fillId="3" borderId="55" xfId="52" applyNumberFormat="1" applyFont="1" applyFill="1" applyBorder="1" applyAlignment="1">
      <alignment horizontal="center" vertical="center"/>
    </xf>
    <xf numFmtId="0" fontId="19" fillId="0" borderId="32" xfId="50" applyFont="1" applyFill="1" applyBorder="1" applyAlignment="1">
      <alignment vertical="center"/>
    </xf>
    <xf numFmtId="0" fontId="21" fillId="0" borderId="5" xfId="50" applyFont="1" applyFill="1" applyBorder="1" applyAlignment="1">
      <alignment horizontal="center" vertical="center"/>
    </xf>
    <xf numFmtId="0" fontId="21" fillId="0" borderId="7" xfId="50" applyFont="1" applyFill="1" applyBorder="1" applyAlignment="1">
      <alignment horizontal="center" vertical="center"/>
    </xf>
    <xf numFmtId="0" fontId="21" fillId="0" borderId="0" xfId="50" applyFont="1" applyFill="1" applyAlignment="1">
      <alignment horizontal="left" vertical="center"/>
    </xf>
    <xf numFmtId="177" fontId="0" fillId="3" borderId="2" xfId="0" applyNumberFormat="1" applyFont="1" applyFill="1" applyBorder="1" applyAlignment="1">
      <alignment horizontal="center"/>
    </xf>
    <xf numFmtId="177" fontId="22" fillId="3" borderId="2" xfId="0" applyNumberFormat="1" applyFont="1" applyFill="1" applyBorder="1" applyAlignment="1">
      <alignment horizontal="center"/>
    </xf>
    <xf numFmtId="0" fontId="7" fillId="0" borderId="2" xfId="50" applyNumberFormat="1" applyFont="1" applyFill="1" applyBorder="1" applyAlignment="1">
      <alignment horizontal="center" vertical="center"/>
    </xf>
    <xf numFmtId="0" fontId="7" fillId="0" borderId="4" xfId="50" applyNumberFormat="1" applyFont="1" applyFill="1" applyBorder="1" applyAlignment="1">
      <alignment horizontal="center" vertical="center"/>
    </xf>
    <xf numFmtId="0" fontId="24" fillId="3" borderId="2" xfId="0" applyFont="1" applyFill="1" applyBorder="1" applyAlignment="1">
      <alignment horizontal="left"/>
    </xf>
    <xf numFmtId="177" fontId="20" fillId="3" borderId="2" xfId="11" applyNumberFormat="1" applyFont="1" applyFill="1" applyBorder="1" applyAlignment="1">
      <alignment horizontal="center"/>
    </xf>
    <xf numFmtId="177" fontId="24" fillId="3" borderId="2" xfId="0" applyNumberFormat="1" applyFont="1" applyFill="1" applyBorder="1" applyAlignment="1">
      <alignment horizontal="center"/>
    </xf>
    <xf numFmtId="0" fontId="20" fillId="3" borderId="2" xfId="11" applyFont="1" applyFill="1" applyBorder="1" applyAlignment="1">
      <alignment horizontal="center"/>
    </xf>
    <xf numFmtId="0" fontId="14" fillId="3" borderId="2" xfId="51" applyFont="1" applyFill="1" applyBorder="1" applyAlignment="1" applyProtection="1">
      <alignment horizontal="center" vertical="center"/>
    </xf>
    <xf numFmtId="0" fontId="14" fillId="3" borderId="7" xfId="51" applyFont="1" applyFill="1" applyBorder="1" applyAlignment="1" applyProtection="1">
      <alignment horizontal="center" vertical="center"/>
    </xf>
    <xf numFmtId="0" fontId="15" fillId="3" borderId="56" xfId="52" applyFont="1" applyFill="1" applyBorder="1" applyAlignment="1">
      <alignment horizontal="center" vertical="center"/>
    </xf>
    <xf numFmtId="0" fontId="17" fillId="0" borderId="0" xfId="50" applyFont="1" applyAlignment="1">
      <alignment horizontal="left" vertical="center"/>
    </xf>
    <xf numFmtId="0" fontId="17" fillId="0" borderId="0" xfId="50" applyFont="1" applyBorder="1" applyAlignment="1">
      <alignment horizontal="left" vertical="center"/>
    </xf>
    <xf numFmtId="0" fontId="25" fillId="0" borderId="27" xfId="50" applyFont="1" applyBorder="1" applyAlignment="1">
      <alignment horizontal="center" vertical="top"/>
    </xf>
    <xf numFmtId="0" fontId="23" fillId="0" borderId="57" xfId="50" applyFont="1" applyBorder="1" applyAlignment="1">
      <alignment horizontal="left" vertical="center"/>
    </xf>
    <xf numFmtId="0" fontId="20" fillId="0" borderId="58" xfId="50" applyFont="1" applyBorder="1" applyAlignment="1">
      <alignment horizontal="center" vertical="center"/>
    </xf>
    <xf numFmtId="0" fontId="23" fillId="0" borderId="58" xfId="50" applyFont="1" applyBorder="1" applyAlignment="1">
      <alignment horizontal="center" vertical="center"/>
    </xf>
    <xf numFmtId="0" fontId="22" fillId="0" borderId="58" xfId="50" applyFont="1" applyBorder="1" applyAlignment="1">
      <alignment horizontal="left" vertical="center"/>
    </xf>
    <xf numFmtId="0" fontId="22" fillId="0" borderId="28" xfId="50" applyFont="1" applyBorder="1" applyAlignment="1">
      <alignment horizontal="center" vertical="center"/>
    </xf>
    <xf numFmtId="0" fontId="22" fillId="0" borderId="29" xfId="50" applyFont="1" applyBorder="1" applyAlignment="1">
      <alignment horizontal="center" vertical="center"/>
    </xf>
    <xf numFmtId="0" fontId="22" fillId="0" borderId="47" xfId="50" applyFont="1" applyBorder="1" applyAlignment="1">
      <alignment horizontal="center" vertical="center"/>
    </xf>
    <xf numFmtId="0" fontId="23" fillId="0" borderId="28" xfId="50" applyFont="1" applyBorder="1" applyAlignment="1">
      <alignment horizontal="center" vertical="center"/>
    </xf>
    <xf numFmtId="0" fontId="23" fillId="0" borderId="29" xfId="50" applyFont="1" applyBorder="1" applyAlignment="1">
      <alignment horizontal="center" vertical="center"/>
    </xf>
    <xf numFmtId="0" fontId="23" fillId="0" borderId="47" xfId="50" applyFont="1" applyBorder="1" applyAlignment="1">
      <alignment horizontal="center" vertical="center"/>
    </xf>
    <xf numFmtId="0" fontId="22" fillId="0" borderId="30" xfId="50" applyFont="1" applyBorder="1" applyAlignment="1">
      <alignment horizontal="left" vertical="center"/>
    </xf>
    <xf numFmtId="0" fontId="20" fillId="0" borderId="15" xfId="50" applyFont="1" applyBorder="1" applyAlignment="1">
      <alignment horizontal="left" vertical="center"/>
    </xf>
    <xf numFmtId="0" fontId="20" fillId="0" borderId="48" xfId="50" applyFont="1" applyBorder="1" applyAlignment="1">
      <alignment horizontal="left" vertical="center"/>
    </xf>
    <xf numFmtId="0" fontId="22" fillId="0" borderId="15" xfId="50" applyFont="1" applyBorder="1" applyAlignment="1">
      <alignment horizontal="left" vertical="center"/>
    </xf>
    <xf numFmtId="14" fontId="20" fillId="0" borderId="15" xfId="50" applyNumberFormat="1" applyFont="1" applyBorder="1" applyAlignment="1">
      <alignment horizontal="center" vertical="center"/>
    </xf>
    <xf numFmtId="14" fontId="20" fillId="0" borderId="48" xfId="50" applyNumberFormat="1" applyFont="1" applyBorder="1" applyAlignment="1">
      <alignment horizontal="center" vertical="center"/>
    </xf>
    <xf numFmtId="0" fontId="22" fillId="0" borderId="30" xfId="50" applyFont="1" applyBorder="1" applyAlignment="1">
      <alignment vertical="center"/>
    </xf>
    <xf numFmtId="0" fontId="20" fillId="0" borderId="15" xfId="50" applyFont="1" applyBorder="1" applyAlignment="1">
      <alignment vertical="center"/>
    </xf>
    <xf numFmtId="0" fontId="20" fillId="0" borderId="48" xfId="50" applyFont="1" applyBorder="1" applyAlignment="1">
      <alignment vertical="center"/>
    </xf>
    <xf numFmtId="0" fontId="22" fillId="0" borderId="15" xfId="50" applyFont="1" applyBorder="1" applyAlignment="1">
      <alignment vertical="center"/>
    </xf>
    <xf numFmtId="0" fontId="20" fillId="0" borderId="38" xfId="50" applyFont="1" applyBorder="1" applyAlignment="1">
      <alignment horizontal="left" vertical="center"/>
    </xf>
    <xf numFmtId="0" fontId="20" fillId="0" borderId="51" xfId="50" applyFont="1" applyBorder="1" applyAlignment="1">
      <alignment horizontal="left" vertical="center"/>
    </xf>
    <xf numFmtId="0" fontId="17" fillId="0" borderId="15" xfId="50" applyFont="1" applyBorder="1" applyAlignment="1">
      <alignment vertical="center"/>
    </xf>
    <xf numFmtId="0" fontId="22" fillId="0" borderId="41" xfId="50" applyFont="1" applyBorder="1" applyAlignment="1">
      <alignment vertical="center"/>
    </xf>
    <xf numFmtId="0" fontId="20" fillId="0" borderId="33" xfId="50" applyFont="1" applyBorder="1" applyAlignment="1">
      <alignment horizontal="center" vertical="center"/>
    </xf>
    <xf numFmtId="0" fontId="20" fillId="0" borderId="49" xfId="50" applyFont="1" applyBorder="1" applyAlignment="1">
      <alignment horizontal="center" vertical="center"/>
    </xf>
    <xf numFmtId="0" fontId="22" fillId="0" borderId="41" xfId="50" applyFont="1" applyBorder="1" applyAlignment="1">
      <alignment horizontal="left" vertical="center"/>
    </xf>
    <xf numFmtId="0" fontId="22" fillId="0" borderId="33" xfId="50" applyFont="1" applyBorder="1" applyAlignment="1">
      <alignment horizontal="left" vertical="center"/>
    </xf>
    <xf numFmtId="14" fontId="20" fillId="0" borderId="33" xfId="50" applyNumberFormat="1" applyFont="1" applyBorder="1" applyAlignment="1">
      <alignment horizontal="center" vertical="center"/>
    </xf>
    <xf numFmtId="14" fontId="20" fillId="0" borderId="49" xfId="50" applyNumberFormat="1" applyFont="1" applyBorder="1" applyAlignment="1">
      <alignment horizontal="center" vertical="center"/>
    </xf>
    <xf numFmtId="0" fontId="22" fillId="0" borderId="59" xfId="50" applyFont="1" applyBorder="1" applyAlignment="1">
      <alignment horizontal="left" vertical="center"/>
    </xf>
    <xf numFmtId="0" fontId="22" fillId="0" borderId="42" xfId="50" applyFont="1" applyBorder="1" applyAlignment="1">
      <alignment horizontal="left" vertical="center"/>
    </xf>
    <xf numFmtId="0" fontId="23" fillId="0" borderId="60" xfId="50" applyFont="1" applyBorder="1" applyAlignment="1">
      <alignment horizontal="left" vertical="center"/>
    </xf>
    <xf numFmtId="0" fontId="23" fillId="0" borderId="61" xfId="50" applyFont="1" applyBorder="1" applyAlignment="1">
      <alignment horizontal="left" vertical="center"/>
    </xf>
    <xf numFmtId="0" fontId="22" fillId="0" borderId="34" xfId="50" applyFont="1" applyBorder="1" applyAlignment="1">
      <alignment vertical="center"/>
    </xf>
    <xf numFmtId="0" fontId="17" fillId="0" borderId="35" xfId="50" applyFont="1" applyBorder="1" applyAlignment="1">
      <alignment horizontal="left" vertical="center"/>
    </xf>
    <xf numFmtId="0" fontId="20" fillId="0" borderId="35" xfId="50" applyFont="1" applyBorder="1" applyAlignment="1">
      <alignment horizontal="left" vertical="center"/>
    </xf>
    <xf numFmtId="0" fontId="17" fillId="0" borderId="35" xfId="50" applyFont="1" applyBorder="1" applyAlignment="1">
      <alignment vertical="center"/>
    </xf>
    <xf numFmtId="0" fontId="22" fillId="0" borderId="35" xfId="50" applyFont="1" applyBorder="1" applyAlignment="1">
      <alignment vertical="center"/>
    </xf>
    <xf numFmtId="0" fontId="17" fillId="0" borderId="15" xfId="50" applyFont="1" applyBorder="1" applyAlignment="1">
      <alignment horizontal="left" vertical="center"/>
    </xf>
    <xf numFmtId="0" fontId="22" fillId="0" borderId="34" xfId="50" applyFont="1" applyBorder="1" applyAlignment="1">
      <alignment horizontal="center" vertical="center"/>
    </xf>
    <xf numFmtId="0" fontId="20" fillId="0" borderId="35" xfId="50" applyFont="1" applyBorder="1" applyAlignment="1">
      <alignment horizontal="center" vertical="center"/>
    </xf>
    <xf numFmtId="0" fontId="22" fillId="0" borderId="35" xfId="50" applyFont="1" applyBorder="1" applyAlignment="1">
      <alignment horizontal="center" vertical="center"/>
    </xf>
    <xf numFmtId="0" fontId="17" fillId="0" borderId="35" xfId="50" applyFont="1" applyBorder="1" applyAlignment="1">
      <alignment horizontal="center" vertical="center"/>
    </xf>
    <xf numFmtId="0" fontId="22" fillId="0" borderId="30" xfId="50" applyFont="1" applyBorder="1" applyAlignment="1">
      <alignment horizontal="center" vertical="center"/>
    </xf>
    <xf numFmtId="0" fontId="20" fillId="0" borderId="15" xfId="50" applyFont="1" applyBorder="1" applyAlignment="1">
      <alignment horizontal="center" vertical="center"/>
    </xf>
    <xf numFmtId="0" fontId="22" fillId="0" borderId="15" xfId="50" applyFont="1" applyBorder="1" applyAlignment="1">
      <alignment horizontal="center" vertical="center"/>
    </xf>
    <xf numFmtId="0" fontId="17" fillId="0" borderId="15" xfId="50" applyFont="1" applyBorder="1" applyAlignment="1">
      <alignment horizontal="center" vertical="center"/>
    </xf>
    <xf numFmtId="0" fontId="22" fillId="0" borderId="44" xfId="50" applyFont="1" applyBorder="1" applyAlignment="1">
      <alignment horizontal="left" vertical="center" wrapText="1"/>
    </xf>
    <xf numFmtId="0" fontId="22" fillId="0" borderId="45" xfId="50" applyFont="1" applyBorder="1" applyAlignment="1">
      <alignment horizontal="left" vertical="center" wrapText="1"/>
    </xf>
    <xf numFmtId="0" fontId="22" fillId="0" borderId="34" xfId="50" applyFont="1" applyBorder="1" applyAlignment="1">
      <alignment horizontal="left" vertical="center"/>
    </xf>
    <xf numFmtId="0" fontId="22" fillId="0" borderId="35" xfId="50" applyFont="1" applyBorder="1" applyAlignment="1">
      <alignment horizontal="left" vertical="center"/>
    </xf>
    <xf numFmtId="0" fontId="26" fillId="0" borderId="62" xfId="50" applyFont="1" applyBorder="1" applyAlignment="1">
      <alignment horizontal="left" vertical="center" wrapText="1"/>
    </xf>
    <xf numFmtId="0" fontId="20" fillId="0" borderId="30" xfId="50" applyFont="1" applyBorder="1" applyAlignment="1">
      <alignment horizontal="left" vertical="center"/>
    </xf>
    <xf numFmtId="9" fontId="20" fillId="0" borderId="15" xfId="50" applyNumberFormat="1" applyFont="1" applyBorder="1" applyAlignment="1">
      <alignment horizontal="center" vertical="center"/>
    </xf>
    <xf numFmtId="0" fontId="23" fillId="0" borderId="60" xfId="0" applyFont="1" applyBorder="1" applyAlignment="1">
      <alignment horizontal="left" vertical="center"/>
    </xf>
    <xf numFmtId="0" fontId="23" fillId="0" borderId="61" xfId="0" applyFont="1" applyBorder="1" applyAlignment="1">
      <alignment horizontal="left" vertical="center"/>
    </xf>
    <xf numFmtId="9" fontId="20" fillId="0" borderId="43" xfId="50" applyNumberFormat="1" applyFont="1" applyBorder="1" applyAlignment="1">
      <alignment horizontal="left" vertical="center"/>
    </xf>
    <xf numFmtId="9" fontId="20" fillId="0" borderId="37" xfId="50" applyNumberFormat="1" applyFont="1" applyBorder="1" applyAlignment="1">
      <alignment horizontal="left" vertical="center"/>
    </xf>
    <xf numFmtId="9" fontId="20" fillId="0" borderId="44" xfId="50" applyNumberFormat="1" applyFont="1" applyBorder="1" applyAlignment="1">
      <alignment horizontal="left" vertical="center"/>
    </xf>
    <xf numFmtId="9" fontId="20" fillId="0" borderId="45" xfId="50" applyNumberFormat="1" applyFont="1" applyBorder="1" applyAlignment="1">
      <alignment horizontal="left" vertical="center"/>
    </xf>
    <xf numFmtId="0" fontId="19" fillId="0" borderId="34" xfId="50" applyFont="1" applyFill="1" applyBorder="1" applyAlignment="1">
      <alignment horizontal="left" vertical="center"/>
    </xf>
    <xf numFmtId="0" fontId="19" fillId="0" borderId="35" xfId="50" applyFont="1" applyFill="1" applyBorder="1" applyAlignment="1">
      <alignment horizontal="left" vertical="center"/>
    </xf>
    <xf numFmtId="0" fontId="19" fillId="0" borderId="63" xfId="50" applyFont="1" applyFill="1" applyBorder="1" applyAlignment="1">
      <alignment horizontal="left" vertical="center"/>
    </xf>
    <xf numFmtId="0" fontId="19" fillId="0" borderId="45" xfId="50" applyFont="1" applyFill="1" applyBorder="1" applyAlignment="1">
      <alignment horizontal="left" vertical="center"/>
    </xf>
    <xf numFmtId="0" fontId="23" fillId="0" borderId="42" xfId="50" applyFont="1" applyFill="1" applyBorder="1" applyAlignment="1">
      <alignment horizontal="left" vertical="center"/>
    </xf>
    <xf numFmtId="0" fontId="20" fillId="0" borderId="40" xfId="50" applyFont="1" applyFill="1" applyBorder="1" applyAlignment="1">
      <alignment horizontal="left" vertical="center"/>
    </xf>
    <xf numFmtId="0" fontId="20" fillId="0" borderId="39" xfId="50" applyFont="1" applyFill="1" applyBorder="1" applyAlignment="1">
      <alignment horizontal="left" vertical="center"/>
    </xf>
    <xf numFmtId="0" fontId="20" fillId="0" borderId="64" xfId="50" applyFont="1" applyFill="1" applyBorder="1" applyAlignment="1">
      <alignment horizontal="left" vertical="center"/>
    </xf>
    <xf numFmtId="0" fontId="20" fillId="0" borderId="65" xfId="50" applyFont="1" applyFill="1" applyBorder="1" applyAlignment="1">
      <alignment horizontal="left" vertical="center"/>
    </xf>
    <xf numFmtId="0" fontId="22" fillId="0" borderId="44" xfId="50" applyFont="1" applyFill="1" applyBorder="1" applyAlignment="1">
      <alignment horizontal="left" vertical="center"/>
    </xf>
    <xf numFmtId="0" fontId="22" fillId="0" borderId="45" xfId="50" applyFont="1" applyFill="1" applyBorder="1" applyAlignment="1">
      <alignment horizontal="left" vertical="center"/>
    </xf>
    <xf numFmtId="0" fontId="23" fillId="0" borderId="57" xfId="50" applyFont="1" applyBorder="1" applyAlignment="1">
      <alignment vertical="center"/>
    </xf>
    <xf numFmtId="0" fontId="16" fillId="0" borderId="61" xfId="50" applyFont="1" applyBorder="1" applyAlignment="1">
      <alignment horizontal="center" vertical="center"/>
    </xf>
    <xf numFmtId="0" fontId="23" fillId="0" borderId="58" xfId="50" applyFont="1" applyBorder="1" applyAlignment="1">
      <alignment vertical="center"/>
    </xf>
    <xf numFmtId="0" fontId="20" fillId="0" borderId="66" xfId="50" applyFont="1" applyBorder="1" applyAlignment="1">
      <alignment vertical="center"/>
    </xf>
    <xf numFmtId="0" fontId="23" fillId="0" borderId="66" xfId="50" applyFont="1" applyBorder="1" applyAlignment="1">
      <alignment vertical="center"/>
    </xf>
    <xf numFmtId="58" fontId="17" fillId="0" borderId="58" xfId="50" applyNumberFormat="1" applyFont="1" applyBorder="1" applyAlignment="1">
      <alignment vertical="center"/>
    </xf>
    <xf numFmtId="0" fontId="23" fillId="0" borderId="42" xfId="50" applyFont="1" applyBorder="1" applyAlignment="1">
      <alignment horizontal="center" vertical="center"/>
    </xf>
    <xf numFmtId="0" fontId="20" fillId="0" borderId="59" xfId="50" applyFont="1" applyFill="1" applyBorder="1" applyAlignment="1">
      <alignment horizontal="left" vertical="center"/>
    </xf>
    <xf numFmtId="0" fontId="20" fillId="0" borderId="42" xfId="50" applyFont="1" applyFill="1" applyBorder="1" applyAlignment="1">
      <alignment horizontal="left" vertical="center"/>
    </xf>
    <xf numFmtId="0" fontId="17" fillId="0" borderId="66" xfId="50" applyFont="1" applyBorder="1" applyAlignment="1">
      <alignment vertical="center"/>
    </xf>
    <xf numFmtId="0" fontId="17" fillId="0" borderId="58" xfId="50" applyFont="1" applyBorder="1" applyAlignment="1">
      <alignment horizontal="center" vertical="center"/>
    </xf>
    <xf numFmtId="0" fontId="17" fillId="0" borderId="67" xfId="50" applyFont="1" applyBorder="1" applyAlignment="1">
      <alignment horizontal="center" vertical="center"/>
    </xf>
    <xf numFmtId="0" fontId="20" fillId="0" borderId="33" xfId="50" applyFont="1" applyBorder="1" applyAlignment="1">
      <alignment horizontal="left" vertical="center"/>
    </xf>
    <xf numFmtId="0" fontId="20" fillId="0" borderId="49" xfId="50" applyFont="1" applyBorder="1" applyAlignment="1">
      <alignment horizontal="left" vertical="center"/>
    </xf>
    <xf numFmtId="0" fontId="22" fillId="0" borderId="68" xfId="50" applyFont="1" applyBorder="1" applyAlignment="1">
      <alignment horizontal="left" vertical="center"/>
    </xf>
    <xf numFmtId="0" fontId="23" fillId="0" borderId="69" xfId="50" applyFont="1" applyBorder="1" applyAlignment="1">
      <alignment horizontal="left" vertical="center"/>
    </xf>
    <xf numFmtId="0" fontId="20" fillId="0" borderId="70" xfId="50" applyFont="1" applyBorder="1" applyAlignment="1">
      <alignment horizontal="left" vertical="center"/>
    </xf>
    <xf numFmtId="0" fontId="22" fillId="0" borderId="49" xfId="50" applyFont="1" applyBorder="1" applyAlignment="1">
      <alignment horizontal="left" vertical="center"/>
    </xf>
    <xf numFmtId="0" fontId="22" fillId="0" borderId="0" xfId="50" applyFont="1" applyBorder="1" applyAlignment="1">
      <alignment vertical="center"/>
    </xf>
    <xf numFmtId="0" fontId="22" fillId="0" borderId="52" xfId="50" applyFont="1" applyBorder="1" applyAlignment="1">
      <alignment horizontal="left" vertical="center" wrapText="1"/>
    </xf>
    <xf numFmtId="0" fontId="22" fillId="0" borderId="70" xfId="50" applyFont="1" applyBorder="1" applyAlignment="1">
      <alignment horizontal="left" vertical="center"/>
    </xf>
    <xf numFmtId="0" fontId="19" fillId="0" borderId="48" xfId="50" applyFont="1" applyBorder="1" applyAlignment="1">
      <alignment horizontal="left" vertical="center"/>
    </xf>
    <xf numFmtId="0" fontId="27" fillId="0" borderId="48" xfId="50" applyFont="1" applyBorder="1" applyAlignment="1">
      <alignment horizontal="left" vertical="center" wrapText="1"/>
    </xf>
    <xf numFmtId="0" fontId="27" fillId="0" borderId="48" xfId="50" applyFont="1" applyBorder="1" applyAlignment="1">
      <alignment horizontal="left" vertical="center"/>
    </xf>
    <xf numFmtId="0" fontId="21" fillId="0" borderId="48" xfId="50" applyFont="1" applyBorder="1" applyAlignment="1">
      <alignment horizontal="left" vertical="center"/>
    </xf>
    <xf numFmtId="0" fontId="23" fillId="0" borderId="69" xfId="0" applyFont="1" applyBorder="1" applyAlignment="1">
      <alignment horizontal="left" vertical="center"/>
    </xf>
    <xf numFmtId="9" fontId="20" fillId="0" borderId="50" xfId="50" applyNumberFormat="1" applyFont="1" applyBorder="1" applyAlignment="1">
      <alignment horizontal="left" vertical="center"/>
    </xf>
    <xf numFmtId="9" fontId="20" fillId="0" borderId="52" xfId="50" applyNumberFormat="1" applyFont="1" applyBorder="1" applyAlignment="1">
      <alignment horizontal="left" vertical="center"/>
    </xf>
    <xf numFmtId="0" fontId="19" fillId="0" borderId="70" xfId="50" applyFont="1" applyFill="1" applyBorder="1" applyAlignment="1">
      <alignment horizontal="left" vertical="center"/>
    </xf>
    <xf numFmtId="0" fontId="19" fillId="0" borderId="52" xfId="50" applyFont="1" applyFill="1" applyBorder="1" applyAlignment="1">
      <alignment horizontal="left" vertical="center"/>
    </xf>
    <xf numFmtId="0" fontId="20" fillId="0" borderId="51" xfId="50" applyFont="1" applyFill="1" applyBorder="1" applyAlignment="1">
      <alignment horizontal="left" vertical="center"/>
    </xf>
    <xf numFmtId="0" fontId="20" fillId="0" borderId="71" xfId="50" applyFont="1" applyFill="1" applyBorder="1" applyAlignment="1">
      <alignment horizontal="left" vertical="center"/>
    </xf>
    <xf numFmtId="0" fontId="22" fillId="0" borderId="52" xfId="50" applyFont="1" applyFill="1" applyBorder="1" applyAlignment="1">
      <alignment horizontal="left" vertical="center"/>
    </xf>
    <xf numFmtId="0" fontId="23" fillId="0" borderId="72" xfId="50" applyFont="1" applyBorder="1" applyAlignment="1">
      <alignment horizontal="center" vertical="center"/>
    </xf>
    <xf numFmtId="0" fontId="20" fillId="0" borderId="66" xfId="50" applyFont="1" applyBorder="1" applyAlignment="1">
      <alignment horizontal="center" vertical="center"/>
    </xf>
    <xf numFmtId="0" fontId="20" fillId="0" borderId="68" xfId="50" applyFont="1" applyBorder="1" applyAlignment="1">
      <alignment horizontal="center" vertical="center"/>
    </xf>
    <xf numFmtId="0" fontId="20" fillId="0" borderId="68" xfId="50" applyFont="1" applyFill="1" applyBorder="1" applyAlignment="1">
      <alignment horizontal="left" vertical="center"/>
    </xf>
    <xf numFmtId="0" fontId="28" fillId="0" borderId="73" xfId="0" applyFont="1" applyBorder="1" applyAlignment="1">
      <alignment horizontal="center" vertical="center" wrapText="1"/>
    </xf>
    <xf numFmtId="0" fontId="28" fillId="0" borderId="74" xfId="0" applyFont="1" applyBorder="1" applyAlignment="1">
      <alignment horizontal="center" vertical="center" wrapText="1"/>
    </xf>
    <xf numFmtId="0" fontId="29" fillId="0" borderId="75" xfId="0" applyFont="1" applyBorder="1"/>
    <xf numFmtId="0" fontId="29" fillId="0" borderId="2" xfId="0" applyFont="1" applyBorder="1"/>
    <xf numFmtId="0" fontId="29" fillId="0" borderId="5" xfId="0" applyFont="1" applyBorder="1" applyAlignment="1">
      <alignment horizontal="center" vertical="center"/>
    </xf>
    <xf numFmtId="0" fontId="29" fillId="0" borderId="7" xfId="0" applyFont="1" applyBorder="1" applyAlignment="1">
      <alignment horizontal="center" vertical="center"/>
    </xf>
    <xf numFmtId="0" fontId="29" fillId="4" borderId="5" xfId="0" applyFont="1" applyFill="1" applyBorder="1" applyAlignment="1">
      <alignment horizontal="center" vertical="center"/>
    </xf>
    <xf numFmtId="0" fontId="29" fillId="4" borderId="7" xfId="0" applyFont="1" applyFill="1" applyBorder="1" applyAlignment="1">
      <alignment horizontal="center" vertical="center"/>
    </xf>
    <xf numFmtId="0" fontId="29" fillId="4" borderId="2" xfId="0" applyFont="1" applyFill="1" applyBorder="1"/>
    <xf numFmtId="0" fontId="0" fillId="0" borderId="75" xfId="0" applyBorder="1"/>
    <xf numFmtId="0" fontId="0" fillId="4" borderId="2" xfId="0" applyFill="1" applyBorder="1"/>
    <xf numFmtId="0" fontId="0" fillId="0" borderId="76" xfId="0" applyBorder="1"/>
    <xf numFmtId="0" fontId="0" fillId="0" borderId="77" xfId="0" applyBorder="1"/>
    <xf numFmtId="0" fontId="0" fillId="4" borderId="77" xfId="0" applyFill="1" applyBorder="1"/>
    <xf numFmtId="0" fontId="0" fillId="5" borderId="0" xfId="0" applyFill="1"/>
    <xf numFmtId="0" fontId="28" fillId="0" borderId="78" xfId="0" applyFont="1" applyBorder="1" applyAlignment="1">
      <alignment horizontal="center" vertical="center" wrapText="1"/>
    </xf>
    <xf numFmtId="0" fontId="29" fillId="0" borderId="79" xfId="0" applyFont="1" applyBorder="1" applyAlignment="1">
      <alignment horizontal="center" vertical="center"/>
    </xf>
    <xf numFmtId="0" fontId="29" fillId="0" borderId="80" xfId="0" applyFont="1" applyBorder="1"/>
    <xf numFmtId="0" fontId="0" fillId="0" borderId="80" xfId="0" applyBorder="1"/>
    <xf numFmtId="0" fontId="0" fillId="0" borderId="81" xfId="0" applyBorder="1"/>
    <xf numFmtId="0" fontId="0" fillId="0" borderId="0" xfId="0" applyFont="1" applyFill="1" applyAlignment="1">
      <alignment vertical="top"/>
    </xf>
    <xf numFmtId="0" fontId="0" fillId="0" borderId="0" xfId="0" applyAlignment="1">
      <alignment vertical="top" wrapText="1"/>
    </xf>
    <xf numFmtId="0" fontId="0" fillId="6" borderId="2" xfId="0" applyFill="1" applyBorder="1"/>
    <xf numFmtId="0" fontId="30" fillId="6"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3" borderId="2" xfId="0" applyFont="1" applyFill="1" applyBorder="1" applyAlignment="1">
      <alignment vertical="top" wrapText="1"/>
    </xf>
    <xf numFmtId="0" fontId="29" fillId="6" borderId="2" xfId="0" applyFont="1" applyFill="1" applyBorder="1" applyAlignment="1">
      <alignment vertical="top" wrapText="1"/>
    </xf>
    <xf numFmtId="0" fontId="31" fillId="0" borderId="2" xfId="0" applyFont="1" applyBorder="1" applyAlignment="1">
      <alignment vertical="top" wrapText="1"/>
    </xf>
    <xf numFmtId="0" fontId="0" fillId="0" borderId="2" xfId="0" applyFont="1" applyBorder="1" applyAlignment="1">
      <alignment vertical="top" wrapText="1"/>
    </xf>
    <xf numFmtId="0" fontId="32" fillId="0" borderId="0" xfId="0" applyFont="1"/>
    <xf numFmtId="0" fontId="32" fillId="0" borderId="0" xfId="0" applyFont="1" applyAlignment="1">
      <alignmen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checked="Checked"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checked="Checked" noThreeD="1" val="0"/>
</file>

<file path=xl/ctrlProps/ctrlProp103.xml><?xml version="1.0" encoding="utf-8"?>
<formControlPr xmlns="http://schemas.microsoft.com/office/spreadsheetml/2009/9/main" objectType="CheckBox" noThreeD="1" val="0"/>
</file>

<file path=xl/ctrlProps/ctrlProp104.xml><?xml version="1.0" encoding="utf-8"?>
<formControlPr xmlns="http://schemas.microsoft.com/office/spreadsheetml/2009/9/main" objectType="CheckBox" checked="Checked"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checked="Checked" noThreeD="1" val="0"/>
</file>

<file path=xl/ctrlProps/ctrlProp111.xml><?xml version="1.0" encoding="utf-8"?>
<formControlPr xmlns="http://schemas.microsoft.com/office/spreadsheetml/2009/9/main" objectType="CheckBox" checked="Checked" noThreeD="1" val="0"/>
</file>

<file path=xl/ctrlProps/ctrlProp112.xml><?xml version="1.0" encoding="utf-8"?>
<formControlPr xmlns="http://schemas.microsoft.com/office/spreadsheetml/2009/9/main" objectType="CheckBox" noThreeD="1" val="0"/>
</file>

<file path=xl/ctrlProps/ctrlProp113.xml><?xml version="1.0" encoding="utf-8"?>
<formControlPr xmlns="http://schemas.microsoft.com/office/spreadsheetml/2009/9/main" objectType="CheckBox" checked="Checked"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noThreeD="1" val="0"/>
</file>

<file path=xl/ctrlProps/ctrlProp117.xml><?xml version="1.0" encoding="utf-8"?>
<formControlPr xmlns="http://schemas.microsoft.com/office/spreadsheetml/2009/9/main" objectType="CheckBox" checked="Checked" noThreeD="1" val="0"/>
</file>

<file path=xl/ctrlProps/ctrlProp118.xml><?xml version="1.0" encoding="utf-8"?>
<formControlPr xmlns="http://schemas.microsoft.com/office/spreadsheetml/2009/9/main" objectType="CheckBox"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checked="Checked"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checked="Checked"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checked="Checked"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checked="Checked"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checked="Checked" noThreeD="1" val="0"/>
</file>

<file path=xl/ctrlProps/ctrlProp16.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checked="Checked"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noThreeD="1" val="0"/>
</file>

<file path=xl/ctrlProps/ctrlProp74.xml><?xml version="1.0" encoding="utf-8"?>
<formControlPr xmlns="http://schemas.microsoft.com/office/spreadsheetml/2009/9/main" objectType="CheckBox"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checked="Checked"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checked="Checked" noThreeD="1" val="0"/>
</file>

<file path=xl/ctrlProps/ctrlProp92.xml><?xml version="1.0" encoding="utf-8"?>
<formControlPr xmlns="http://schemas.microsoft.com/office/spreadsheetml/2009/9/main" objectType="CheckBox" checked="Checked"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checked="Checked"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checked="Checked"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1025" name="Check Box 1" hidden="1">
              <a:extLst>
                <a:ext uri="{63B3BB69-23CF-44E3-9099-C40C66FF867C}">
                  <a14:compatExt spid="_x0000_s1025"/>
                </a:ext>
              </a:extLst>
            </xdr:cNvPr>
            <xdr:cNvSpPr/>
          </xdr:nvSpPr>
          <xdr:spPr>
            <a:xfrm>
              <a:off x="1905000" y="211455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1026" name="Check Box 2" hidden="1">
              <a:extLst>
                <a:ext uri="{63B3BB69-23CF-44E3-9099-C40C66FF867C}">
                  <a14:compatExt spid="_x0000_s1026"/>
                </a:ext>
              </a:extLst>
            </xdr:cNvPr>
            <xdr:cNvSpPr/>
          </xdr:nvSpPr>
          <xdr:spPr>
            <a:xfrm>
              <a:off x="199339200"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1027" name="Check Box 3" hidden="1">
              <a:extLst>
                <a:ext uri="{63B3BB69-23CF-44E3-9099-C40C66FF867C}">
                  <a14:compatExt spid="_x0000_s1027"/>
                </a:ext>
              </a:extLst>
            </xdr:cNvPr>
            <xdr:cNvSpPr/>
          </xdr:nvSpPr>
          <xdr:spPr>
            <a:xfrm>
              <a:off x="5095875"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1028" name="Check Box 4" hidden="1">
              <a:extLst>
                <a:ext uri="{63B3BB69-23CF-44E3-9099-C40C66FF867C}">
                  <a14:compatExt spid="_x0000_s1028"/>
                </a:ext>
              </a:extLst>
            </xdr:cNvPr>
            <xdr:cNvSpPr/>
          </xdr:nvSpPr>
          <xdr:spPr>
            <a:xfrm>
              <a:off x="1114425"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1029" name="Check Box 5" hidden="1">
              <a:extLst>
                <a:ext uri="{63B3BB69-23CF-44E3-9099-C40C66FF867C}">
                  <a14:compatExt spid="_x0000_s1029"/>
                </a:ext>
              </a:extLst>
            </xdr:cNvPr>
            <xdr:cNvSpPr/>
          </xdr:nvSpPr>
          <xdr:spPr>
            <a:xfrm>
              <a:off x="8143875"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1030" name="Check Box 6" hidden="1">
              <a:extLst>
                <a:ext uri="{63B3BB69-23CF-44E3-9099-C40C66FF867C}">
                  <a14:compatExt spid="_x0000_s1030"/>
                </a:ext>
              </a:extLst>
            </xdr:cNvPr>
            <xdr:cNvSpPr/>
          </xdr:nvSpPr>
          <xdr:spPr>
            <a:xfrm>
              <a:off x="1905000"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1031" name="Check Box 7" hidden="1">
              <a:extLst>
                <a:ext uri="{63B3BB69-23CF-44E3-9099-C40C66FF867C}">
                  <a14:compatExt spid="_x0000_s1031"/>
                </a:ext>
              </a:extLst>
            </xdr:cNvPr>
            <xdr:cNvSpPr/>
          </xdr:nvSpPr>
          <xdr:spPr>
            <a:xfrm>
              <a:off x="199339200"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1032" name="Check Box 8" hidden="1">
              <a:extLst>
                <a:ext uri="{63B3BB69-23CF-44E3-9099-C40C66FF867C}">
                  <a14:compatExt spid="_x0000_s1032"/>
                </a:ext>
              </a:extLst>
            </xdr:cNvPr>
            <xdr:cNvSpPr/>
          </xdr:nvSpPr>
          <xdr:spPr>
            <a:xfrm>
              <a:off x="4324350"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190500</xdr:rowOff>
        </xdr:from>
        <xdr:to>
          <xdr:col>6</xdr:col>
          <xdr:colOff>742950</xdr:colOff>
          <xdr:row>11</xdr:row>
          <xdr:rowOff>0</xdr:rowOff>
        </xdr:to>
        <xdr:sp>
          <xdr:nvSpPr>
            <xdr:cNvPr id="1033" name="Check Box 9" hidden="1">
              <a:extLst>
                <a:ext uri="{63B3BB69-23CF-44E3-9099-C40C66FF867C}">
                  <a14:compatExt spid="_x0000_s1033"/>
                </a:ext>
              </a:extLst>
            </xdr:cNvPr>
            <xdr:cNvSpPr/>
          </xdr:nvSpPr>
          <xdr:spPr>
            <a:xfrm>
              <a:off x="5095875"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1034" name="Check Box 10" hidden="1">
              <a:extLst>
                <a:ext uri="{63B3BB69-23CF-44E3-9099-C40C66FF867C}">
                  <a14:compatExt spid="_x0000_s1034"/>
                </a:ext>
              </a:extLst>
            </xdr:cNvPr>
            <xdr:cNvSpPr/>
          </xdr:nvSpPr>
          <xdr:spPr>
            <a:xfrm>
              <a:off x="4305300"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1035" name="Check Box 11" hidden="1">
              <a:extLst>
                <a:ext uri="{63B3BB69-23CF-44E3-9099-C40C66FF867C}">
                  <a14:compatExt spid="_x0000_s1035"/>
                </a:ext>
              </a:extLst>
            </xdr:cNvPr>
            <xdr:cNvSpPr/>
          </xdr:nvSpPr>
          <xdr:spPr>
            <a:xfrm>
              <a:off x="1114425"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1036" name="Check Box 12" hidden="1">
              <a:extLst>
                <a:ext uri="{63B3BB69-23CF-44E3-9099-C40C66FF867C}">
                  <a14:compatExt spid="_x0000_s1036"/>
                </a:ext>
              </a:extLst>
            </xdr:cNvPr>
            <xdr:cNvSpPr/>
          </xdr:nvSpPr>
          <xdr:spPr>
            <a:xfrm>
              <a:off x="7439025" y="1933575"/>
              <a:ext cx="4572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1037" name="Check Box 13" hidden="1">
              <a:extLst>
                <a:ext uri="{63B3BB69-23CF-44E3-9099-C40C66FF867C}">
                  <a14:compatExt spid="_x0000_s1037"/>
                </a:ext>
              </a:extLst>
            </xdr:cNvPr>
            <xdr:cNvSpPr/>
          </xdr:nvSpPr>
          <xdr:spPr>
            <a:xfrm>
              <a:off x="8134350" y="1885950"/>
              <a:ext cx="485775" cy="3048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1038" name="Check Box 14" hidden="1">
              <a:extLst>
                <a:ext uri="{63B3BB69-23CF-44E3-9099-C40C66FF867C}">
                  <a14:compatExt spid="_x0000_s1038"/>
                </a:ext>
              </a:extLst>
            </xdr:cNvPr>
            <xdr:cNvSpPr/>
          </xdr:nvSpPr>
          <xdr:spPr>
            <a:xfrm>
              <a:off x="7458075" y="2114550"/>
              <a:ext cx="4381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1039" name="Check Box 15" hidden="1">
              <a:extLst>
                <a:ext uri="{63B3BB69-23CF-44E3-9099-C40C66FF867C}">
                  <a14:compatExt spid="_x0000_s1039"/>
                </a:ext>
              </a:extLst>
            </xdr:cNvPr>
            <xdr:cNvSpPr/>
          </xdr:nvSpPr>
          <xdr:spPr>
            <a:xfrm>
              <a:off x="1143000" y="286702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1040" name="Check Box 16" hidden="1">
              <a:extLst>
                <a:ext uri="{63B3BB69-23CF-44E3-9099-C40C66FF867C}">
                  <a14:compatExt spid="_x0000_s1040"/>
                </a:ext>
              </a:extLst>
            </xdr:cNvPr>
            <xdr:cNvSpPr/>
          </xdr:nvSpPr>
          <xdr:spPr>
            <a:xfrm>
              <a:off x="1143000" y="30480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1041" name="Check Box 17" hidden="1">
              <a:extLst>
                <a:ext uri="{63B3BB69-23CF-44E3-9099-C40C66FF867C}">
                  <a14:compatExt spid="_x0000_s1041"/>
                </a:ext>
              </a:extLst>
            </xdr:cNvPr>
            <xdr:cNvSpPr/>
          </xdr:nvSpPr>
          <xdr:spPr>
            <a:xfrm>
              <a:off x="1924050"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1042" name="Check Box 18" hidden="1">
              <a:extLst>
                <a:ext uri="{63B3BB69-23CF-44E3-9099-C40C66FF867C}">
                  <a14:compatExt spid="_x0000_s1042"/>
                </a:ext>
              </a:extLst>
            </xdr:cNvPr>
            <xdr:cNvSpPr/>
          </xdr:nvSpPr>
          <xdr:spPr>
            <a:xfrm>
              <a:off x="193357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1043" name="Check Box 19" hidden="1">
              <a:extLst>
                <a:ext uri="{63B3BB69-23CF-44E3-9099-C40C66FF867C}">
                  <a14:compatExt spid="_x0000_s1043"/>
                </a:ext>
              </a:extLst>
            </xdr:cNvPr>
            <xdr:cNvSpPr/>
          </xdr:nvSpPr>
          <xdr:spPr>
            <a:xfrm>
              <a:off x="4295775"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1044" name="Check Box 20" hidden="1">
              <a:extLst>
                <a:ext uri="{63B3BB69-23CF-44E3-9099-C40C66FF867C}">
                  <a14:compatExt spid="_x0000_s1044"/>
                </a:ext>
              </a:extLst>
            </xdr:cNvPr>
            <xdr:cNvSpPr/>
          </xdr:nvSpPr>
          <xdr:spPr>
            <a:xfrm>
              <a:off x="4276725" y="285750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1045" name="Check Box 21" hidden="1">
              <a:extLst>
                <a:ext uri="{63B3BB69-23CF-44E3-9099-C40C66FF867C}">
                  <a14:compatExt spid="_x0000_s1045"/>
                </a:ext>
              </a:extLst>
            </xdr:cNvPr>
            <xdr:cNvSpPr/>
          </xdr:nvSpPr>
          <xdr:spPr>
            <a:xfrm>
              <a:off x="5095875"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1046" name="Check Box 22" hidden="1">
              <a:extLst>
                <a:ext uri="{63B3BB69-23CF-44E3-9099-C40C66FF867C}">
                  <a14:compatExt spid="_x0000_s1046"/>
                </a:ext>
              </a:extLst>
            </xdr:cNvPr>
            <xdr:cNvSpPr/>
          </xdr:nvSpPr>
          <xdr:spPr>
            <a:xfrm>
              <a:off x="509587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1047" name="Check Box 23" hidden="1">
              <a:extLst>
                <a:ext uri="{63B3BB69-23CF-44E3-9099-C40C66FF867C}">
                  <a14:compatExt spid="_x0000_s1047"/>
                </a:ext>
              </a:extLst>
            </xdr:cNvPr>
            <xdr:cNvSpPr/>
          </xdr:nvSpPr>
          <xdr:spPr>
            <a:xfrm>
              <a:off x="7467600" y="3038475"/>
              <a:ext cx="4286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1048" name="Check Box 24" hidden="1">
              <a:extLst>
                <a:ext uri="{63B3BB69-23CF-44E3-9099-C40C66FF867C}">
                  <a14:compatExt spid="_x0000_s1048"/>
                </a:ext>
              </a:extLst>
            </xdr:cNvPr>
            <xdr:cNvSpPr/>
          </xdr:nvSpPr>
          <xdr:spPr>
            <a:xfrm>
              <a:off x="8162925"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1049" name="Check Box 25" hidden="1">
              <a:extLst>
                <a:ext uri="{63B3BB69-23CF-44E3-9099-C40C66FF867C}">
                  <a14:compatExt spid="_x0000_s1049"/>
                </a:ext>
              </a:extLst>
            </xdr:cNvPr>
            <xdr:cNvSpPr/>
          </xdr:nvSpPr>
          <xdr:spPr>
            <a:xfrm>
              <a:off x="7467600" y="2857500"/>
              <a:ext cx="4286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1050" name="Check Box 26" hidden="1">
              <a:extLst>
                <a:ext uri="{63B3BB69-23CF-44E3-9099-C40C66FF867C}">
                  <a14:compatExt spid="_x0000_s1050"/>
                </a:ext>
              </a:extLst>
            </xdr:cNvPr>
            <xdr:cNvSpPr/>
          </xdr:nvSpPr>
          <xdr:spPr>
            <a:xfrm>
              <a:off x="816292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1051" name="Check Box 27" hidden="1">
              <a:extLst>
                <a:ext uri="{63B3BB69-23CF-44E3-9099-C40C66FF867C}">
                  <a14:compatExt spid="_x0000_s1051"/>
                </a:ext>
              </a:extLst>
            </xdr:cNvPr>
            <xdr:cNvSpPr/>
          </xdr:nvSpPr>
          <xdr:spPr>
            <a:xfrm>
              <a:off x="7515225" y="1181100"/>
              <a:ext cx="3810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1052" name="Check Box 28" hidden="1">
              <a:extLst>
                <a:ext uri="{63B3BB69-23CF-44E3-9099-C40C66FF867C}">
                  <a14:compatExt spid="_x0000_s1052"/>
                </a:ext>
              </a:extLst>
            </xdr:cNvPr>
            <xdr:cNvSpPr/>
          </xdr:nvSpPr>
          <xdr:spPr>
            <a:xfrm>
              <a:off x="7515225" y="1362075"/>
              <a:ext cx="3810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47625</xdr:rowOff>
        </xdr:to>
        <xdr:sp>
          <xdr:nvSpPr>
            <xdr:cNvPr id="1053" name="Check Box 29" hidden="1">
              <a:extLst>
                <a:ext uri="{63B3BB69-23CF-44E3-9099-C40C66FF867C}">
                  <a14:compatExt spid="_x0000_s1053"/>
                </a:ext>
              </a:extLst>
            </xdr:cNvPr>
            <xdr:cNvSpPr/>
          </xdr:nvSpPr>
          <xdr:spPr>
            <a:xfrm>
              <a:off x="7515225" y="1000125"/>
              <a:ext cx="3810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180975</xdr:rowOff>
        </xdr:from>
        <xdr:to>
          <xdr:col>10</xdr:col>
          <xdr:colOff>0</xdr:colOff>
          <xdr:row>5</xdr:row>
          <xdr:rowOff>76200</xdr:rowOff>
        </xdr:to>
        <xdr:sp>
          <xdr:nvSpPr>
            <xdr:cNvPr id="1054" name="Check Box 30" hidden="1">
              <a:extLst>
                <a:ext uri="{63B3BB69-23CF-44E3-9099-C40C66FF867C}">
                  <a14:compatExt spid="_x0000_s1054"/>
                </a:ext>
              </a:extLst>
            </xdr:cNvPr>
            <xdr:cNvSpPr/>
          </xdr:nvSpPr>
          <xdr:spPr>
            <a:xfrm>
              <a:off x="7505700" y="819150"/>
              <a:ext cx="390525"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180975</xdr:rowOff>
        </xdr:from>
        <xdr:to>
          <xdr:col>10</xdr:col>
          <xdr:colOff>0</xdr:colOff>
          <xdr:row>4</xdr:row>
          <xdr:rowOff>57150</xdr:rowOff>
        </xdr:to>
        <xdr:sp>
          <xdr:nvSpPr>
            <xdr:cNvPr id="1055" name="Check Box 31" hidden="1">
              <a:extLst>
                <a:ext uri="{63B3BB69-23CF-44E3-9099-C40C66FF867C}">
                  <a14:compatExt spid="_x0000_s1055"/>
                </a:ext>
              </a:extLst>
            </xdr:cNvPr>
            <xdr:cNvSpPr/>
          </xdr:nvSpPr>
          <xdr:spPr>
            <a:xfrm>
              <a:off x="7486650" y="638175"/>
              <a:ext cx="4095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47625</xdr:rowOff>
        </xdr:to>
        <xdr:sp>
          <xdr:nvSpPr>
            <xdr:cNvPr id="1056" name="Check Box 32" hidden="1">
              <a:extLst>
                <a:ext uri="{63B3BB69-23CF-44E3-9099-C40C66FF867C}">
                  <a14:compatExt spid="_x0000_s1056"/>
                </a:ext>
              </a:extLst>
            </xdr:cNvPr>
            <xdr:cNvSpPr/>
          </xdr:nvSpPr>
          <xdr:spPr>
            <a:xfrm>
              <a:off x="8134350" y="628650"/>
              <a:ext cx="4857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180975</xdr:rowOff>
        </xdr:from>
        <xdr:to>
          <xdr:col>10</xdr:col>
          <xdr:colOff>742950</xdr:colOff>
          <xdr:row>5</xdr:row>
          <xdr:rowOff>57150</xdr:rowOff>
        </xdr:to>
        <xdr:sp>
          <xdr:nvSpPr>
            <xdr:cNvPr id="1057" name="Check Box 33" hidden="1">
              <a:extLst>
                <a:ext uri="{63B3BB69-23CF-44E3-9099-C40C66FF867C}">
                  <a14:compatExt spid="_x0000_s1057"/>
                </a:ext>
              </a:extLst>
            </xdr:cNvPr>
            <xdr:cNvSpPr/>
          </xdr:nvSpPr>
          <xdr:spPr>
            <a:xfrm>
              <a:off x="8143875" y="81915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1058" name="Check Box 34" hidden="1">
              <a:extLst>
                <a:ext uri="{63B3BB69-23CF-44E3-9099-C40C66FF867C}">
                  <a14:compatExt spid="_x0000_s1058"/>
                </a:ext>
              </a:extLst>
            </xdr:cNvPr>
            <xdr:cNvSpPr/>
          </xdr:nvSpPr>
          <xdr:spPr>
            <a:xfrm>
              <a:off x="8162925" y="10001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1059" name="Check Box 35" hidden="1">
              <a:extLst>
                <a:ext uri="{63B3BB69-23CF-44E3-9099-C40C66FF867C}">
                  <a14:compatExt spid="_x0000_s1059"/>
                </a:ext>
              </a:extLst>
            </xdr:cNvPr>
            <xdr:cNvSpPr/>
          </xdr:nvSpPr>
          <xdr:spPr>
            <a:xfrm>
              <a:off x="8162925" y="11811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1060" name="Check Box 36" hidden="1">
              <a:extLst>
                <a:ext uri="{63B3BB69-23CF-44E3-9099-C40C66FF867C}">
                  <a14:compatExt spid="_x0000_s1060"/>
                </a:ext>
              </a:extLst>
            </xdr:cNvPr>
            <xdr:cNvSpPr/>
          </xdr:nvSpPr>
          <xdr:spPr>
            <a:xfrm>
              <a:off x="8162925" y="13620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1061" name="Check Box 37" hidden="1">
              <a:extLst>
                <a:ext uri="{63B3BB69-23CF-44E3-9099-C40C66FF867C}">
                  <a14:compatExt spid="_x0000_s1061"/>
                </a:ext>
              </a:extLst>
            </xdr:cNvPr>
            <xdr:cNvSpPr/>
          </xdr:nvSpPr>
          <xdr:spPr>
            <a:xfrm>
              <a:off x="190500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1062" name="Check Box 38" hidden="1">
              <a:extLst>
                <a:ext uri="{63B3BB69-23CF-44E3-9099-C40C66FF867C}">
                  <a14:compatExt spid="_x0000_s1062"/>
                </a:ext>
              </a:extLst>
            </xdr:cNvPr>
            <xdr:cNvSpPr/>
          </xdr:nvSpPr>
          <xdr:spPr>
            <a:xfrm>
              <a:off x="111442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1063" name="Check Box 39" hidden="1">
              <a:extLst>
                <a:ext uri="{63B3BB69-23CF-44E3-9099-C40C66FF867C}">
                  <a14:compatExt spid="_x0000_s1063"/>
                </a:ext>
              </a:extLst>
            </xdr:cNvPr>
            <xdr:cNvSpPr/>
          </xdr:nvSpPr>
          <xdr:spPr>
            <a:xfrm>
              <a:off x="432435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1064" name="Check Box 40" hidden="1">
              <a:extLst>
                <a:ext uri="{63B3BB69-23CF-44E3-9099-C40C66FF867C}">
                  <a14:compatExt spid="_x0000_s1064"/>
                </a:ext>
              </a:extLst>
            </xdr:cNvPr>
            <xdr:cNvSpPr/>
          </xdr:nvSpPr>
          <xdr:spPr>
            <a:xfrm>
              <a:off x="509587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1065" name="Check Box 41" hidden="1">
              <a:extLst>
                <a:ext uri="{63B3BB69-23CF-44E3-9099-C40C66FF867C}">
                  <a14:compatExt spid="_x0000_s1065"/>
                </a:ext>
              </a:extLst>
            </xdr:cNvPr>
            <xdr:cNvSpPr/>
          </xdr:nvSpPr>
          <xdr:spPr>
            <a:xfrm>
              <a:off x="6362700" y="229552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1066" name="Check Box 42" hidden="1">
              <a:extLst>
                <a:ext uri="{63B3BB69-23CF-44E3-9099-C40C66FF867C}">
                  <a14:compatExt spid="_x0000_s1066"/>
                </a:ext>
              </a:extLst>
            </xdr:cNvPr>
            <xdr:cNvSpPr/>
          </xdr:nvSpPr>
          <xdr:spPr>
            <a:xfrm>
              <a:off x="1143000"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1067" name="Check Box 43" hidden="1">
              <a:extLst>
                <a:ext uri="{63B3BB69-23CF-44E3-9099-C40C66FF867C}">
                  <a14:compatExt spid="_x0000_s1067"/>
                </a:ext>
              </a:extLst>
            </xdr:cNvPr>
            <xdr:cNvSpPr/>
          </xdr:nvSpPr>
          <xdr:spPr>
            <a:xfrm>
              <a:off x="114300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1068" name="Check Box 44" hidden="1">
              <a:extLst>
                <a:ext uri="{63B3BB69-23CF-44E3-9099-C40C66FF867C}">
                  <a14:compatExt spid="_x0000_s1068"/>
                </a:ext>
              </a:extLst>
            </xdr:cNvPr>
            <xdr:cNvSpPr/>
          </xdr:nvSpPr>
          <xdr:spPr>
            <a:xfrm>
              <a:off x="193357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1069" name="Check Box 45" hidden="1">
              <a:extLst>
                <a:ext uri="{63B3BB69-23CF-44E3-9099-C40C66FF867C}">
                  <a14:compatExt spid="_x0000_s1069"/>
                </a:ext>
              </a:extLst>
            </xdr:cNvPr>
            <xdr:cNvSpPr/>
          </xdr:nvSpPr>
          <xdr:spPr>
            <a:xfrm>
              <a:off x="1933575"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1070" name="Check Box 46" hidden="1">
              <a:extLst>
                <a:ext uri="{63B3BB69-23CF-44E3-9099-C40C66FF867C}">
                  <a14:compatExt spid="_x0000_s1070"/>
                </a:ext>
              </a:extLst>
            </xdr:cNvPr>
            <xdr:cNvSpPr/>
          </xdr:nvSpPr>
          <xdr:spPr>
            <a:xfrm>
              <a:off x="43529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1071" name="Check Box 47" hidden="1">
              <a:extLst>
                <a:ext uri="{63B3BB69-23CF-44E3-9099-C40C66FF867C}">
                  <a14:compatExt spid="_x0000_s1071"/>
                </a:ext>
              </a:extLst>
            </xdr:cNvPr>
            <xdr:cNvSpPr/>
          </xdr:nvSpPr>
          <xdr:spPr>
            <a:xfrm>
              <a:off x="4343400"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1072" name="Check Box 48" hidden="1">
              <a:extLst>
                <a:ext uri="{63B3BB69-23CF-44E3-9099-C40C66FF867C}">
                  <a14:compatExt spid="_x0000_s1072"/>
                </a:ext>
              </a:extLst>
            </xdr:cNvPr>
            <xdr:cNvSpPr/>
          </xdr:nvSpPr>
          <xdr:spPr>
            <a:xfrm>
              <a:off x="50673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1073" name="Check Box 49" hidden="1">
              <a:extLst>
                <a:ext uri="{63B3BB69-23CF-44E3-9099-C40C66FF867C}">
                  <a14:compatExt spid="_x0000_s1073"/>
                </a:ext>
              </a:extLst>
            </xdr:cNvPr>
            <xdr:cNvSpPr/>
          </xdr:nvSpPr>
          <xdr:spPr>
            <a:xfrm>
              <a:off x="506730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1074" name="Check Box 50" hidden="1">
              <a:extLst>
                <a:ext uri="{63B3BB69-23CF-44E3-9099-C40C66FF867C}">
                  <a14:compatExt spid="_x0000_s1074"/>
                </a:ext>
              </a:extLst>
            </xdr:cNvPr>
            <xdr:cNvSpPr/>
          </xdr:nvSpPr>
          <xdr:spPr>
            <a:xfrm>
              <a:off x="7467600"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1075" name="Check Box 51" hidden="1">
              <a:extLst>
                <a:ext uri="{63B3BB69-23CF-44E3-9099-C40C66FF867C}">
                  <a14:compatExt spid="_x0000_s1075"/>
                </a:ext>
              </a:extLst>
            </xdr:cNvPr>
            <xdr:cNvSpPr/>
          </xdr:nvSpPr>
          <xdr:spPr>
            <a:xfrm>
              <a:off x="81629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1076" name="Check Box 52" hidden="1">
              <a:extLst>
                <a:ext uri="{63B3BB69-23CF-44E3-9099-C40C66FF867C}">
                  <a14:compatExt spid="_x0000_s1076"/>
                </a:ext>
              </a:extLst>
            </xdr:cNvPr>
            <xdr:cNvSpPr/>
          </xdr:nvSpPr>
          <xdr:spPr>
            <a:xfrm>
              <a:off x="7458075"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1077" name="Check Box 53" hidden="1">
              <a:extLst>
                <a:ext uri="{63B3BB69-23CF-44E3-9099-C40C66FF867C}">
                  <a14:compatExt spid="_x0000_s1077"/>
                </a:ext>
              </a:extLst>
            </xdr:cNvPr>
            <xdr:cNvSpPr/>
          </xdr:nvSpPr>
          <xdr:spPr>
            <a:xfrm>
              <a:off x="81629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78" name="Check Box 54" hidden="1">
              <a:extLst>
                <a:ext uri="{63B3BB69-23CF-44E3-9099-C40C66FF867C}">
                  <a14:compatExt spid="_x0000_s1078"/>
                </a:ext>
              </a:extLst>
            </xdr:cNvPr>
            <xdr:cNvSpPr/>
          </xdr:nvSpPr>
          <xdr:spPr>
            <a:xfrm>
              <a:off x="636270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1079" name="Check Box 55" hidden="1">
              <a:extLst>
                <a:ext uri="{63B3BB69-23CF-44E3-9099-C40C66FF867C}">
                  <a14:compatExt spid="_x0000_s1079"/>
                </a:ext>
              </a:extLst>
            </xdr:cNvPr>
            <xdr:cNvSpPr/>
          </xdr:nvSpPr>
          <xdr:spPr>
            <a:xfrm>
              <a:off x="6362700"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1080" name="Check Box 56" hidden="1">
              <a:extLst>
                <a:ext uri="{63B3BB69-23CF-44E3-9099-C40C66FF867C}">
                  <a14:compatExt spid="_x0000_s1080"/>
                </a:ext>
              </a:extLst>
            </xdr:cNvPr>
            <xdr:cNvSpPr/>
          </xdr:nvSpPr>
          <xdr:spPr>
            <a:xfrm>
              <a:off x="320040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1081" name="Check Box 57" hidden="1">
              <a:extLst>
                <a:ext uri="{63B3BB69-23CF-44E3-9099-C40C66FF867C}">
                  <a14:compatExt spid="_x0000_s1081"/>
                </a:ext>
              </a:extLst>
            </xdr:cNvPr>
            <xdr:cNvSpPr/>
          </xdr:nvSpPr>
          <xdr:spPr>
            <a:xfrm>
              <a:off x="3200400"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1082" name="Check Box 58" hidden="1">
              <a:extLst>
                <a:ext uri="{63B3BB69-23CF-44E3-9099-C40C66FF867C}">
                  <a14:compatExt spid="_x0000_s1082"/>
                </a:ext>
              </a:extLst>
            </xdr:cNvPr>
            <xdr:cNvSpPr/>
          </xdr:nvSpPr>
          <xdr:spPr>
            <a:xfrm>
              <a:off x="8143875" y="228600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1083" name="Check Box 59" hidden="1">
              <a:extLst>
                <a:ext uri="{63B3BB69-23CF-44E3-9099-C40C66FF867C}">
                  <a14:compatExt spid="_x0000_s1083"/>
                </a:ext>
              </a:extLst>
            </xdr:cNvPr>
            <xdr:cNvSpPr/>
          </xdr:nvSpPr>
          <xdr:spPr>
            <a:xfrm>
              <a:off x="7439025" y="2295525"/>
              <a:ext cx="4572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1084" name="Check Box 60" hidden="1">
              <a:extLst>
                <a:ext uri="{63B3BB69-23CF-44E3-9099-C40C66FF867C}">
                  <a14:compatExt spid="_x0000_s1084"/>
                </a:ext>
              </a:extLst>
            </xdr:cNvPr>
            <xdr:cNvSpPr/>
          </xdr:nvSpPr>
          <xdr:spPr>
            <a:xfrm>
              <a:off x="6362700" y="2114550"/>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1085" name="Check Box 61" hidden="1">
              <a:extLst>
                <a:ext uri="{63B3BB69-23CF-44E3-9099-C40C66FF867C}">
                  <a14:compatExt spid="_x0000_s1085"/>
                </a:ext>
              </a:extLst>
            </xdr:cNvPr>
            <xdr:cNvSpPr/>
          </xdr:nvSpPr>
          <xdr:spPr>
            <a:xfrm>
              <a:off x="6362700" y="193357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86" name="Check Box 62" hidden="1">
              <a:extLst>
                <a:ext uri="{63B3BB69-23CF-44E3-9099-C40C66FF867C}">
                  <a14:compatExt spid="_x0000_s1086"/>
                </a:ext>
              </a:extLst>
            </xdr:cNvPr>
            <xdr:cNvSpPr/>
          </xdr:nvSpPr>
          <xdr:spPr>
            <a:xfrm>
              <a:off x="636270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1087" name="Check Box 63" hidden="1">
              <a:extLst>
                <a:ext uri="{63B3BB69-23CF-44E3-9099-C40C66FF867C}">
                  <a14:compatExt spid="_x0000_s1087"/>
                </a:ext>
              </a:extLst>
            </xdr:cNvPr>
            <xdr:cNvSpPr/>
          </xdr:nvSpPr>
          <xdr:spPr>
            <a:xfrm>
              <a:off x="1933575"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1088" name="Check Box 64" hidden="1">
              <a:extLst>
                <a:ext uri="{63B3BB69-23CF-44E3-9099-C40C66FF867C}">
                  <a14:compatExt spid="_x0000_s1088"/>
                </a:ext>
              </a:extLst>
            </xdr:cNvPr>
            <xdr:cNvSpPr/>
          </xdr:nvSpPr>
          <xdr:spPr>
            <a:xfrm>
              <a:off x="2724150"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12</xdr:row>
          <xdr:rowOff>180975</xdr:rowOff>
        </xdr:from>
        <xdr:to>
          <xdr:col>3</xdr:col>
          <xdr:colOff>571500</xdr:colOff>
          <xdr:row>14</xdr:row>
          <xdr:rowOff>0</xdr:rowOff>
        </xdr:to>
        <xdr:sp>
          <xdr:nvSpPr>
            <xdr:cNvPr id="3073" name="Check Box 1" hidden="1">
              <a:extLst>
                <a:ext uri="{63B3BB69-23CF-44E3-9099-C40C66FF867C}">
                  <a14:compatExt spid="_x0000_s3073"/>
                </a:ext>
              </a:extLst>
            </xdr:cNvPr>
            <xdr:cNvSpPr/>
          </xdr:nvSpPr>
          <xdr:spPr>
            <a:xfrm>
              <a:off x="2209800" y="252412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39</xdr:row>
          <xdr:rowOff>0</xdr:rowOff>
        </xdr:from>
        <xdr:to>
          <xdr:col>2</xdr:col>
          <xdr:colOff>95250</xdr:colOff>
          <xdr:row>40</xdr:row>
          <xdr:rowOff>0</xdr:rowOff>
        </xdr:to>
        <xdr:sp>
          <xdr:nvSpPr>
            <xdr:cNvPr id="3074" name="Check Box 2" hidden="1">
              <a:extLst>
                <a:ext uri="{63B3BB69-23CF-44E3-9099-C40C66FF867C}">
                  <a14:compatExt spid="_x0000_s3074"/>
                </a:ext>
              </a:extLst>
            </xdr:cNvPr>
            <xdr:cNvSpPr/>
          </xdr:nvSpPr>
          <xdr:spPr>
            <a:xfrm>
              <a:off x="1571625" y="777430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8</xdr:row>
          <xdr:rowOff>57150</xdr:rowOff>
        </xdr:from>
        <xdr:to>
          <xdr:col>2</xdr:col>
          <xdr:colOff>0</xdr:colOff>
          <xdr:row>10</xdr:row>
          <xdr:rowOff>104775</xdr:rowOff>
        </xdr:to>
        <xdr:sp>
          <xdr:nvSpPr>
            <xdr:cNvPr id="3075" name="Check Box 3" hidden="1">
              <a:extLst>
                <a:ext uri="{63B3BB69-23CF-44E3-9099-C40C66FF867C}">
                  <a14:compatExt spid="_x0000_s3075"/>
                </a:ext>
              </a:extLst>
            </xdr:cNvPr>
            <xdr:cNvSpPr/>
          </xdr:nvSpPr>
          <xdr:spPr>
            <a:xfrm>
              <a:off x="1314450" y="166687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0</xdr:rowOff>
        </xdr:from>
        <xdr:to>
          <xdr:col>6</xdr:col>
          <xdr:colOff>552450</xdr:colOff>
          <xdr:row>40</xdr:row>
          <xdr:rowOff>0</xdr:rowOff>
        </xdr:to>
        <xdr:sp>
          <xdr:nvSpPr>
            <xdr:cNvPr id="3076" name="Check Box 4" hidden="1">
              <a:extLst>
                <a:ext uri="{63B3BB69-23CF-44E3-9099-C40C66FF867C}">
                  <a14:compatExt spid="_x0000_s3076"/>
                </a:ext>
              </a:extLst>
            </xdr:cNvPr>
            <xdr:cNvSpPr/>
          </xdr:nvSpPr>
          <xdr:spPr>
            <a:xfrm>
              <a:off x="4886325" y="777430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39</xdr:row>
          <xdr:rowOff>0</xdr:rowOff>
        </xdr:from>
        <xdr:to>
          <xdr:col>8</xdr:col>
          <xdr:colOff>600075</xdr:colOff>
          <xdr:row>40</xdr:row>
          <xdr:rowOff>0</xdr:rowOff>
        </xdr:to>
        <xdr:sp>
          <xdr:nvSpPr>
            <xdr:cNvPr id="3077" name="Check Box 5" hidden="1">
              <a:extLst>
                <a:ext uri="{63B3BB69-23CF-44E3-9099-C40C66FF867C}">
                  <a14:compatExt spid="_x0000_s3077"/>
                </a:ext>
              </a:extLst>
            </xdr:cNvPr>
            <xdr:cNvSpPr/>
          </xdr:nvSpPr>
          <xdr:spPr>
            <a:xfrm>
              <a:off x="6353175" y="777430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9525</xdr:rowOff>
        </xdr:from>
        <xdr:to>
          <xdr:col>10</xdr:col>
          <xdr:colOff>571500</xdr:colOff>
          <xdr:row>40</xdr:row>
          <xdr:rowOff>0</xdr:rowOff>
        </xdr:to>
        <xdr:sp>
          <xdr:nvSpPr>
            <xdr:cNvPr id="3078" name="Check Box 6" hidden="1">
              <a:extLst>
                <a:ext uri="{63B3BB69-23CF-44E3-9099-C40C66FF867C}">
                  <a14:compatExt spid="_x0000_s3078"/>
                </a:ext>
              </a:extLst>
            </xdr:cNvPr>
            <xdr:cNvSpPr/>
          </xdr:nvSpPr>
          <xdr:spPr>
            <a:xfrm>
              <a:off x="7743825" y="778383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15</xdr:row>
          <xdr:rowOff>0</xdr:rowOff>
        </xdr:from>
        <xdr:to>
          <xdr:col>3</xdr:col>
          <xdr:colOff>581025</xdr:colOff>
          <xdr:row>15</xdr:row>
          <xdr:rowOff>180975</xdr:rowOff>
        </xdr:to>
        <xdr:sp>
          <xdr:nvSpPr>
            <xdr:cNvPr id="3079" name="Check Box 7" hidden="1">
              <a:extLst>
                <a:ext uri="{63B3BB69-23CF-44E3-9099-C40C66FF867C}">
                  <a14:compatExt spid="_x0000_s3079"/>
                </a:ext>
              </a:extLst>
            </xdr:cNvPr>
            <xdr:cNvSpPr/>
          </xdr:nvSpPr>
          <xdr:spPr>
            <a:xfrm>
              <a:off x="2228850" y="288607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14</xdr:row>
          <xdr:rowOff>0</xdr:rowOff>
        </xdr:to>
        <xdr:sp>
          <xdr:nvSpPr>
            <xdr:cNvPr id="3080" name="Check Box 8" hidden="1">
              <a:extLst>
                <a:ext uri="{63B3BB69-23CF-44E3-9099-C40C66FF867C}">
                  <a14:compatExt spid="_x0000_s3080"/>
                </a:ext>
              </a:extLst>
            </xdr:cNvPr>
            <xdr:cNvSpPr/>
          </xdr:nvSpPr>
          <xdr:spPr>
            <a:xfrm>
              <a:off x="449580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76200</xdr:rowOff>
        </xdr:from>
        <xdr:to>
          <xdr:col>7</xdr:col>
          <xdr:colOff>409575</xdr:colOff>
          <xdr:row>14</xdr:row>
          <xdr:rowOff>95250</xdr:rowOff>
        </xdr:to>
        <xdr:sp>
          <xdr:nvSpPr>
            <xdr:cNvPr id="3081" name="Check Box 9" hidden="1">
              <a:extLst>
                <a:ext uri="{63B3BB69-23CF-44E3-9099-C40C66FF867C}">
                  <a14:compatExt spid="_x0000_s3081"/>
                </a:ext>
              </a:extLst>
            </xdr:cNvPr>
            <xdr:cNvSpPr/>
          </xdr:nvSpPr>
          <xdr:spPr>
            <a:xfrm>
              <a:off x="5353050" y="241935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13</xdr:row>
          <xdr:rowOff>76200</xdr:rowOff>
        </xdr:from>
        <xdr:to>
          <xdr:col>7</xdr:col>
          <xdr:colOff>409575</xdr:colOff>
          <xdr:row>15</xdr:row>
          <xdr:rowOff>57150</xdr:rowOff>
        </xdr:to>
        <xdr:sp>
          <xdr:nvSpPr>
            <xdr:cNvPr id="3082" name="Check Box 10" hidden="1">
              <a:extLst>
                <a:ext uri="{63B3BB69-23CF-44E3-9099-C40C66FF867C}">
                  <a14:compatExt spid="_x0000_s3082"/>
                </a:ext>
              </a:extLst>
            </xdr:cNvPr>
            <xdr:cNvSpPr/>
          </xdr:nvSpPr>
          <xdr:spPr>
            <a:xfrm>
              <a:off x="5353050" y="260032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14</xdr:row>
          <xdr:rowOff>180975</xdr:rowOff>
        </xdr:from>
        <xdr:to>
          <xdr:col>6</xdr:col>
          <xdr:colOff>0</xdr:colOff>
          <xdr:row>15</xdr:row>
          <xdr:rowOff>180975</xdr:rowOff>
        </xdr:to>
        <xdr:sp>
          <xdr:nvSpPr>
            <xdr:cNvPr id="3083" name="Check Box 11" hidden="1">
              <a:extLst>
                <a:ext uri="{63B3BB69-23CF-44E3-9099-C40C66FF867C}">
                  <a14:compatExt spid="_x0000_s3083"/>
                </a:ext>
              </a:extLst>
            </xdr:cNvPr>
            <xdr:cNvSpPr/>
          </xdr:nvSpPr>
          <xdr:spPr>
            <a:xfrm>
              <a:off x="4495800" y="28860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14</xdr:row>
          <xdr:rowOff>104775</xdr:rowOff>
        </xdr:from>
        <xdr:to>
          <xdr:col>7</xdr:col>
          <xdr:colOff>409575</xdr:colOff>
          <xdr:row>16</xdr:row>
          <xdr:rowOff>0</xdr:rowOff>
        </xdr:to>
        <xdr:sp>
          <xdr:nvSpPr>
            <xdr:cNvPr id="3084" name="Check Box 12" hidden="1">
              <a:extLst>
                <a:ext uri="{63B3BB69-23CF-44E3-9099-C40C66FF867C}">
                  <a14:compatExt spid="_x0000_s3084"/>
                </a:ext>
              </a:extLst>
            </xdr:cNvPr>
            <xdr:cNvSpPr/>
          </xdr:nvSpPr>
          <xdr:spPr>
            <a:xfrm>
              <a:off x="5353050" y="280987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57150</xdr:rowOff>
        </xdr:from>
        <xdr:to>
          <xdr:col>11</xdr:col>
          <xdr:colOff>0</xdr:colOff>
          <xdr:row>14</xdr:row>
          <xdr:rowOff>95250</xdr:rowOff>
        </xdr:to>
        <xdr:sp>
          <xdr:nvSpPr>
            <xdr:cNvPr id="3085" name="Check Box 13" hidden="1">
              <a:extLst>
                <a:ext uri="{63B3BB69-23CF-44E3-9099-C40C66FF867C}">
                  <a14:compatExt spid="_x0000_s3085"/>
                </a:ext>
              </a:extLst>
            </xdr:cNvPr>
            <xdr:cNvSpPr/>
          </xdr:nvSpPr>
          <xdr:spPr>
            <a:xfrm>
              <a:off x="8191500" y="240030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13</xdr:row>
          <xdr:rowOff>76200</xdr:rowOff>
        </xdr:from>
        <xdr:to>
          <xdr:col>11</xdr:col>
          <xdr:colOff>0</xdr:colOff>
          <xdr:row>15</xdr:row>
          <xdr:rowOff>57150</xdr:rowOff>
        </xdr:to>
        <xdr:sp>
          <xdr:nvSpPr>
            <xdr:cNvPr id="3086" name="Check Box 14" hidden="1">
              <a:extLst>
                <a:ext uri="{63B3BB69-23CF-44E3-9099-C40C66FF867C}">
                  <a14:compatExt spid="_x0000_s3086"/>
                </a:ext>
              </a:extLst>
            </xdr:cNvPr>
            <xdr:cNvSpPr/>
          </xdr:nvSpPr>
          <xdr:spPr>
            <a:xfrm>
              <a:off x="8191500" y="260032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14</xdr:row>
          <xdr:rowOff>180975</xdr:rowOff>
        </xdr:from>
        <xdr:to>
          <xdr:col>10</xdr:col>
          <xdr:colOff>0</xdr:colOff>
          <xdr:row>15</xdr:row>
          <xdr:rowOff>180975</xdr:rowOff>
        </xdr:to>
        <xdr:sp>
          <xdr:nvSpPr>
            <xdr:cNvPr id="3087" name="Check Box 15" hidden="1">
              <a:extLst>
                <a:ext uri="{63B3BB69-23CF-44E3-9099-C40C66FF867C}">
                  <a14:compatExt spid="_x0000_s3087"/>
                </a:ext>
              </a:extLst>
            </xdr:cNvPr>
            <xdr:cNvSpPr/>
          </xdr:nvSpPr>
          <xdr:spPr>
            <a:xfrm>
              <a:off x="7324725" y="28860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14</xdr:row>
          <xdr:rowOff>28575</xdr:rowOff>
        </xdr:from>
        <xdr:to>
          <xdr:col>11</xdr:col>
          <xdr:colOff>0</xdr:colOff>
          <xdr:row>16</xdr:row>
          <xdr:rowOff>171450</xdr:rowOff>
        </xdr:to>
        <xdr:sp>
          <xdr:nvSpPr>
            <xdr:cNvPr id="3088" name="Check Box 16" hidden="1">
              <a:extLst>
                <a:ext uri="{63B3BB69-23CF-44E3-9099-C40C66FF867C}">
                  <a14:compatExt spid="_x0000_s3088"/>
                </a:ext>
              </a:extLst>
            </xdr:cNvPr>
            <xdr:cNvSpPr/>
          </xdr:nvSpPr>
          <xdr:spPr>
            <a:xfrm>
              <a:off x="8191500" y="273367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3089" name="Check Box 17" hidden="1">
              <a:extLst>
                <a:ext uri="{63B3BB69-23CF-44E3-9099-C40C66FF867C}">
                  <a14:compatExt spid="_x0000_s3089"/>
                </a:ext>
              </a:extLst>
            </xdr:cNvPr>
            <xdr:cNvSpPr/>
          </xdr:nvSpPr>
          <xdr:spPr>
            <a:xfrm>
              <a:off x="71532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3090" name="Check Box 18" hidden="1">
              <a:extLst>
                <a:ext uri="{63B3BB69-23CF-44E3-9099-C40C66FF867C}">
                  <a14:compatExt spid="_x0000_s3090"/>
                </a:ext>
              </a:extLst>
            </xdr:cNvPr>
            <xdr:cNvSpPr/>
          </xdr:nvSpPr>
          <xdr:spPr>
            <a:xfrm>
              <a:off x="79533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3091" name="Check Box 19" hidden="1">
              <a:extLst>
                <a:ext uri="{63B3BB69-23CF-44E3-9099-C40C66FF867C}">
                  <a14:compatExt spid="_x0000_s3091"/>
                </a:ext>
              </a:extLst>
            </xdr:cNvPr>
            <xdr:cNvSpPr/>
          </xdr:nvSpPr>
          <xdr:spPr>
            <a:xfrm>
              <a:off x="79533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10</xdr:row>
          <xdr:rowOff>0</xdr:rowOff>
        </xdr:from>
        <xdr:to>
          <xdr:col>3</xdr:col>
          <xdr:colOff>571500</xdr:colOff>
          <xdr:row>11</xdr:row>
          <xdr:rowOff>0</xdr:rowOff>
        </xdr:to>
        <xdr:sp>
          <xdr:nvSpPr>
            <xdr:cNvPr id="3092" name="Check Box 20" hidden="1">
              <a:extLst>
                <a:ext uri="{63B3BB69-23CF-44E3-9099-C40C66FF867C}">
                  <a14:compatExt spid="_x0000_s3092"/>
                </a:ext>
              </a:extLst>
            </xdr:cNvPr>
            <xdr:cNvSpPr/>
          </xdr:nvSpPr>
          <xdr:spPr>
            <a:xfrm>
              <a:off x="2209800" y="198120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4</xdr:col>
          <xdr:colOff>247650</xdr:colOff>
          <xdr:row>11</xdr:row>
          <xdr:rowOff>0</xdr:rowOff>
        </xdr:to>
        <xdr:sp>
          <xdr:nvSpPr>
            <xdr:cNvPr id="3093" name="Check Box 21" hidden="1">
              <a:extLst>
                <a:ext uri="{63B3BB69-23CF-44E3-9099-C40C66FF867C}">
                  <a14:compatExt spid="_x0000_s3093"/>
                </a:ext>
              </a:extLst>
            </xdr:cNvPr>
            <xdr:cNvSpPr/>
          </xdr:nvSpPr>
          <xdr:spPr>
            <a:xfrm>
              <a:off x="2857500" y="199072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11</xdr:row>
          <xdr:rowOff>9525</xdr:rowOff>
        </xdr:from>
        <xdr:to>
          <xdr:col>4</xdr:col>
          <xdr:colOff>247650</xdr:colOff>
          <xdr:row>12</xdr:row>
          <xdr:rowOff>0</xdr:rowOff>
        </xdr:to>
        <xdr:sp>
          <xdr:nvSpPr>
            <xdr:cNvPr id="3094" name="Check Box 22" hidden="1">
              <a:extLst>
                <a:ext uri="{63B3BB69-23CF-44E3-9099-C40C66FF867C}">
                  <a14:compatExt spid="_x0000_s3094"/>
                </a:ext>
              </a:extLst>
            </xdr:cNvPr>
            <xdr:cNvSpPr/>
          </xdr:nvSpPr>
          <xdr:spPr>
            <a:xfrm>
              <a:off x="2857500" y="217170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9</xdr:row>
          <xdr:rowOff>0</xdr:rowOff>
        </xdr:from>
        <xdr:to>
          <xdr:col>5</xdr:col>
          <xdr:colOff>409575</xdr:colOff>
          <xdr:row>10</xdr:row>
          <xdr:rowOff>0</xdr:rowOff>
        </xdr:to>
        <xdr:sp>
          <xdr:nvSpPr>
            <xdr:cNvPr id="3095" name="Check Box 23" hidden="1">
              <a:extLst>
                <a:ext uri="{63B3BB69-23CF-44E3-9099-C40C66FF867C}">
                  <a14:compatExt spid="_x0000_s3095"/>
                </a:ext>
              </a:extLst>
            </xdr:cNvPr>
            <xdr:cNvSpPr/>
          </xdr:nvSpPr>
          <xdr:spPr>
            <a:xfrm>
              <a:off x="3657600" y="180022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9</xdr:row>
          <xdr:rowOff>0</xdr:rowOff>
        </xdr:from>
        <xdr:to>
          <xdr:col>4</xdr:col>
          <xdr:colOff>457200</xdr:colOff>
          <xdr:row>10</xdr:row>
          <xdr:rowOff>0</xdr:rowOff>
        </xdr:to>
        <xdr:sp>
          <xdr:nvSpPr>
            <xdr:cNvPr id="3096" name="Check Box 24" hidden="1">
              <a:extLst>
                <a:ext uri="{63B3BB69-23CF-44E3-9099-C40C66FF867C}">
                  <a14:compatExt spid="_x0000_s3096"/>
                </a:ext>
              </a:extLst>
            </xdr:cNvPr>
            <xdr:cNvSpPr/>
          </xdr:nvSpPr>
          <xdr:spPr>
            <a:xfrm>
              <a:off x="2981325" y="180022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9</xdr:row>
          <xdr:rowOff>0</xdr:rowOff>
        </xdr:from>
        <xdr:to>
          <xdr:col>6</xdr:col>
          <xdr:colOff>47625</xdr:colOff>
          <xdr:row>10</xdr:row>
          <xdr:rowOff>0</xdr:rowOff>
        </xdr:to>
        <xdr:sp>
          <xdr:nvSpPr>
            <xdr:cNvPr id="3097" name="Check Box 25" hidden="1">
              <a:extLst>
                <a:ext uri="{63B3BB69-23CF-44E3-9099-C40C66FF867C}">
                  <a14:compatExt spid="_x0000_s3097"/>
                </a:ext>
              </a:extLst>
            </xdr:cNvPr>
            <xdr:cNvSpPr/>
          </xdr:nvSpPr>
          <xdr:spPr>
            <a:xfrm>
              <a:off x="4638675" y="180022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24</xdr:row>
          <xdr:rowOff>180975</xdr:rowOff>
        </xdr:from>
        <xdr:to>
          <xdr:col>4</xdr:col>
          <xdr:colOff>0</xdr:colOff>
          <xdr:row>26</xdr:row>
          <xdr:rowOff>0</xdr:rowOff>
        </xdr:to>
        <xdr:sp>
          <xdr:nvSpPr>
            <xdr:cNvPr id="3098" name="Check Box 26" hidden="1">
              <a:extLst>
                <a:ext uri="{63B3BB69-23CF-44E3-9099-C40C66FF867C}">
                  <a14:compatExt spid="_x0000_s3098"/>
                </a:ext>
              </a:extLst>
            </xdr:cNvPr>
            <xdr:cNvSpPr/>
          </xdr:nvSpPr>
          <xdr:spPr>
            <a:xfrm>
              <a:off x="2743200" y="471487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0</xdr:rowOff>
        </xdr:from>
        <xdr:to>
          <xdr:col>10</xdr:col>
          <xdr:colOff>0</xdr:colOff>
          <xdr:row>14</xdr:row>
          <xdr:rowOff>0</xdr:rowOff>
        </xdr:to>
        <xdr:sp>
          <xdr:nvSpPr>
            <xdr:cNvPr id="3099" name="Check Box 27" hidden="1">
              <a:extLst>
                <a:ext uri="{63B3BB69-23CF-44E3-9099-C40C66FF867C}">
                  <a14:compatExt spid="_x0000_s3099"/>
                </a:ext>
              </a:extLst>
            </xdr:cNvPr>
            <xdr:cNvSpPr/>
          </xdr:nvSpPr>
          <xdr:spPr>
            <a:xfrm>
              <a:off x="732472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14</xdr:row>
          <xdr:rowOff>0</xdr:rowOff>
        </xdr:from>
        <xdr:to>
          <xdr:col>10</xdr:col>
          <xdr:colOff>0</xdr:colOff>
          <xdr:row>15</xdr:row>
          <xdr:rowOff>0</xdr:rowOff>
        </xdr:to>
        <xdr:sp>
          <xdr:nvSpPr>
            <xdr:cNvPr id="3100" name="Check Box 28" hidden="1">
              <a:extLst>
                <a:ext uri="{63B3BB69-23CF-44E3-9099-C40C66FF867C}">
                  <a14:compatExt spid="_x0000_s3100"/>
                </a:ext>
              </a:extLst>
            </xdr:cNvPr>
            <xdr:cNvSpPr/>
          </xdr:nvSpPr>
          <xdr:spPr>
            <a:xfrm>
              <a:off x="7324725" y="270510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3101" name="Check Box 29" hidden="1">
              <a:extLst>
                <a:ext uri="{63B3BB69-23CF-44E3-9099-C40C66FF867C}">
                  <a14:compatExt spid="_x0000_s3101"/>
                </a:ext>
              </a:extLst>
            </xdr:cNvPr>
            <xdr:cNvSpPr/>
          </xdr:nvSpPr>
          <xdr:spPr>
            <a:xfrm>
              <a:off x="79533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3102" name="Check Box 30" hidden="1">
              <a:extLst>
                <a:ext uri="{63B3BB69-23CF-44E3-9099-C40C66FF867C}">
                  <a14:compatExt spid="_x0000_s3102"/>
                </a:ext>
              </a:extLst>
            </xdr:cNvPr>
            <xdr:cNvSpPr/>
          </xdr:nvSpPr>
          <xdr:spPr>
            <a:xfrm>
              <a:off x="71532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3103" name="Check Box 31" hidden="1">
              <a:extLst>
                <a:ext uri="{63B3BB69-23CF-44E3-9099-C40C66FF867C}">
                  <a14:compatExt spid="_x0000_s3103"/>
                </a:ext>
              </a:extLst>
            </xdr:cNvPr>
            <xdr:cNvSpPr/>
          </xdr:nvSpPr>
          <xdr:spPr>
            <a:xfrm>
              <a:off x="71532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13</xdr:row>
          <xdr:rowOff>76200</xdr:rowOff>
        </xdr:from>
        <xdr:to>
          <xdr:col>2</xdr:col>
          <xdr:colOff>95250</xdr:colOff>
          <xdr:row>15</xdr:row>
          <xdr:rowOff>57150</xdr:rowOff>
        </xdr:to>
        <xdr:sp>
          <xdr:nvSpPr>
            <xdr:cNvPr id="3104" name="Check Box 32" hidden="1">
              <a:extLst>
                <a:ext uri="{63B3BB69-23CF-44E3-9099-C40C66FF867C}">
                  <a14:compatExt spid="_x0000_s3104"/>
                </a:ext>
              </a:extLst>
            </xdr:cNvPr>
            <xdr:cNvSpPr/>
          </xdr:nvSpPr>
          <xdr:spPr>
            <a:xfrm>
              <a:off x="1428750" y="260032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180975</xdr:rowOff>
        </xdr:from>
        <xdr:to>
          <xdr:col>3</xdr:col>
          <xdr:colOff>628650</xdr:colOff>
          <xdr:row>27</xdr:row>
          <xdr:rowOff>28575</xdr:rowOff>
        </xdr:to>
        <xdr:sp>
          <xdr:nvSpPr>
            <xdr:cNvPr id="3105" name="Check Box 33" hidden="1">
              <a:extLst>
                <a:ext uri="{63B3BB69-23CF-44E3-9099-C40C66FF867C}">
                  <a14:compatExt spid="_x0000_s3105"/>
                </a:ext>
              </a:extLst>
            </xdr:cNvPr>
            <xdr:cNvSpPr/>
          </xdr:nvSpPr>
          <xdr:spPr>
            <a:xfrm>
              <a:off x="1971675" y="453390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13</xdr:row>
          <xdr:rowOff>180975</xdr:rowOff>
        </xdr:from>
        <xdr:to>
          <xdr:col>3</xdr:col>
          <xdr:colOff>571500</xdr:colOff>
          <xdr:row>15</xdr:row>
          <xdr:rowOff>0</xdr:rowOff>
        </xdr:to>
        <xdr:sp>
          <xdr:nvSpPr>
            <xdr:cNvPr id="3106" name="Check Box 34" hidden="1">
              <a:extLst>
                <a:ext uri="{63B3BB69-23CF-44E3-9099-C40C66FF867C}">
                  <a14:compatExt spid="_x0000_s3106"/>
                </a:ext>
              </a:extLst>
            </xdr:cNvPr>
            <xdr:cNvSpPr/>
          </xdr:nvSpPr>
          <xdr:spPr>
            <a:xfrm>
              <a:off x="2209800" y="270510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14</xdr:row>
          <xdr:rowOff>180975</xdr:rowOff>
        </xdr:from>
        <xdr:to>
          <xdr:col>2</xdr:col>
          <xdr:colOff>152400</xdr:colOff>
          <xdr:row>15</xdr:row>
          <xdr:rowOff>180975</xdr:rowOff>
        </xdr:to>
        <xdr:sp>
          <xdr:nvSpPr>
            <xdr:cNvPr id="3107" name="Check Box 35" hidden="1">
              <a:extLst>
                <a:ext uri="{63B3BB69-23CF-44E3-9099-C40C66FF867C}">
                  <a14:compatExt spid="_x0000_s3107"/>
                </a:ext>
              </a:extLst>
            </xdr:cNvPr>
            <xdr:cNvSpPr/>
          </xdr:nvSpPr>
          <xdr:spPr>
            <a:xfrm>
              <a:off x="1333500" y="288607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xdr:row>
          <xdr:rowOff>180975</xdr:rowOff>
        </xdr:from>
        <xdr:to>
          <xdr:col>2</xdr:col>
          <xdr:colOff>219075</xdr:colOff>
          <xdr:row>14</xdr:row>
          <xdr:rowOff>28575</xdr:rowOff>
        </xdr:to>
        <xdr:sp>
          <xdr:nvSpPr>
            <xdr:cNvPr id="3108" name="Check Box 36" hidden="1">
              <a:extLst>
                <a:ext uri="{63B3BB69-23CF-44E3-9099-C40C66FF867C}">
                  <a14:compatExt spid="_x0000_s3108"/>
                </a:ext>
              </a:extLst>
            </xdr:cNvPr>
            <xdr:cNvSpPr/>
          </xdr:nvSpPr>
          <xdr:spPr>
            <a:xfrm>
              <a:off x="1390650" y="252412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13</xdr:row>
          <xdr:rowOff>180975</xdr:rowOff>
        </xdr:from>
        <xdr:to>
          <xdr:col>6</xdr:col>
          <xdr:colOff>314325</xdr:colOff>
          <xdr:row>15</xdr:row>
          <xdr:rowOff>9525</xdr:rowOff>
        </xdr:to>
        <xdr:sp>
          <xdr:nvSpPr>
            <xdr:cNvPr id="3109" name="Check Box 37" hidden="1">
              <a:extLst>
                <a:ext uri="{63B3BB69-23CF-44E3-9099-C40C66FF867C}">
                  <a14:compatExt spid="_x0000_s3109"/>
                </a:ext>
              </a:extLst>
            </xdr:cNvPr>
            <xdr:cNvSpPr/>
          </xdr:nvSpPr>
          <xdr:spPr>
            <a:xfrm>
              <a:off x="4467225" y="270510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xdr:row>
          <xdr:rowOff>0</xdr:rowOff>
        </xdr:from>
        <xdr:to>
          <xdr:col>3</xdr:col>
          <xdr:colOff>571500</xdr:colOff>
          <xdr:row>10</xdr:row>
          <xdr:rowOff>0</xdr:rowOff>
        </xdr:to>
        <xdr:sp>
          <xdr:nvSpPr>
            <xdr:cNvPr id="3110" name="Check Box 38" hidden="1">
              <a:extLst>
                <a:ext uri="{63B3BB69-23CF-44E3-9099-C40C66FF867C}">
                  <a14:compatExt spid="_x0000_s3110"/>
                </a:ext>
              </a:extLst>
            </xdr:cNvPr>
            <xdr:cNvSpPr/>
          </xdr:nvSpPr>
          <xdr:spPr>
            <a:xfrm>
              <a:off x="2209800" y="180022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5121" name="Check Box 1" hidden="1">
              <a:extLst>
                <a:ext uri="{63B3BB69-23CF-44E3-9099-C40C66FF867C}">
                  <a14:compatExt spid="_x0000_s5121"/>
                </a:ext>
              </a:extLst>
            </xdr:cNvPr>
            <xdr:cNvSpPr/>
          </xdr:nvSpPr>
          <xdr:spPr>
            <a:xfrm>
              <a:off x="2209800"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5122" name="Check Box 2" hidden="1">
              <a:extLst>
                <a:ext uri="{63B3BB69-23CF-44E3-9099-C40C66FF867C}">
                  <a14:compatExt spid="_x0000_s5122"/>
                </a:ext>
              </a:extLst>
            </xdr:cNvPr>
            <xdr:cNvSpPr/>
          </xdr:nvSpPr>
          <xdr:spPr>
            <a:xfrm>
              <a:off x="1571625"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0</xdr:rowOff>
        </xdr:from>
        <xdr:to>
          <xdr:col>2</xdr:col>
          <xdr:colOff>0</xdr:colOff>
          <xdr:row>9</xdr:row>
          <xdr:rowOff>57150</xdr:rowOff>
        </xdr:to>
        <xdr:sp>
          <xdr:nvSpPr>
            <xdr:cNvPr id="5123" name="Check Box 3" hidden="1">
              <a:extLst>
                <a:ext uri="{63B3BB69-23CF-44E3-9099-C40C66FF867C}">
                  <a14:compatExt spid="_x0000_s5123"/>
                </a:ext>
              </a:extLst>
            </xdr:cNvPr>
            <xdr:cNvSpPr/>
          </xdr:nvSpPr>
          <xdr:spPr>
            <a:xfrm>
              <a:off x="1314450" y="143827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5124" name="Check Box 4" hidden="1">
              <a:extLst>
                <a:ext uri="{63B3BB69-23CF-44E3-9099-C40C66FF867C}">
                  <a14:compatExt spid="_x0000_s5124"/>
                </a:ext>
              </a:extLst>
            </xdr:cNvPr>
            <xdr:cNvSpPr/>
          </xdr:nvSpPr>
          <xdr:spPr>
            <a:xfrm>
              <a:off x="488632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5125" name="Check Box 5" hidden="1">
              <a:extLst>
                <a:ext uri="{63B3BB69-23CF-44E3-9099-C40C66FF867C}">
                  <a14:compatExt spid="_x0000_s5125"/>
                </a:ext>
              </a:extLst>
            </xdr:cNvPr>
            <xdr:cNvSpPr/>
          </xdr:nvSpPr>
          <xdr:spPr>
            <a:xfrm>
              <a:off x="635317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5126" name="Check Box 6" hidden="1">
              <a:extLst>
                <a:ext uri="{63B3BB69-23CF-44E3-9099-C40C66FF867C}">
                  <a14:compatExt spid="_x0000_s5126"/>
                </a:ext>
              </a:extLst>
            </xdr:cNvPr>
            <xdr:cNvSpPr/>
          </xdr:nvSpPr>
          <xdr:spPr>
            <a:xfrm>
              <a:off x="774382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5127" name="Check Box 7" hidden="1">
              <a:extLst>
                <a:ext uri="{63B3BB69-23CF-44E3-9099-C40C66FF867C}">
                  <a14:compatExt spid="_x0000_s5127"/>
                </a:ext>
              </a:extLst>
            </xdr:cNvPr>
            <xdr:cNvSpPr/>
          </xdr:nvSpPr>
          <xdr:spPr>
            <a:xfrm>
              <a:off x="2228850"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5128" name="Check Box 8" hidden="1">
              <a:extLst>
                <a:ext uri="{63B3BB69-23CF-44E3-9099-C40C66FF867C}">
                  <a14:compatExt spid="_x0000_s5128"/>
                </a:ext>
              </a:extLst>
            </xdr:cNvPr>
            <xdr:cNvSpPr/>
          </xdr:nvSpPr>
          <xdr:spPr>
            <a:xfrm>
              <a:off x="449580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5129" name="Check Box 9" hidden="1">
              <a:extLst>
                <a:ext uri="{63B3BB69-23CF-44E3-9099-C40C66FF867C}">
                  <a14:compatExt spid="_x0000_s5129"/>
                </a:ext>
              </a:extLst>
            </xdr:cNvPr>
            <xdr:cNvSpPr/>
          </xdr:nvSpPr>
          <xdr:spPr>
            <a:xfrm>
              <a:off x="535305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5130" name="Check Box 10" hidden="1">
              <a:extLst>
                <a:ext uri="{63B3BB69-23CF-44E3-9099-C40C66FF867C}">
                  <a14:compatExt spid="_x0000_s5130"/>
                </a:ext>
              </a:extLst>
            </xdr:cNvPr>
            <xdr:cNvSpPr/>
          </xdr:nvSpPr>
          <xdr:spPr>
            <a:xfrm>
              <a:off x="535305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5131" name="Check Box 11" hidden="1">
              <a:extLst>
                <a:ext uri="{63B3BB69-23CF-44E3-9099-C40C66FF867C}">
                  <a14:compatExt spid="_x0000_s5131"/>
                </a:ext>
              </a:extLst>
            </xdr:cNvPr>
            <xdr:cNvSpPr/>
          </xdr:nvSpPr>
          <xdr:spPr>
            <a:xfrm>
              <a:off x="449580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5132" name="Check Box 12" hidden="1">
              <a:extLst>
                <a:ext uri="{63B3BB69-23CF-44E3-9099-C40C66FF867C}">
                  <a14:compatExt spid="_x0000_s5132"/>
                </a:ext>
              </a:extLst>
            </xdr:cNvPr>
            <xdr:cNvSpPr/>
          </xdr:nvSpPr>
          <xdr:spPr>
            <a:xfrm>
              <a:off x="535305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5133" name="Check Box 13" hidden="1">
              <a:extLst>
                <a:ext uri="{63B3BB69-23CF-44E3-9099-C40C66FF867C}">
                  <a14:compatExt spid="_x0000_s5133"/>
                </a:ext>
              </a:extLst>
            </xdr:cNvPr>
            <xdr:cNvSpPr/>
          </xdr:nvSpPr>
          <xdr:spPr>
            <a:xfrm>
              <a:off x="819150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5134" name="Check Box 14" hidden="1">
              <a:extLst>
                <a:ext uri="{63B3BB69-23CF-44E3-9099-C40C66FF867C}">
                  <a14:compatExt spid="_x0000_s5134"/>
                </a:ext>
              </a:extLst>
            </xdr:cNvPr>
            <xdr:cNvSpPr/>
          </xdr:nvSpPr>
          <xdr:spPr>
            <a:xfrm>
              <a:off x="819150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5135" name="Check Box 15" hidden="1">
              <a:extLst>
                <a:ext uri="{63B3BB69-23CF-44E3-9099-C40C66FF867C}">
                  <a14:compatExt spid="_x0000_s5135"/>
                </a:ext>
              </a:extLst>
            </xdr:cNvPr>
            <xdr:cNvSpPr/>
          </xdr:nvSpPr>
          <xdr:spPr>
            <a:xfrm>
              <a:off x="732472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5136" name="Check Box 16" hidden="1">
              <a:extLst>
                <a:ext uri="{63B3BB69-23CF-44E3-9099-C40C66FF867C}">
                  <a14:compatExt spid="_x0000_s5136"/>
                </a:ext>
              </a:extLst>
            </xdr:cNvPr>
            <xdr:cNvSpPr/>
          </xdr:nvSpPr>
          <xdr:spPr>
            <a:xfrm>
              <a:off x="819150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5137" name="Check Box 17" hidden="1">
              <a:extLst>
                <a:ext uri="{63B3BB69-23CF-44E3-9099-C40C66FF867C}">
                  <a14:compatExt spid="_x0000_s5137"/>
                </a:ext>
              </a:extLst>
            </xdr:cNvPr>
            <xdr:cNvSpPr/>
          </xdr:nvSpPr>
          <xdr:spPr>
            <a:xfrm>
              <a:off x="71532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5138" name="Check Box 18" hidden="1">
              <a:extLst>
                <a:ext uri="{63B3BB69-23CF-44E3-9099-C40C66FF867C}">
                  <a14:compatExt spid="_x0000_s5138"/>
                </a:ext>
              </a:extLst>
            </xdr:cNvPr>
            <xdr:cNvSpPr/>
          </xdr:nvSpPr>
          <xdr:spPr>
            <a:xfrm>
              <a:off x="79533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5139" name="Check Box 19" hidden="1">
              <a:extLst>
                <a:ext uri="{63B3BB69-23CF-44E3-9099-C40C66FF867C}">
                  <a14:compatExt spid="_x0000_s5139"/>
                </a:ext>
              </a:extLst>
            </xdr:cNvPr>
            <xdr:cNvSpPr/>
          </xdr:nvSpPr>
          <xdr:spPr>
            <a:xfrm>
              <a:off x="79533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5140" name="Check Box 20" hidden="1">
              <a:extLst>
                <a:ext uri="{63B3BB69-23CF-44E3-9099-C40C66FF867C}">
                  <a14:compatExt spid="_x0000_s5140"/>
                </a:ext>
              </a:extLst>
            </xdr:cNvPr>
            <xdr:cNvSpPr/>
          </xdr:nvSpPr>
          <xdr:spPr>
            <a:xfrm>
              <a:off x="2209800"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5141" name="Check Box 21" hidden="1">
              <a:extLst>
                <a:ext uri="{63B3BB69-23CF-44E3-9099-C40C66FF867C}">
                  <a14:compatExt spid="_x0000_s5141"/>
                </a:ext>
              </a:extLst>
            </xdr:cNvPr>
            <xdr:cNvSpPr/>
          </xdr:nvSpPr>
          <xdr:spPr>
            <a:xfrm>
              <a:off x="2857500"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5142" name="Check Box 22" hidden="1">
              <a:extLst>
                <a:ext uri="{63B3BB69-23CF-44E3-9099-C40C66FF867C}">
                  <a14:compatExt spid="_x0000_s5142"/>
                </a:ext>
              </a:extLst>
            </xdr:cNvPr>
            <xdr:cNvSpPr/>
          </xdr:nvSpPr>
          <xdr:spPr>
            <a:xfrm>
              <a:off x="2857500"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409575</xdr:colOff>
          <xdr:row>8</xdr:row>
          <xdr:rowOff>0</xdr:rowOff>
        </xdr:to>
        <xdr:sp>
          <xdr:nvSpPr>
            <xdr:cNvPr id="5143" name="Check Box 23" hidden="1">
              <a:extLst>
                <a:ext uri="{63B3BB69-23CF-44E3-9099-C40C66FF867C}">
                  <a14:compatExt spid="_x0000_s5143"/>
                </a:ext>
              </a:extLst>
            </xdr:cNvPr>
            <xdr:cNvSpPr/>
          </xdr:nvSpPr>
          <xdr:spPr>
            <a:xfrm>
              <a:off x="3657600"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5144" name="Check Box 24" hidden="1">
              <a:extLst>
                <a:ext uri="{63B3BB69-23CF-44E3-9099-C40C66FF867C}">
                  <a14:compatExt spid="_x0000_s5144"/>
                </a:ext>
              </a:extLst>
            </xdr:cNvPr>
            <xdr:cNvSpPr/>
          </xdr:nvSpPr>
          <xdr:spPr>
            <a:xfrm>
              <a:off x="2981325"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5145" name="Check Box 25" hidden="1">
              <a:extLst>
                <a:ext uri="{63B3BB69-23CF-44E3-9099-C40C66FF867C}">
                  <a14:compatExt spid="_x0000_s5145"/>
                </a:ext>
              </a:extLst>
            </xdr:cNvPr>
            <xdr:cNvSpPr/>
          </xdr:nvSpPr>
          <xdr:spPr>
            <a:xfrm>
              <a:off x="463867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5146" name="Check Box 26" hidden="1">
              <a:extLst>
                <a:ext uri="{63B3BB69-23CF-44E3-9099-C40C66FF867C}">
                  <a14:compatExt spid="_x0000_s5146"/>
                </a:ext>
              </a:extLst>
            </xdr:cNvPr>
            <xdr:cNvSpPr/>
          </xdr:nvSpPr>
          <xdr:spPr>
            <a:xfrm>
              <a:off x="2743200"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5147" name="Check Box 27" hidden="1">
              <a:extLst>
                <a:ext uri="{63B3BB69-23CF-44E3-9099-C40C66FF867C}">
                  <a14:compatExt spid="_x0000_s5147"/>
                </a:ext>
              </a:extLst>
            </xdr:cNvPr>
            <xdr:cNvSpPr/>
          </xdr:nvSpPr>
          <xdr:spPr>
            <a:xfrm>
              <a:off x="732472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5148" name="Check Box 28" hidden="1">
              <a:extLst>
                <a:ext uri="{63B3BB69-23CF-44E3-9099-C40C66FF867C}">
                  <a14:compatExt spid="_x0000_s5148"/>
                </a:ext>
              </a:extLst>
            </xdr:cNvPr>
            <xdr:cNvSpPr/>
          </xdr:nvSpPr>
          <xdr:spPr>
            <a:xfrm>
              <a:off x="732472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5149" name="Check Box 29" hidden="1">
              <a:extLst>
                <a:ext uri="{63B3BB69-23CF-44E3-9099-C40C66FF867C}">
                  <a14:compatExt spid="_x0000_s5149"/>
                </a:ext>
              </a:extLst>
            </xdr:cNvPr>
            <xdr:cNvSpPr/>
          </xdr:nvSpPr>
          <xdr:spPr>
            <a:xfrm>
              <a:off x="79533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5150" name="Check Box 30" hidden="1">
              <a:extLst>
                <a:ext uri="{63B3BB69-23CF-44E3-9099-C40C66FF867C}">
                  <a14:compatExt spid="_x0000_s5150"/>
                </a:ext>
              </a:extLst>
            </xdr:cNvPr>
            <xdr:cNvSpPr/>
          </xdr:nvSpPr>
          <xdr:spPr>
            <a:xfrm>
              <a:off x="71532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5151" name="Check Box 31" hidden="1">
              <a:extLst>
                <a:ext uri="{63B3BB69-23CF-44E3-9099-C40C66FF867C}">
                  <a14:compatExt spid="_x0000_s5151"/>
                </a:ext>
              </a:extLst>
            </xdr:cNvPr>
            <xdr:cNvSpPr/>
          </xdr:nvSpPr>
          <xdr:spPr>
            <a:xfrm>
              <a:off x="71532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5152" name="Check Box 32" hidden="1">
              <a:extLst>
                <a:ext uri="{63B3BB69-23CF-44E3-9099-C40C66FF867C}">
                  <a14:compatExt spid="_x0000_s5152"/>
                </a:ext>
              </a:extLst>
            </xdr:cNvPr>
            <xdr:cNvSpPr/>
          </xdr:nvSpPr>
          <xdr:spPr>
            <a:xfrm>
              <a:off x="1428750"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5153" name="Check Box 33" hidden="1">
              <a:extLst>
                <a:ext uri="{63B3BB69-23CF-44E3-9099-C40C66FF867C}">
                  <a14:compatExt spid="_x0000_s5153"/>
                </a:ext>
              </a:extLst>
            </xdr:cNvPr>
            <xdr:cNvSpPr/>
          </xdr:nvSpPr>
          <xdr:spPr>
            <a:xfrm>
              <a:off x="1971675"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5154" name="Check Box 34" hidden="1">
              <a:extLst>
                <a:ext uri="{63B3BB69-23CF-44E3-9099-C40C66FF867C}">
                  <a14:compatExt spid="_x0000_s5154"/>
                </a:ext>
              </a:extLst>
            </xdr:cNvPr>
            <xdr:cNvSpPr/>
          </xdr:nvSpPr>
          <xdr:spPr>
            <a:xfrm>
              <a:off x="2209800"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5155" name="Check Box 35" hidden="1">
              <a:extLst>
                <a:ext uri="{63B3BB69-23CF-44E3-9099-C40C66FF867C}">
                  <a14:compatExt spid="_x0000_s5155"/>
                </a:ext>
              </a:extLst>
            </xdr:cNvPr>
            <xdr:cNvSpPr/>
          </xdr:nvSpPr>
          <xdr:spPr>
            <a:xfrm>
              <a:off x="1333500"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5156" name="Check Box 36" hidden="1">
              <a:extLst>
                <a:ext uri="{63B3BB69-23CF-44E3-9099-C40C66FF867C}">
                  <a14:compatExt spid="_x0000_s5156"/>
                </a:ext>
              </a:extLst>
            </xdr:cNvPr>
            <xdr:cNvSpPr/>
          </xdr:nvSpPr>
          <xdr:spPr>
            <a:xfrm>
              <a:off x="1390650"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5157" name="Check Box 37" hidden="1">
              <a:extLst>
                <a:ext uri="{63B3BB69-23CF-44E3-9099-C40C66FF867C}">
                  <a14:compatExt spid="_x0000_s5157"/>
                </a:ext>
              </a:extLst>
            </xdr:cNvPr>
            <xdr:cNvSpPr/>
          </xdr:nvSpPr>
          <xdr:spPr>
            <a:xfrm>
              <a:off x="446722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5158" name="Check Box 38" hidden="1">
              <a:extLst>
                <a:ext uri="{63B3BB69-23CF-44E3-9099-C40C66FF867C}">
                  <a14:compatExt spid="_x0000_s5158"/>
                </a:ext>
              </a:extLst>
            </xdr:cNvPr>
            <xdr:cNvSpPr/>
          </xdr:nvSpPr>
          <xdr:spPr>
            <a:xfrm>
              <a:off x="2209800"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12</xdr:row>
      <xdr:rowOff>0</xdr:rowOff>
    </xdr:from>
    <xdr:to>
      <xdr:col>8</xdr:col>
      <xdr:colOff>1143000</xdr:colOff>
      <xdr:row>12</xdr:row>
      <xdr:rowOff>25400</xdr:rowOff>
    </xdr:to>
    <xdr:sp>
      <xdr:nvSpPr>
        <xdr:cNvPr id="2"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9</xdr:row>
      <xdr:rowOff>0</xdr:rowOff>
    </xdr:from>
    <xdr:to>
      <xdr:col>8</xdr:col>
      <xdr:colOff>1143000</xdr:colOff>
      <xdr:row>9</xdr:row>
      <xdr:rowOff>25400</xdr:rowOff>
    </xdr:to>
    <xdr:sp>
      <xdr:nvSpPr>
        <xdr:cNvPr id="5" name="Text Box 1"/>
        <xdr:cNvSpPr txBox="1">
          <a:spLocks noChangeArrowheads="1"/>
        </xdr:cNvSpPr>
      </xdr:nvSpPr>
      <xdr:spPr>
        <a:xfrm>
          <a:off x="2501900" y="333756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12</xdr:row>
      <xdr:rowOff>0</xdr:rowOff>
    </xdr:from>
    <xdr:to>
      <xdr:col>8</xdr:col>
      <xdr:colOff>1143000</xdr:colOff>
      <xdr:row>12</xdr:row>
      <xdr:rowOff>25400</xdr:rowOff>
    </xdr:to>
    <xdr:sp>
      <xdr:nvSpPr>
        <xdr:cNvPr id="6" name="Text Box 1"/>
        <xdr:cNvSpPr txBox="1">
          <a:spLocks noChangeArrowheads="1"/>
        </xdr:cNvSpPr>
      </xdr:nvSpPr>
      <xdr:spPr>
        <a:xfrm>
          <a:off x="2501900"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0" Type="http://schemas.openxmlformats.org/officeDocument/2006/relationships/ctrlProp" Target="../ctrlProps/ctrlProp102.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9.xml"/><Relationship Id="rId8" Type="http://schemas.openxmlformats.org/officeDocument/2006/relationships/ctrlProp" Target="../ctrlProps/ctrlProp108.xml"/><Relationship Id="rId7" Type="http://schemas.openxmlformats.org/officeDocument/2006/relationships/ctrlProp" Target="../ctrlProps/ctrlProp107.xml"/><Relationship Id="rId6" Type="http://schemas.openxmlformats.org/officeDocument/2006/relationships/ctrlProp" Target="../ctrlProps/ctrlProp106.xml"/><Relationship Id="rId5" Type="http://schemas.openxmlformats.org/officeDocument/2006/relationships/ctrlProp" Target="../ctrlProps/ctrlProp105.xml"/><Relationship Id="rId40" Type="http://schemas.openxmlformats.org/officeDocument/2006/relationships/ctrlProp" Target="../ctrlProps/ctrlProp140.xml"/><Relationship Id="rId4" Type="http://schemas.openxmlformats.org/officeDocument/2006/relationships/ctrlProp" Target="../ctrlProps/ctrlProp104.xml"/><Relationship Id="rId39" Type="http://schemas.openxmlformats.org/officeDocument/2006/relationships/ctrlProp" Target="../ctrlProps/ctrlProp139.xml"/><Relationship Id="rId38" Type="http://schemas.openxmlformats.org/officeDocument/2006/relationships/ctrlProp" Target="../ctrlProps/ctrlProp138.xml"/><Relationship Id="rId37" Type="http://schemas.openxmlformats.org/officeDocument/2006/relationships/ctrlProp" Target="../ctrlProps/ctrlProp137.xml"/><Relationship Id="rId36" Type="http://schemas.openxmlformats.org/officeDocument/2006/relationships/ctrlProp" Target="../ctrlProps/ctrlProp136.xml"/><Relationship Id="rId35" Type="http://schemas.openxmlformats.org/officeDocument/2006/relationships/ctrlProp" Target="../ctrlProps/ctrlProp135.xml"/><Relationship Id="rId34" Type="http://schemas.openxmlformats.org/officeDocument/2006/relationships/ctrlProp" Target="../ctrlProps/ctrlProp134.xml"/><Relationship Id="rId33" Type="http://schemas.openxmlformats.org/officeDocument/2006/relationships/ctrlProp" Target="../ctrlProps/ctrlProp133.xml"/><Relationship Id="rId32" Type="http://schemas.openxmlformats.org/officeDocument/2006/relationships/ctrlProp" Target="../ctrlProps/ctrlProp132.xml"/><Relationship Id="rId31" Type="http://schemas.openxmlformats.org/officeDocument/2006/relationships/ctrlProp" Target="../ctrlProps/ctrlProp131.xml"/><Relationship Id="rId30" Type="http://schemas.openxmlformats.org/officeDocument/2006/relationships/ctrlProp" Target="../ctrlProps/ctrlProp130.xml"/><Relationship Id="rId3" Type="http://schemas.openxmlformats.org/officeDocument/2006/relationships/ctrlProp" Target="../ctrlProps/ctrlProp103.xml"/><Relationship Id="rId29" Type="http://schemas.openxmlformats.org/officeDocument/2006/relationships/ctrlProp" Target="../ctrlProps/ctrlProp129.xml"/><Relationship Id="rId28" Type="http://schemas.openxmlformats.org/officeDocument/2006/relationships/ctrlProp" Target="../ctrlProps/ctrlProp128.xml"/><Relationship Id="rId27" Type="http://schemas.openxmlformats.org/officeDocument/2006/relationships/ctrlProp" Target="../ctrlProps/ctrlProp127.xml"/><Relationship Id="rId26" Type="http://schemas.openxmlformats.org/officeDocument/2006/relationships/ctrlProp" Target="../ctrlProps/ctrlProp126.xml"/><Relationship Id="rId25" Type="http://schemas.openxmlformats.org/officeDocument/2006/relationships/ctrlProp" Target="../ctrlProps/ctrlProp125.xml"/><Relationship Id="rId24" Type="http://schemas.openxmlformats.org/officeDocument/2006/relationships/ctrlProp" Target="../ctrlProps/ctrlProp124.xml"/><Relationship Id="rId23" Type="http://schemas.openxmlformats.org/officeDocument/2006/relationships/ctrlProp" Target="../ctrlProps/ctrlProp123.xml"/><Relationship Id="rId22" Type="http://schemas.openxmlformats.org/officeDocument/2006/relationships/ctrlProp" Target="../ctrlProps/ctrlProp122.xml"/><Relationship Id="rId21" Type="http://schemas.openxmlformats.org/officeDocument/2006/relationships/ctrlProp" Target="../ctrlProps/ctrlProp121.xml"/><Relationship Id="rId20" Type="http://schemas.openxmlformats.org/officeDocument/2006/relationships/ctrlProp" Target="../ctrlProps/ctrlProp120.xml"/><Relationship Id="rId2" Type="http://schemas.openxmlformats.org/officeDocument/2006/relationships/vmlDrawing" Target="../drawings/vmlDrawing3.vml"/><Relationship Id="rId19" Type="http://schemas.openxmlformats.org/officeDocument/2006/relationships/ctrlProp" Target="../ctrlProps/ctrlProp119.xml"/><Relationship Id="rId18" Type="http://schemas.openxmlformats.org/officeDocument/2006/relationships/ctrlProp" Target="../ctrlProps/ctrlProp118.xml"/><Relationship Id="rId17" Type="http://schemas.openxmlformats.org/officeDocument/2006/relationships/ctrlProp" Target="../ctrlProps/ctrlProp117.xml"/><Relationship Id="rId16" Type="http://schemas.openxmlformats.org/officeDocument/2006/relationships/ctrlProp" Target="../ctrlProps/ctrlProp116.xml"/><Relationship Id="rId15" Type="http://schemas.openxmlformats.org/officeDocument/2006/relationships/ctrlProp" Target="../ctrlProps/ctrlProp115.xml"/><Relationship Id="rId14" Type="http://schemas.openxmlformats.org/officeDocument/2006/relationships/ctrlProp" Target="../ctrlProps/ctrlProp114.xml"/><Relationship Id="rId13" Type="http://schemas.openxmlformats.org/officeDocument/2006/relationships/ctrlProp" Target="../ctrlProps/ctrlProp113.xml"/><Relationship Id="rId12" Type="http://schemas.openxmlformats.org/officeDocument/2006/relationships/ctrlProp" Target="../ctrlProps/ctrlProp112.xml"/><Relationship Id="rId11" Type="http://schemas.openxmlformats.org/officeDocument/2006/relationships/ctrlProp" Target="../ctrlProps/ctrlProp111.xml"/><Relationship Id="rId10" Type="http://schemas.openxmlformats.org/officeDocument/2006/relationships/ctrlProp" Target="../ctrlProps/ctrlProp110.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workbookViewId="0">
      <selection activeCell="G23" sqref="G23"/>
    </sheetView>
  </sheetViews>
  <sheetFormatPr defaultColWidth="11" defaultRowHeight="14.25" outlineLevelCol="1"/>
  <cols>
    <col min="1" max="1" width="5.5" customWidth="1"/>
    <col min="2" max="2" width="96.375" style="377" customWidth="1"/>
    <col min="3" max="3" width="10.125" customWidth="1"/>
  </cols>
  <sheetData>
    <row r="1" customFormat="1" ht="21" customHeight="1" spans="1:2">
      <c r="A1" s="378"/>
      <c r="B1" s="379" t="s">
        <v>0</v>
      </c>
    </row>
    <row r="2" customFormat="1" spans="1:2">
      <c r="A2" s="9">
        <v>1</v>
      </c>
      <c r="B2" s="380" t="s">
        <v>1</v>
      </c>
    </row>
    <row r="3" customFormat="1" spans="1:2">
      <c r="A3" s="9">
        <v>2</v>
      </c>
      <c r="B3" s="380" t="s">
        <v>2</v>
      </c>
    </row>
    <row r="4" customFormat="1" spans="1:2">
      <c r="A4" s="9">
        <v>3</v>
      </c>
      <c r="B4" s="380" t="s">
        <v>3</v>
      </c>
    </row>
    <row r="5" customFormat="1" spans="1:2">
      <c r="A5" s="9">
        <v>4</v>
      </c>
      <c r="B5" s="380" t="s">
        <v>4</v>
      </c>
    </row>
    <row r="6" customFormat="1" spans="1:2">
      <c r="A6" s="9">
        <v>5</v>
      </c>
      <c r="B6" s="380" t="s">
        <v>5</v>
      </c>
    </row>
    <row r="7" customFormat="1" spans="1:2">
      <c r="A7" s="9">
        <v>6</v>
      </c>
      <c r="B7" s="380" t="s">
        <v>6</v>
      </c>
    </row>
    <row r="8" s="376" customFormat="1" ht="15" customHeight="1" spans="1:2">
      <c r="A8" s="381">
        <v>7</v>
      </c>
      <c r="B8" s="382" t="s">
        <v>7</v>
      </c>
    </row>
    <row r="9" customFormat="1" ht="18.95" customHeight="1" spans="1:2">
      <c r="A9" s="378"/>
      <c r="B9" s="383" t="s">
        <v>8</v>
      </c>
    </row>
    <row r="10" customFormat="1" ht="15.95" customHeight="1" spans="1:2">
      <c r="A10" s="9">
        <v>1</v>
      </c>
      <c r="B10" s="384" t="s">
        <v>9</v>
      </c>
    </row>
    <row r="11" customFormat="1" spans="1:2">
      <c r="A11" s="9">
        <v>2</v>
      </c>
      <c r="B11" s="380" t="s">
        <v>10</v>
      </c>
    </row>
    <row r="12" customFormat="1" spans="1:2">
      <c r="A12" s="9">
        <v>3</v>
      </c>
      <c r="B12" s="382" t="s">
        <v>11</v>
      </c>
    </row>
    <row r="13" customFormat="1" spans="1:2">
      <c r="A13" s="9">
        <v>4</v>
      </c>
      <c r="B13" s="380" t="s">
        <v>12</v>
      </c>
    </row>
    <row r="14" customFormat="1" spans="1:2">
      <c r="A14" s="9">
        <v>5</v>
      </c>
      <c r="B14" s="380" t="s">
        <v>13</v>
      </c>
    </row>
    <row r="15" customFormat="1" spans="1:2">
      <c r="A15" s="9">
        <v>6</v>
      </c>
      <c r="B15" s="380" t="s">
        <v>14</v>
      </c>
    </row>
    <row r="16" customFormat="1" spans="1:2">
      <c r="A16" s="9">
        <v>7</v>
      </c>
      <c r="B16" s="380" t="s">
        <v>15</v>
      </c>
    </row>
    <row r="17" customFormat="1" spans="1:2">
      <c r="A17" s="9">
        <v>8</v>
      </c>
      <c r="B17" s="380" t="s">
        <v>16</v>
      </c>
    </row>
    <row r="18" customFormat="1" spans="1:2">
      <c r="A18" s="9">
        <v>9</v>
      </c>
      <c r="B18" s="380" t="s">
        <v>17</v>
      </c>
    </row>
    <row r="19" customFormat="1" spans="1:2">
      <c r="A19" s="9"/>
      <c r="B19" s="380"/>
    </row>
    <row r="20" customFormat="1" ht="20.25" spans="1:2">
      <c r="A20" s="378"/>
      <c r="B20" s="379" t="s">
        <v>18</v>
      </c>
    </row>
    <row r="21" customFormat="1" spans="1:2">
      <c r="A21" s="9">
        <v>1</v>
      </c>
      <c r="B21" s="385" t="s">
        <v>19</v>
      </c>
    </row>
    <row r="22" customFormat="1" spans="1:2">
      <c r="A22" s="9">
        <v>2</v>
      </c>
      <c r="B22" s="380" t="s">
        <v>20</v>
      </c>
    </row>
    <row r="23" customFormat="1" spans="1:2">
      <c r="A23" s="9">
        <v>3</v>
      </c>
      <c r="B23" s="380" t="s">
        <v>21</v>
      </c>
    </row>
    <row r="24" customFormat="1" spans="1:2">
      <c r="A24" s="9">
        <v>4</v>
      </c>
      <c r="B24" s="380" t="s">
        <v>22</v>
      </c>
    </row>
    <row r="25" customFormat="1" spans="1:2">
      <c r="A25" s="9">
        <v>5</v>
      </c>
      <c r="B25" s="380" t="s">
        <v>23</v>
      </c>
    </row>
    <row r="26" customFormat="1" spans="1:2">
      <c r="A26" s="9">
        <v>6</v>
      </c>
      <c r="B26" s="380" t="s">
        <v>24</v>
      </c>
    </row>
    <row r="27" customFormat="1" spans="1:2">
      <c r="A27" s="9">
        <v>7</v>
      </c>
      <c r="B27" s="380" t="s">
        <v>25</v>
      </c>
    </row>
    <row r="28" customFormat="1" spans="1:2">
      <c r="A28" s="9">
        <v>8</v>
      </c>
      <c r="B28" s="380" t="s">
        <v>26</v>
      </c>
    </row>
    <row r="29" customFormat="1" spans="1:2">
      <c r="A29" s="9"/>
      <c r="B29" s="380"/>
    </row>
    <row r="30" customFormat="1" ht="20.25" spans="1:2">
      <c r="A30" s="378"/>
      <c r="B30" s="379" t="s">
        <v>27</v>
      </c>
    </row>
    <row r="31" customFormat="1" spans="1:2">
      <c r="A31" s="9">
        <v>1</v>
      </c>
      <c r="B31" s="385" t="s">
        <v>28</v>
      </c>
    </row>
    <row r="32" customFormat="1" spans="1:2">
      <c r="A32" s="9">
        <v>2</v>
      </c>
      <c r="B32" s="380" t="s">
        <v>29</v>
      </c>
    </row>
    <row r="33" customFormat="1" spans="1:2">
      <c r="A33" s="9">
        <v>3</v>
      </c>
      <c r="B33" s="380" t="s">
        <v>30</v>
      </c>
    </row>
    <row r="34" customFormat="1" spans="1:2">
      <c r="A34" s="9">
        <v>4</v>
      </c>
      <c r="B34" s="380" t="s">
        <v>31</v>
      </c>
    </row>
    <row r="35" customFormat="1" spans="1:2">
      <c r="A35" s="9">
        <v>5</v>
      </c>
      <c r="B35" s="380" t="s">
        <v>32</v>
      </c>
    </row>
    <row r="36" customFormat="1" spans="1:2">
      <c r="A36" s="9">
        <v>6</v>
      </c>
      <c r="B36" s="380" t="s">
        <v>33</v>
      </c>
    </row>
    <row r="37" customFormat="1" spans="1:2">
      <c r="A37" s="9">
        <v>7</v>
      </c>
      <c r="B37" s="380" t="s">
        <v>34</v>
      </c>
    </row>
    <row r="38" customFormat="1" spans="1:2">
      <c r="A38" s="9"/>
      <c r="B38" s="380"/>
    </row>
    <row r="40" customFormat="1" spans="1:2">
      <c r="A40" s="386" t="s">
        <v>35</v>
      </c>
      <c r="B40" s="387"/>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125" zoomScaleNormal="125" workbookViewId="0">
      <selection activeCell="F5" sqref="F5:F23"/>
    </sheetView>
  </sheetViews>
  <sheetFormatPr defaultColWidth="9" defaultRowHeight="14.25"/>
  <cols>
    <col min="1" max="1" width="7" customWidth="1"/>
    <col min="2" max="2" width="9.75" customWidth="1"/>
    <col min="3" max="3" width="13.7" customWidth="1"/>
    <col min="4" max="4" width="12.875" customWidth="1"/>
    <col min="5" max="5" width="12.125" customWidth="1"/>
    <col min="6" max="6" width="14.375" customWidth="1"/>
    <col min="7" max="10" width="10" customWidth="1"/>
    <col min="11" max="11" width="9.125" customWidth="1"/>
    <col min="12" max="13" width="10.625" customWidth="1"/>
  </cols>
  <sheetData>
    <row r="1" ht="29.25" spans="1:13">
      <c r="A1" s="3" t="s">
        <v>345</v>
      </c>
      <c r="B1" s="3"/>
      <c r="C1" s="3"/>
      <c r="D1" s="3"/>
      <c r="E1" s="3"/>
      <c r="F1" s="3"/>
      <c r="G1" s="3"/>
      <c r="H1" s="3"/>
      <c r="I1" s="3"/>
      <c r="J1" s="3"/>
      <c r="K1" s="3"/>
      <c r="L1" s="3"/>
      <c r="M1" s="3"/>
    </row>
    <row r="2" s="1" customFormat="1" ht="16.5" spans="1:13">
      <c r="A2" s="4" t="s">
        <v>303</v>
      </c>
      <c r="B2" s="5" t="s">
        <v>309</v>
      </c>
      <c r="C2" s="5" t="s">
        <v>304</v>
      </c>
      <c r="D2" s="5" t="s">
        <v>306</v>
      </c>
      <c r="E2" s="5" t="s">
        <v>307</v>
      </c>
      <c r="F2" s="5" t="s">
        <v>308</v>
      </c>
      <c r="G2" s="4" t="s">
        <v>346</v>
      </c>
      <c r="H2" s="4"/>
      <c r="I2" s="4" t="s">
        <v>347</v>
      </c>
      <c r="J2" s="4"/>
      <c r="K2" s="6" t="s">
        <v>348</v>
      </c>
      <c r="L2" s="46" t="s">
        <v>349</v>
      </c>
      <c r="M2" s="23" t="s">
        <v>350</v>
      </c>
    </row>
    <row r="3" s="1" customFormat="1" ht="16.5" spans="1:13">
      <c r="A3" s="4"/>
      <c r="B3" s="7"/>
      <c r="C3" s="7"/>
      <c r="D3" s="7"/>
      <c r="E3" s="7"/>
      <c r="F3" s="7"/>
      <c r="G3" s="4" t="s">
        <v>351</v>
      </c>
      <c r="H3" s="4" t="s">
        <v>352</v>
      </c>
      <c r="I3" s="4" t="s">
        <v>351</v>
      </c>
      <c r="J3" s="4" t="s">
        <v>352</v>
      </c>
      <c r="K3" s="8"/>
      <c r="L3" s="47"/>
      <c r="M3" s="24"/>
    </row>
    <row r="4" spans="1:13">
      <c r="A4" s="9">
        <v>1</v>
      </c>
      <c r="B4" s="9" t="s">
        <v>353</v>
      </c>
      <c r="C4" s="14" t="s">
        <v>354</v>
      </c>
      <c r="D4" s="14" t="s">
        <v>355</v>
      </c>
      <c r="E4" s="14" t="s">
        <v>125</v>
      </c>
      <c r="F4" s="14" t="s">
        <v>356</v>
      </c>
      <c r="G4" s="14">
        <v>0</v>
      </c>
      <c r="H4" s="14">
        <v>0</v>
      </c>
      <c r="I4" s="14">
        <v>0.5</v>
      </c>
      <c r="J4" s="14">
        <v>0.5</v>
      </c>
      <c r="K4" s="14"/>
      <c r="L4" s="14"/>
      <c r="M4" s="14"/>
    </row>
    <row r="5" spans="1:13">
      <c r="A5" s="9">
        <v>2</v>
      </c>
      <c r="B5" s="9" t="s">
        <v>353</v>
      </c>
      <c r="C5" s="14" t="s">
        <v>357</v>
      </c>
      <c r="D5" s="14" t="s">
        <v>355</v>
      </c>
      <c r="E5" s="14" t="s">
        <v>125</v>
      </c>
      <c r="F5" s="14" t="s">
        <v>356</v>
      </c>
      <c r="G5" s="14">
        <v>1</v>
      </c>
      <c r="H5" s="14">
        <v>0</v>
      </c>
      <c r="I5" s="14">
        <v>1.5</v>
      </c>
      <c r="J5" s="14">
        <v>0.8</v>
      </c>
      <c r="K5" s="14"/>
      <c r="L5" s="14"/>
      <c r="M5" s="14"/>
    </row>
    <row r="6" spans="1:13">
      <c r="A6" s="9">
        <v>3</v>
      </c>
      <c r="B6" s="9" t="s">
        <v>353</v>
      </c>
      <c r="C6" s="14" t="s">
        <v>358</v>
      </c>
      <c r="D6" s="14" t="s">
        <v>355</v>
      </c>
      <c r="E6" s="14" t="s">
        <v>125</v>
      </c>
      <c r="F6" s="14" t="s">
        <v>356</v>
      </c>
      <c r="G6" s="14">
        <v>0</v>
      </c>
      <c r="H6" s="14">
        <v>0</v>
      </c>
      <c r="I6" s="14">
        <v>0.5</v>
      </c>
      <c r="J6" s="14">
        <v>0.5</v>
      </c>
      <c r="K6" s="14"/>
      <c r="L6" s="14"/>
      <c r="M6" s="14"/>
    </row>
    <row r="7" spans="1:13">
      <c r="A7" s="9">
        <v>4</v>
      </c>
      <c r="B7" s="9" t="s">
        <v>353</v>
      </c>
      <c r="C7" s="14" t="s">
        <v>359</v>
      </c>
      <c r="D7" s="14" t="s">
        <v>355</v>
      </c>
      <c r="E7" s="14" t="s">
        <v>125</v>
      </c>
      <c r="F7" s="14" t="s">
        <v>356</v>
      </c>
      <c r="G7" s="14">
        <v>0</v>
      </c>
      <c r="H7" s="14">
        <v>0</v>
      </c>
      <c r="I7" s="14"/>
      <c r="J7" s="14"/>
      <c r="K7" s="14"/>
      <c r="L7" s="14"/>
      <c r="M7" s="14"/>
    </row>
    <row r="8" spans="1:13">
      <c r="A8" s="9">
        <v>5</v>
      </c>
      <c r="B8" s="9" t="s">
        <v>353</v>
      </c>
      <c r="C8" s="14" t="s">
        <v>360</v>
      </c>
      <c r="D8" s="14" t="s">
        <v>355</v>
      </c>
      <c r="E8" s="14" t="s">
        <v>125</v>
      </c>
      <c r="F8" s="14" t="s">
        <v>356</v>
      </c>
      <c r="G8" s="14">
        <v>0</v>
      </c>
      <c r="H8" s="14">
        <v>0</v>
      </c>
      <c r="I8" s="14"/>
      <c r="J8" s="14"/>
      <c r="K8" s="9"/>
      <c r="L8" s="9"/>
      <c r="M8" s="9"/>
    </row>
    <row r="9" spans="1:13">
      <c r="A9" s="9">
        <v>6</v>
      </c>
      <c r="B9" s="9" t="s">
        <v>353</v>
      </c>
      <c r="C9" s="14" t="s">
        <v>361</v>
      </c>
      <c r="D9" s="14" t="s">
        <v>355</v>
      </c>
      <c r="E9" s="14" t="s">
        <v>125</v>
      </c>
      <c r="F9" s="14" t="s">
        <v>356</v>
      </c>
      <c r="G9" s="14">
        <v>0.8</v>
      </c>
      <c r="H9" s="14">
        <v>0</v>
      </c>
      <c r="I9" s="14">
        <v>1</v>
      </c>
      <c r="J9" s="14">
        <v>0.5</v>
      </c>
      <c r="K9" s="9"/>
      <c r="L9" s="9"/>
      <c r="M9" s="9"/>
    </row>
    <row r="10" spans="1:13">
      <c r="A10" s="9">
        <v>7</v>
      </c>
      <c r="B10" s="9" t="s">
        <v>353</v>
      </c>
      <c r="C10" s="14" t="s">
        <v>362</v>
      </c>
      <c r="D10" s="14" t="s">
        <v>355</v>
      </c>
      <c r="E10" s="14" t="s">
        <v>125</v>
      </c>
      <c r="F10" s="14" t="s">
        <v>356</v>
      </c>
      <c r="G10" s="14">
        <v>0.6</v>
      </c>
      <c r="H10" s="14">
        <v>0</v>
      </c>
      <c r="I10" s="14"/>
      <c r="J10" s="14"/>
      <c r="K10" s="9"/>
      <c r="L10" s="9"/>
      <c r="M10" s="9"/>
    </row>
    <row r="11" spans="1:13">
      <c r="A11" s="9">
        <v>8</v>
      </c>
      <c r="B11" s="9" t="s">
        <v>353</v>
      </c>
      <c r="C11" s="14" t="s">
        <v>363</v>
      </c>
      <c r="D11" s="14" t="s">
        <v>355</v>
      </c>
      <c r="E11" s="14" t="s">
        <v>125</v>
      </c>
      <c r="F11" s="14" t="s">
        <v>356</v>
      </c>
      <c r="G11" s="14">
        <v>1</v>
      </c>
      <c r="H11" s="14">
        <v>0</v>
      </c>
      <c r="I11" s="14">
        <v>1.5</v>
      </c>
      <c r="J11" s="14">
        <v>0.5</v>
      </c>
      <c r="K11" s="9"/>
      <c r="L11" s="9"/>
      <c r="M11" s="9"/>
    </row>
    <row r="12" s="2" customFormat="1" ht="18.75" hidden="1" spans="1:13">
      <c r="A12" s="9">
        <v>9</v>
      </c>
      <c r="B12" s="9" t="s">
        <v>353</v>
      </c>
      <c r="C12" s="18"/>
      <c r="D12" s="14" t="s">
        <v>355</v>
      </c>
      <c r="E12" s="19"/>
      <c r="F12" s="14" t="s">
        <v>356</v>
      </c>
      <c r="G12" s="26"/>
      <c r="H12" s="17"/>
      <c r="I12" s="18"/>
      <c r="J12" s="18"/>
      <c r="K12" s="19"/>
      <c r="L12" s="48"/>
      <c r="M12" s="25"/>
    </row>
    <row r="13" s="2" customFormat="1" ht="18" hidden="1" customHeight="1" spans="1:13">
      <c r="A13" s="9">
        <v>10</v>
      </c>
      <c r="B13" s="9" t="s">
        <v>353</v>
      </c>
      <c r="C13" s="18"/>
      <c r="D13" s="14" t="s">
        <v>355</v>
      </c>
      <c r="E13" s="19"/>
      <c r="F13" s="14" t="s">
        <v>356</v>
      </c>
      <c r="G13" s="26"/>
      <c r="H13" s="17" t="s">
        <v>344</v>
      </c>
      <c r="I13" s="18"/>
      <c r="J13" s="18"/>
      <c r="K13" s="19"/>
      <c r="L13" s="48"/>
      <c r="M13" s="25"/>
    </row>
    <row r="14" ht="113.25" hidden="1" customHeight="1" spans="1:13">
      <c r="A14" s="9">
        <v>11</v>
      </c>
      <c r="B14" s="9" t="s">
        <v>353</v>
      </c>
      <c r="C14" s="22"/>
      <c r="D14" s="14" t="s">
        <v>355</v>
      </c>
      <c r="E14" s="22"/>
      <c r="F14" s="14" t="s">
        <v>356</v>
      </c>
      <c r="G14" s="22"/>
      <c r="H14" s="22"/>
      <c r="I14" s="22"/>
      <c r="J14" s="22"/>
      <c r="K14" s="22"/>
      <c r="L14" s="22"/>
      <c r="M14" s="22"/>
    </row>
    <row r="15" hidden="1" spans="1:6">
      <c r="A15" s="9">
        <v>12</v>
      </c>
      <c r="B15" s="9" t="s">
        <v>353</v>
      </c>
      <c r="D15" s="14" t="s">
        <v>355</v>
      </c>
      <c r="F15" s="14" t="s">
        <v>356</v>
      </c>
    </row>
    <row r="16" spans="1:13">
      <c r="A16" s="9">
        <v>13</v>
      </c>
      <c r="B16" s="9" t="s">
        <v>353</v>
      </c>
      <c r="C16" s="9" t="s">
        <v>364</v>
      </c>
      <c r="D16" s="14" t="s">
        <v>355</v>
      </c>
      <c r="E16" s="43" t="s">
        <v>365</v>
      </c>
      <c r="F16" s="14" t="s">
        <v>356</v>
      </c>
      <c r="G16" s="9">
        <v>0</v>
      </c>
      <c r="H16" s="9">
        <v>0</v>
      </c>
      <c r="I16" s="14">
        <v>0.5</v>
      </c>
      <c r="J16" s="14">
        <v>0.5</v>
      </c>
      <c r="K16" s="9"/>
      <c r="L16" s="9"/>
      <c r="M16" s="9"/>
    </row>
    <row r="17" spans="1:13">
      <c r="A17" s="9">
        <v>14</v>
      </c>
      <c r="B17" s="9" t="s">
        <v>353</v>
      </c>
      <c r="C17" s="9" t="s">
        <v>366</v>
      </c>
      <c r="D17" s="14" t="s">
        <v>355</v>
      </c>
      <c r="E17" s="43" t="s">
        <v>365</v>
      </c>
      <c r="F17" s="14" t="s">
        <v>356</v>
      </c>
      <c r="G17" s="9">
        <v>0</v>
      </c>
      <c r="H17" s="9">
        <v>0</v>
      </c>
      <c r="I17" s="14">
        <v>0.5</v>
      </c>
      <c r="J17" s="14">
        <v>0.5</v>
      </c>
      <c r="K17" s="9"/>
      <c r="L17" s="9"/>
      <c r="M17" s="9"/>
    </row>
    <row r="18" spans="1:13">
      <c r="A18" s="9">
        <v>15</v>
      </c>
      <c r="B18" s="9" t="s">
        <v>353</v>
      </c>
      <c r="C18" s="9" t="s">
        <v>367</v>
      </c>
      <c r="D18" s="14" t="s">
        <v>355</v>
      </c>
      <c r="E18" s="43" t="s">
        <v>365</v>
      </c>
      <c r="F18" s="14" t="s">
        <v>356</v>
      </c>
      <c r="G18" s="9">
        <v>0</v>
      </c>
      <c r="H18" s="9">
        <v>0</v>
      </c>
      <c r="I18" s="14">
        <v>0.5</v>
      </c>
      <c r="J18" s="14">
        <v>0.5</v>
      </c>
      <c r="K18" s="9"/>
      <c r="L18" s="9"/>
      <c r="M18" s="9"/>
    </row>
    <row r="19" spans="1:13">
      <c r="A19" s="9">
        <v>16</v>
      </c>
      <c r="B19" s="9" t="s">
        <v>353</v>
      </c>
      <c r="C19" s="9" t="s">
        <v>368</v>
      </c>
      <c r="D19" s="14" t="s">
        <v>355</v>
      </c>
      <c r="E19" s="43" t="s">
        <v>365</v>
      </c>
      <c r="F19" s="14" t="s">
        <v>356</v>
      </c>
      <c r="G19" s="9">
        <v>0</v>
      </c>
      <c r="H19" s="9">
        <v>0</v>
      </c>
      <c r="I19" s="9"/>
      <c r="J19" s="9"/>
      <c r="K19" s="9"/>
      <c r="L19" s="9"/>
      <c r="M19" s="9"/>
    </row>
    <row r="20" spans="1:13">
      <c r="A20" s="9">
        <v>17</v>
      </c>
      <c r="B20" s="9" t="s">
        <v>353</v>
      </c>
      <c r="C20" s="9" t="s">
        <v>369</v>
      </c>
      <c r="D20" s="14" t="s">
        <v>355</v>
      </c>
      <c r="E20" s="43" t="s">
        <v>125</v>
      </c>
      <c r="F20" s="14" t="s">
        <v>356</v>
      </c>
      <c r="G20" s="9">
        <v>0</v>
      </c>
      <c r="H20" s="9">
        <v>0</v>
      </c>
      <c r="I20" s="9"/>
      <c r="J20" s="9"/>
      <c r="K20" s="9"/>
      <c r="L20" s="9"/>
      <c r="M20" s="9"/>
    </row>
    <row r="21" spans="1:13">
      <c r="A21" s="9">
        <v>18</v>
      </c>
      <c r="B21" s="9" t="s">
        <v>353</v>
      </c>
      <c r="C21" s="9" t="s">
        <v>370</v>
      </c>
      <c r="D21" s="14" t="s">
        <v>355</v>
      </c>
      <c r="E21" s="43" t="s">
        <v>125</v>
      </c>
      <c r="F21" s="14" t="s">
        <v>356</v>
      </c>
      <c r="G21" s="9">
        <v>0.5</v>
      </c>
      <c r="H21" s="9">
        <v>0</v>
      </c>
      <c r="I21" s="9"/>
      <c r="J21" s="9"/>
      <c r="K21" s="9"/>
      <c r="L21" s="9"/>
      <c r="M21" s="9"/>
    </row>
    <row r="22" spans="1:13">
      <c r="A22" s="9">
        <v>19</v>
      </c>
      <c r="B22" s="9" t="s">
        <v>353</v>
      </c>
      <c r="C22" s="9" t="s">
        <v>371</v>
      </c>
      <c r="D22" s="14" t="s">
        <v>355</v>
      </c>
      <c r="E22" s="43" t="s">
        <v>125</v>
      </c>
      <c r="F22" s="14" t="s">
        <v>356</v>
      </c>
      <c r="G22" s="9">
        <v>0</v>
      </c>
      <c r="H22" s="9">
        <v>0</v>
      </c>
      <c r="I22" s="9"/>
      <c r="J22" s="9"/>
      <c r="K22" s="9"/>
      <c r="L22" s="9"/>
      <c r="M22" s="9"/>
    </row>
    <row r="23" spans="1:13">
      <c r="A23" s="9">
        <v>20</v>
      </c>
      <c r="B23" s="9" t="s">
        <v>353</v>
      </c>
      <c r="C23" s="9" t="s">
        <v>372</v>
      </c>
      <c r="D23" s="14" t="s">
        <v>355</v>
      </c>
      <c r="E23" s="43" t="s">
        <v>125</v>
      </c>
      <c r="F23" s="14" t="s">
        <v>356</v>
      </c>
      <c r="G23" s="9">
        <v>0.5</v>
      </c>
      <c r="H23" s="9">
        <v>0</v>
      </c>
      <c r="I23" s="9"/>
      <c r="J23" s="9"/>
      <c r="K23" s="9"/>
      <c r="L23" s="9"/>
      <c r="M23" s="9"/>
    </row>
    <row r="24" ht="107.25" customHeight="1" spans="1:13">
      <c r="A24" s="44" t="s">
        <v>373</v>
      </c>
      <c r="B24" s="44"/>
      <c r="C24" s="45"/>
      <c r="D24" s="45"/>
      <c r="E24" s="45"/>
      <c r="F24" s="45"/>
      <c r="G24" s="45"/>
      <c r="H24" s="45"/>
      <c r="I24" s="45"/>
      <c r="J24" s="45"/>
      <c r="K24" s="45"/>
      <c r="L24" s="45"/>
      <c r="M24" s="45"/>
    </row>
  </sheetData>
  <mergeCells count="15">
    <mergeCell ref="A1:M1"/>
    <mergeCell ref="G2:H2"/>
    <mergeCell ref="I2:J2"/>
    <mergeCell ref="H13:K13"/>
    <mergeCell ref="L13:M13"/>
    <mergeCell ref="A24:M24"/>
    <mergeCell ref="A2:A3"/>
    <mergeCell ref="B2:B3"/>
    <mergeCell ref="C2:C3"/>
    <mergeCell ref="D2:D3"/>
    <mergeCell ref="E2:E3"/>
    <mergeCell ref="F2:F3"/>
    <mergeCell ref="K2:K3"/>
    <mergeCell ref="L2:L3"/>
    <mergeCell ref="M2:M3"/>
  </mergeCells>
  <dataValidations count="1">
    <dataValidation type="list" allowBlank="1" showInputMessage="1" showErrorMessage="1" sqref="M12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1:M11 M13:M23 M25:M1048576">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zoomScale="125" zoomScaleNormal="125" workbookViewId="0">
      <selection activeCell="H13" sqref="H13"/>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7.5" customWidth="1"/>
    <col min="8" max="9" width="6.375" customWidth="1"/>
    <col min="10" max="20" width="8.125" customWidth="1"/>
    <col min="21" max="21" width="7.875" customWidth="1"/>
    <col min="22" max="22" width="7" customWidth="1"/>
    <col min="23" max="23" width="8.5" customWidth="1"/>
  </cols>
  <sheetData>
    <row r="1" ht="29.25" spans="1:23">
      <c r="A1" s="3" t="s">
        <v>374</v>
      </c>
      <c r="B1" s="3"/>
      <c r="C1" s="3"/>
      <c r="D1" s="3"/>
      <c r="E1" s="3"/>
      <c r="F1" s="3"/>
      <c r="G1" s="3"/>
      <c r="H1" s="3"/>
      <c r="I1" s="3"/>
      <c r="J1" s="3"/>
      <c r="K1" s="3"/>
      <c r="L1" s="3"/>
      <c r="M1" s="3"/>
      <c r="N1" s="3"/>
      <c r="O1" s="3"/>
      <c r="P1" s="3"/>
      <c r="Q1" s="3"/>
      <c r="R1" s="3"/>
      <c r="S1" s="3"/>
      <c r="T1" s="3"/>
      <c r="U1" s="3"/>
      <c r="V1" s="3"/>
      <c r="W1" s="3"/>
    </row>
    <row r="2" s="1" customFormat="1" ht="15.95" customHeight="1" spans="1:23">
      <c r="A2" s="5" t="s">
        <v>375</v>
      </c>
      <c r="B2" s="5" t="s">
        <v>309</v>
      </c>
      <c r="C2" s="5" t="s">
        <v>304</v>
      </c>
      <c r="D2" s="5" t="s">
        <v>306</v>
      </c>
      <c r="E2" s="5" t="s">
        <v>307</v>
      </c>
      <c r="F2" s="5" t="s">
        <v>308</v>
      </c>
      <c r="G2" s="32" t="s">
        <v>376</v>
      </c>
      <c r="H2" s="33"/>
      <c r="I2" s="41"/>
      <c r="J2" s="32" t="s">
        <v>377</v>
      </c>
      <c r="K2" s="33"/>
      <c r="L2" s="41"/>
      <c r="M2" s="32" t="s">
        <v>378</v>
      </c>
      <c r="N2" s="33"/>
      <c r="O2" s="41"/>
      <c r="P2" s="32" t="s">
        <v>379</v>
      </c>
      <c r="Q2" s="33"/>
      <c r="R2" s="41"/>
      <c r="S2" s="33" t="s">
        <v>380</v>
      </c>
      <c r="T2" s="33"/>
      <c r="U2" s="41"/>
      <c r="V2" s="28" t="s">
        <v>381</v>
      </c>
      <c r="W2" s="28" t="s">
        <v>317</v>
      </c>
    </row>
    <row r="3" s="1" customFormat="1" ht="16.5" spans="1:23">
      <c r="A3" s="7"/>
      <c r="B3" s="34"/>
      <c r="C3" s="34"/>
      <c r="D3" s="34"/>
      <c r="E3" s="34"/>
      <c r="F3" s="34"/>
      <c r="G3" s="4" t="s">
        <v>382</v>
      </c>
      <c r="H3" s="4" t="s">
        <v>69</v>
      </c>
      <c r="I3" s="4" t="s">
        <v>309</v>
      </c>
      <c r="J3" s="4" t="s">
        <v>382</v>
      </c>
      <c r="K3" s="4" t="s">
        <v>69</v>
      </c>
      <c r="L3" s="4" t="s">
        <v>309</v>
      </c>
      <c r="M3" s="4" t="s">
        <v>382</v>
      </c>
      <c r="N3" s="4" t="s">
        <v>69</v>
      </c>
      <c r="O3" s="4" t="s">
        <v>309</v>
      </c>
      <c r="P3" s="4" t="s">
        <v>382</v>
      </c>
      <c r="Q3" s="4" t="s">
        <v>69</v>
      </c>
      <c r="R3" s="4" t="s">
        <v>309</v>
      </c>
      <c r="S3" s="4" t="s">
        <v>382</v>
      </c>
      <c r="T3" s="4" t="s">
        <v>69</v>
      </c>
      <c r="U3" s="4" t="s">
        <v>309</v>
      </c>
      <c r="V3" s="42"/>
      <c r="W3" s="42"/>
    </row>
    <row r="4" spans="1:23">
      <c r="A4" s="35" t="s">
        <v>383</v>
      </c>
      <c r="B4" s="36"/>
      <c r="C4" s="36"/>
      <c r="D4" s="36"/>
      <c r="E4" s="36"/>
      <c r="F4" s="36"/>
      <c r="G4" s="14"/>
      <c r="H4" s="14"/>
      <c r="I4" s="14"/>
      <c r="J4" s="14"/>
      <c r="K4" s="14"/>
      <c r="L4" s="14"/>
      <c r="M4" s="14"/>
      <c r="N4" s="14"/>
      <c r="O4" s="14"/>
      <c r="P4" s="14"/>
      <c r="Q4" s="14"/>
      <c r="R4" s="14"/>
      <c r="S4" s="14"/>
      <c r="T4" s="14"/>
      <c r="U4" s="14"/>
      <c r="V4" s="14"/>
      <c r="W4" s="14"/>
    </row>
    <row r="5" ht="16.5" spans="1:23">
      <c r="A5" s="37"/>
      <c r="B5" s="38"/>
      <c r="C5" s="38"/>
      <c r="D5" s="38"/>
      <c r="E5" s="38"/>
      <c r="F5" s="38"/>
      <c r="G5" s="32" t="s">
        <v>384</v>
      </c>
      <c r="H5" s="33"/>
      <c r="I5" s="41"/>
      <c r="J5" s="32" t="s">
        <v>385</v>
      </c>
      <c r="K5" s="33"/>
      <c r="L5" s="41"/>
      <c r="M5" s="32" t="s">
        <v>386</v>
      </c>
      <c r="N5" s="33"/>
      <c r="O5" s="41"/>
      <c r="P5" s="32" t="s">
        <v>387</v>
      </c>
      <c r="Q5" s="33"/>
      <c r="R5" s="41"/>
      <c r="S5" s="33" t="s">
        <v>388</v>
      </c>
      <c r="T5" s="33"/>
      <c r="U5" s="41"/>
      <c r="V5" s="14"/>
      <c r="W5" s="14"/>
    </row>
    <row r="6" ht="16.5" spans="1:23">
      <c r="A6" s="37"/>
      <c r="B6" s="38"/>
      <c r="C6" s="38"/>
      <c r="D6" s="38"/>
      <c r="E6" s="38"/>
      <c r="F6" s="38"/>
      <c r="G6" s="4" t="s">
        <v>382</v>
      </c>
      <c r="H6" s="4" t="s">
        <v>69</v>
      </c>
      <c r="I6" s="4" t="s">
        <v>309</v>
      </c>
      <c r="J6" s="4" t="s">
        <v>382</v>
      </c>
      <c r="K6" s="4" t="s">
        <v>69</v>
      </c>
      <c r="L6" s="4" t="s">
        <v>309</v>
      </c>
      <c r="M6" s="4" t="s">
        <v>382</v>
      </c>
      <c r="N6" s="4" t="s">
        <v>69</v>
      </c>
      <c r="O6" s="4" t="s">
        <v>309</v>
      </c>
      <c r="P6" s="4" t="s">
        <v>382</v>
      </c>
      <c r="Q6" s="4" t="s">
        <v>69</v>
      </c>
      <c r="R6" s="4" t="s">
        <v>309</v>
      </c>
      <c r="S6" s="4" t="s">
        <v>382</v>
      </c>
      <c r="T6" s="4" t="s">
        <v>69</v>
      </c>
      <c r="U6" s="4" t="s">
        <v>309</v>
      </c>
      <c r="V6" s="14"/>
      <c r="W6" s="14"/>
    </row>
    <row r="7" spans="1:23">
      <c r="A7" s="39"/>
      <c r="B7" s="40"/>
      <c r="C7" s="40"/>
      <c r="D7" s="40"/>
      <c r="E7" s="40"/>
      <c r="F7" s="40"/>
      <c r="G7" s="14"/>
      <c r="H7" s="14"/>
      <c r="I7" s="14"/>
      <c r="J7" s="14"/>
      <c r="K7" s="14"/>
      <c r="L7" s="14"/>
      <c r="M7" s="14"/>
      <c r="N7" s="14"/>
      <c r="O7" s="14"/>
      <c r="P7" s="14"/>
      <c r="Q7" s="14"/>
      <c r="R7" s="14"/>
      <c r="S7" s="14"/>
      <c r="T7" s="14"/>
      <c r="U7" s="14"/>
      <c r="V7" s="14"/>
      <c r="W7" s="14"/>
    </row>
    <row r="8" spans="1:23">
      <c r="A8" s="36" t="s">
        <v>389</v>
      </c>
      <c r="B8" s="36"/>
      <c r="C8" s="36"/>
      <c r="D8" s="36"/>
      <c r="E8" s="36"/>
      <c r="F8" s="36"/>
      <c r="G8" s="14"/>
      <c r="H8" s="14"/>
      <c r="I8" s="14"/>
      <c r="J8" s="14"/>
      <c r="K8" s="14"/>
      <c r="L8" s="14"/>
      <c r="M8" s="14"/>
      <c r="N8" s="14"/>
      <c r="O8" s="14"/>
      <c r="P8" s="14"/>
      <c r="Q8" s="14"/>
      <c r="R8" s="14"/>
      <c r="S8" s="14"/>
      <c r="T8" s="14"/>
      <c r="U8" s="14"/>
      <c r="V8" s="14"/>
      <c r="W8" s="14"/>
    </row>
    <row r="9" spans="1:23">
      <c r="A9" s="40"/>
      <c r="B9" s="40"/>
      <c r="C9" s="40"/>
      <c r="D9" s="40"/>
      <c r="E9" s="40"/>
      <c r="F9" s="40"/>
      <c r="G9" s="14"/>
      <c r="H9" s="14"/>
      <c r="I9" s="14"/>
      <c r="J9" s="14"/>
      <c r="K9" s="14"/>
      <c r="L9" s="14"/>
      <c r="M9" s="14"/>
      <c r="N9" s="14"/>
      <c r="O9" s="14"/>
      <c r="P9" s="14"/>
      <c r="Q9" s="14"/>
      <c r="R9" s="14"/>
      <c r="S9" s="14"/>
      <c r="T9" s="14"/>
      <c r="U9" s="14"/>
      <c r="V9" s="14"/>
      <c r="W9" s="14"/>
    </row>
    <row r="10" spans="1:23">
      <c r="A10" s="36" t="s">
        <v>390</v>
      </c>
      <c r="B10" s="36"/>
      <c r="C10" s="36"/>
      <c r="D10" s="36"/>
      <c r="E10" s="36"/>
      <c r="F10" s="36"/>
      <c r="G10" s="14"/>
      <c r="H10" s="14"/>
      <c r="I10" s="14"/>
      <c r="J10" s="14"/>
      <c r="K10" s="14"/>
      <c r="L10" s="14"/>
      <c r="M10" s="14"/>
      <c r="N10" s="14"/>
      <c r="O10" s="14"/>
      <c r="P10" s="14"/>
      <c r="Q10" s="14"/>
      <c r="R10" s="14"/>
      <c r="S10" s="14"/>
      <c r="T10" s="14"/>
      <c r="U10" s="14"/>
      <c r="V10" s="14"/>
      <c r="W10" s="14"/>
    </row>
    <row r="11" spans="1:23">
      <c r="A11" s="40"/>
      <c r="B11" s="40"/>
      <c r="C11" s="40"/>
      <c r="D11" s="40"/>
      <c r="E11" s="40"/>
      <c r="F11" s="40"/>
      <c r="G11" s="14"/>
      <c r="H11" s="14"/>
      <c r="I11" s="14"/>
      <c r="J11" s="14"/>
      <c r="K11" s="14"/>
      <c r="L11" s="14"/>
      <c r="M11" s="14"/>
      <c r="N11" s="14"/>
      <c r="O11" s="14"/>
      <c r="P11" s="14"/>
      <c r="Q11" s="14"/>
      <c r="R11" s="14"/>
      <c r="S11" s="14"/>
      <c r="T11" s="14"/>
      <c r="U11" s="14"/>
      <c r="V11" s="14"/>
      <c r="W11" s="14"/>
    </row>
    <row r="12" spans="1:23">
      <c r="A12" s="36" t="s">
        <v>391</v>
      </c>
      <c r="B12" s="36"/>
      <c r="C12" s="36"/>
      <c r="D12" s="36"/>
      <c r="E12" s="36"/>
      <c r="F12" s="36"/>
      <c r="G12" s="14"/>
      <c r="H12" s="14"/>
      <c r="I12" s="14"/>
      <c r="J12" s="14"/>
      <c r="K12" s="14"/>
      <c r="L12" s="14"/>
      <c r="M12" s="14"/>
      <c r="N12" s="14"/>
      <c r="O12" s="14"/>
      <c r="P12" s="14"/>
      <c r="Q12" s="14"/>
      <c r="R12" s="14"/>
      <c r="S12" s="14"/>
      <c r="T12" s="14"/>
      <c r="U12" s="14"/>
      <c r="V12" s="14"/>
      <c r="W12" s="14"/>
    </row>
    <row r="13" spans="1:23">
      <c r="A13" s="40"/>
      <c r="B13" s="40"/>
      <c r="C13" s="40"/>
      <c r="D13" s="40"/>
      <c r="E13" s="40"/>
      <c r="F13" s="40"/>
      <c r="G13" s="14"/>
      <c r="H13" s="14"/>
      <c r="I13" s="14"/>
      <c r="J13" s="14"/>
      <c r="K13" s="14"/>
      <c r="L13" s="14"/>
      <c r="M13" s="14"/>
      <c r="N13" s="14"/>
      <c r="O13" s="14"/>
      <c r="P13" s="14"/>
      <c r="Q13" s="14"/>
      <c r="R13" s="14"/>
      <c r="S13" s="14"/>
      <c r="T13" s="14"/>
      <c r="U13" s="14"/>
      <c r="V13" s="14"/>
      <c r="W13" s="14"/>
    </row>
    <row r="14" spans="1:23">
      <c r="A14" s="36" t="s">
        <v>392</v>
      </c>
      <c r="B14" s="36"/>
      <c r="C14" s="36"/>
      <c r="D14" s="36"/>
      <c r="E14" s="36"/>
      <c r="F14" s="36"/>
      <c r="G14" s="9"/>
      <c r="H14" s="9"/>
      <c r="I14" s="9"/>
      <c r="J14" s="9"/>
      <c r="K14" s="9"/>
      <c r="L14" s="9"/>
      <c r="M14" s="9"/>
      <c r="N14" s="9"/>
      <c r="O14" s="9"/>
      <c r="P14" s="9"/>
      <c r="Q14" s="9"/>
      <c r="R14" s="9"/>
      <c r="S14" s="9"/>
      <c r="T14" s="9"/>
      <c r="U14" s="9"/>
      <c r="V14" s="9"/>
      <c r="W14" s="9"/>
    </row>
    <row r="15" spans="1:23">
      <c r="A15" s="40"/>
      <c r="B15" s="40"/>
      <c r="C15" s="40"/>
      <c r="D15" s="40"/>
      <c r="E15" s="40"/>
      <c r="F15" s="40"/>
      <c r="G15" s="9"/>
      <c r="H15" s="9"/>
      <c r="I15" s="9"/>
      <c r="J15" s="9"/>
      <c r="K15" s="9"/>
      <c r="L15" s="9"/>
      <c r="M15" s="9"/>
      <c r="N15" s="9"/>
      <c r="O15" s="9"/>
      <c r="P15" s="9"/>
      <c r="Q15" s="9"/>
      <c r="R15" s="9"/>
      <c r="S15" s="9"/>
      <c r="T15" s="9"/>
      <c r="U15" s="9"/>
      <c r="V15" s="9"/>
      <c r="W15" s="9"/>
    </row>
    <row r="16" spans="1:23">
      <c r="A16" s="9"/>
      <c r="B16" s="9"/>
      <c r="C16" s="9"/>
      <c r="D16" s="9"/>
      <c r="E16" s="9"/>
      <c r="F16" s="9"/>
      <c r="G16" s="9"/>
      <c r="H16" s="9"/>
      <c r="I16" s="9"/>
      <c r="J16" s="9"/>
      <c r="K16" s="9"/>
      <c r="L16" s="9"/>
      <c r="M16" s="9"/>
      <c r="N16" s="9"/>
      <c r="O16" s="9"/>
      <c r="P16" s="9"/>
      <c r="Q16" s="9"/>
      <c r="R16" s="9"/>
      <c r="S16" s="9"/>
      <c r="T16" s="9"/>
      <c r="U16" s="9"/>
      <c r="V16" s="9"/>
      <c r="W16" s="9"/>
    </row>
    <row r="17" s="2" customFormat="1" ht="18.75" spans="1:23">
      <c r="A17" s="17" t="s">
        <v>343</v>
      </c>
      <c r="B17" s="18"/>
      <c r="C17" s="18"/>
      <c r="D17" s="18"/>
      <c r="E17" s="19"/>
      <c r="F17" s="20"/>
      <c r="G17" s="26"/>
      <c r="H17" s="31"/>
      <c r="I17" s="31"/>
      <c r="J17" s="17" t="s">
        <v>344</v>
      </c>
      <c r="K17" s="18"/>
      <c r="L17" s="18"/>
      <c r="M17" s="18"/>
      <c r="N17" s="18"/>
      <c r="O17" s="18"/>
      <c r="P17" s="18"/>
      <c r="Q17" s="18"/>
      <c r="R17" s="18"/>
      <c r="S17" s="18"/>
      <c r="T17" s="18"/>
      <c r="U17" s="19"/>
      <c r="V17" s="18"/>
      <c r="W17" s="25"/>
    </row>
    <row r="18" ht="62.25" customHeight="1" spans="1:23">
      <c r="A18" s="21" t="s">
        <v>393</v>
      </c>
      <c r="B18" s="21"/>
      <c r="C18" s="22"/>
      <c r="D18" s="22"/>
      <c r="E18" s="22"/>
      <c r="F18" s="22"/>
      <c r="G18" s="22"/>
      <c r="H18" s="22"/>
      <c r="I18" s="22"/>
      <c r="J18" s="22"/>
      <c r="K18" s="22"/>
      <c r="L18" s="22"/>
      <c r="M18" s="22"/>
      <c r="N18" s="22"/>
      <c r="O18" s="22"/>
      <c r="P18" s="22"/>
      <c r="Q18" s="22"/>
      <c r="R18" s="22"/>
      <c r="S18" s="22"/>
      <c r="T18" s="22"/>
      <c r="U18" s="22"/>
      <c r="V18" s="22"/>
      <c r="W18" s="22"/>
    </row>
  </sheetData>
  <mergeCells count="53">
    <mergeCell ref="A1:W1"/>
    <mergeCell ref="G2:I2"/>
    <mergeCell ref="J2:L2"/>
    <mergeCell ref="M2:O2"/>
    <mergeCell ref="P2:R2"/>
    <mergeCell ref="S2:U2"/>
    <mergeCell ref="G5:I5"/>
    <mergeCell ref="J5:L5"/>
    <mergeCell ref="M5:O5"/>
    <mergeCell ref="P5:R5"/>
    <mergeCell ref="S5:U5"/>
    <mergeCell ref="A17:E17"/>
    <mergeCell ref="F17:G17"/>
    <mergeCell ref="J17:U17"/>
    <mergeCell ref="A18:W18"/>
    <mergeCell ref="A2:A3"/>
    <mergeCell ref="A4:A7"/>
    <mergeCell ref="A8:A9"/>
    <mergeCell ref="A10:A11"/>
    <mergeCell ref="A12:A13"/>
    <mergeCell ref="A14:A15"/>
    <mergeCell ref="B2:B3"/>
    <mergeCell ref="B4:B7"/>
    <mergeCell ref="B8:B9"/>
    <mergeCell ref="B10:B11"/>
    <mergeCell ref="B12:B13"/>
    <mergeCell ref="B14:B15"/>
    <mergeCell ref="C2:C3"/>
    <mergeCell ref="C4:C7"/>
    <mergeCell ref="C8:C9"/>
    <mergeCell ref="C10:C11"/>
    <mergeCell ref="C12:C13"/>
    <mergeCell ref="C14:C15"/>
    <mergeCell ref="D2:D3"/>
    <mergeCell ref="D4:D7"/>
    <mergeCell ref="D8:D9"/>
    <mergeCell ref="D10:D11"/>
    <mergeCell ref="D12:D13"/>
    <mergeCell ref="D14:D15"/>
    <mergeCell ref="E2:E3"/>
    <mergeCell ref="E4:E7"/>
    <mergeCell ref="E8:E9"/>
    <mergeCell ref="E10:E11"/>
    <mergeCell ref="E12:E13"/>
    <mergeCell ref="E14:E15"/>
    <mergeCell ref="F2:F3"/>
    <mergeCell ref="F4:F7"/>
    <mergeCell ref="F8:F9"/>
    <mergeCell ref="F10:F11"/>
    <mergeCell ref="F12:F13"/>
    <mergeCell ref="F14:F15"/>
    <mergeCell ref="V2:V3"/>
    <mergeCell ref="W2:W3"/>
  </mergeCells>
  <dataValidations count="1">
    <dataValidation type="list" allowBlank="1" showInputMessage="1" showErrorMessage="1" sqref="W1 W4:W1048576">
      <formula1>"YES,NO"</formula1>
    </dataValidation>
  </dataValidations>
  <pageMargins left="0.15748031496063" right="0.15748031496063" top="0.984251968503937" bottom="0.984251968503937" header="0.511811023622047" footer="0.511811023622047"/>
  <pageSetup paperSize="9" scale="60" orientation="landscape"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J13" sqref="J13"/>
    </sheetView>
  </sheetViews>
  <sheetFormatPr defaultColWidth="9" defaultRowHeight="14.25"/>
  <cols>
    <col min="1" max="1" width="7" customWidth="1"/>
    <col min="2" max="2" width="8.375" customWidth="1"/>
    <col min="3" max="3" width="12.875" customWidth="1"/>
    <col min="4" max="4" width="8.125" customWidth="1"/>
    <col min="5" max="5" width="13.5" customWidth="1"/>
    <col min="6" max="6" width="10.25" customWidth="1"/>
    <col min="7" max="7" width="11.625" customWidth="1"/>
    <col min="8" max="8" width="12.125" customWidth="1"/>
    <col min="9" max="9" width="11.5" customWidth="1"/>
    <col min="10" max="13" width="10" customWidth="1"/>
    <col min="14" max="14" width="10.625" customWidth="1"/>
  </cols>
  <sheetData>
    <row r="1" ht="29.25" spans="1:14">
      <c r="A1" s="3" t="s">
        <v>394</v>
      </c>
      <c r="B1" s="3"/>
      <c r="C1" s="3"/>
      <c r="D1" s="3"/>
      <c r="E1" s="3"/>
      <c r="F1" s="3"/>
      <c r="G1" s="3"/>
      <c r="H1" s="3"/>
      <c r="I1" s="3"/>
      <c r="J1" s="3"/>
      <c r="K1" s="3"/>
      <c r="L1" s="3"/>
      <c r="M1" s="3"/>
      <c r="N1" s="3"/>
    </row>
    <row r="2" s="1" customFormat="1" ht="16.5" spans="1:14">
      <c r="A2" s="27" t="s">
        <v>395</v>
      </c>
      <c r="B2" s="28" t="s">
        <v>304</v>
      </c>
      <c r="C2" s="28" t="s">
        <v>306</v>
      </c>
      <c r="D2" s="28" t="s">
        <v>307</v>
      </c>
      <c r="E2" s="28" t="s">
        <v>308</v>
      </c>
      <c r="F2" s="28" t="s">
        <v>309</v>
      </c>
      <c r="G2" s="27" t="s">
        <v>396</v>
      </c>
      <c r="H2" s="27" t="s">
        <v>397</v>
      </c>
      <c r="I2" s="27" t="s">
        <v>398</v>
      </c>
      <c r="J2" s="27" t="s">
        <v>397</v>
      </c>
      <c r="K2" s="27" t="s">
        <v>399</v>
      </c>
      <c r="L2" s="27" t="s">
        <v>397</v>
      </c>
      <c r="M2" s="28" t="s">
        <v>381</v>
      </c>
      <c r="N2" s="28" t="s">
        <v>317</v>
      </c>
    </row>
    <row r="3" spans="1:14">
      <c r="A3" s="9"/>
      <c r="B3" s="14"/>
      <c r="C3" s="14"/>
      <c r="D3" s="14"/>
      <c r="E3" s="14"/>
      <c r="F3" s="14"/>
      <c r="G3" s="14"/>
      <c r="H3" s="14"/>
      <c r="I3" s="14"/>
      <c r="J3" s="14"/>
      <c r="K3" s="14"/>
      <c r="L3" s="14"/>
      <c r="M3" s="14"/>
      <c r="N3" s="14"/>
    </row>
    <row r="4" ht="16.5" spans="1:14">
      <c r="A4" s="29" t="s">
        <v>395</v>
      </c>
      <c r="B4" s="30" t="s">
        <v>400</v>
      </c>
      <c r="C4" s="30" t="s">
        <v>382</v>
      </c>
      <c r="D4" s="30" t="s">
        <v>307</v>
      </c>
      <c r="E4" s="28" t="s">
        <v>308</v>
      </c>
      <c r="F4" s="28" t="s">
        <v>309</v>
      </c>
      <c r="G4" s="27" t="s">
        <v>396</v>
      </c>
      <c r="H4" s="27" t="s">
        <v>397</v>
      </c>
      <c r="I4" s="27" t="s">
        <v>398</v>
      </c>
      <c r="J4" s="27" t="s">
        <v>397</v>
      </c>
      <c r="K4" s="27" t="s">
        <v>399</v>
      </c>
      <c r="L4" s="27" t="s">
        <v>397</v>
      </c>
      <c r="M4" s="28" t="s">
        <v>381</v>
      </c>
      <c r="N4" s="28" t="s">
        <v>317</v>
      </c>
    </row>
    <row r="5" spans="1:14">
      <c r="A5" s="9"/>
      <c r="B5" s="14"/>
      <c r="C5" s="14"/>
      <c r="D5" s="14"/>
      <c r="E5" s="14"/>
      <c r="F5" s="14"/>
      <c r="G5" s="14"/>
      <c r="H5" s="14"/>
      <c r="I5" s="14"/>
      <c r="J5" s="14"/>
      <c r="K5" s="14"/>
      <c r="L5" s="14"/>
      <c r="M5" s="14"/>
      <c r="N5" s="14"/>
    </row>
    <row r="6" spans="1:14">
      <c r="A6" s="9"/>
      <c r="B6" s="14"/>
      <c r="C6" s="14"/>
      <c r="D6" s="14"/>
      <c r="E6" s="14"/>
      <c r="F6" s="14"/>
      <c r="G6" s="14"/>
      <c r="H6" s="14"/>
      <c r="I6" s="14"/>
      <c r="J6" s="14"/>
      <c r="K6" s="14"/>
      <c r="L6" s="14"/>
      <c r="M6" s="14"/>
      <c r="N6" s="14"/>
    </row>
    <row r="7" spans="1:14">
      <c r="A7" s="9"/>
      <c r="B7" s="9"/>
      <c r="C7" s="9"/>
      <c r="D7" s="9"/>
      <c r="E7" s="9"/>
      <c r="F7" s="9"/>
      <c r="G7" s="9"/>
      <c r="H7" s="9"/>
      <c r="I7" s="9"/>
      <c r="J7" s="9"/>
      <c r="K7" s="9"/>
      <c r="L7" s="9"/>
      <c r="M7" s="9"/>
      <c r="N7" s="9"/>
    </row>
    <row r="8" spans="1:14">
      <c r="A8" s="9"/>
      <c r="B8" s="9"/>
      <c r="C8" s="9"/>
      <c r="D8" s="9"/>
      <c r="E8" s="9"/>
      <c r="F8" s="9"/>
      <c r="G8" s="9"/>
      <c r="H8" s="9"/>
      <c r="I8" s="9"/>
      <c r="J8" s="9"/>
      <c r="K8" s="9"/>
      <c r="L8" s="9"/>
      <c r="M8" s="9"/>
      <c r="N8" s="9"/>
    </row>
    <row r="9" spans="1:14">
      <c r="A9" s="9"/>
      <c r="B9" s="9"/>
      <c r="C9" s="9"/>
      <c r="D9" s="9"/>
      <c r="E9" s="9"/>
      <c r="F9" s="9"/>
      <c r="G9" s="9"/>
      <c r="H9" s="9"/>
      <c r="I9" s="9"/>
      <c r="J9" s="9"/>
      <c r="K9" s="9"/>
      <c r="L9" s="9"/>
      <c r="M9" s="9"/>
      <c r="N9" s="9"/>
    </row>
    <row r="10" spans="1:14">
      <c r="A10" s="9"/>
      <c r="B10" s="9"/>
      <c r="C10" s="9"/>
      <c r="D10" s="9"/>
      <c r="E10" s="9"/>
      <c r="F10" s="9"/>
      <c r="G10" s="9"/>
      <c r="H10" s="9"/>
      <c r="I10" s="9"/>
      <c r="J10" s="9"/>
      <c r="K10" s="9"/>
      <c r="L10" s="9"/>
      <c r="M10" s="9"/>
      <c r="N10" s="9"/>
    </row>
    <row r="11" s="2" customFormat="1" ht="18.75" spans="1:14">
      <c r="A11" s="17" t="s">
        <v>343</v>
      </c>
      <c r="B11" s="18"/>
      <c r="C11" s="18"/>
      <c r="D11" s="19"/>
      <c r="E11" s="20"/>
      <c r="F11" s="31"/>
      <c r="G11" s="26"/>
      <c r="H11" s="31"/>
      <c r="I11" s="17" t="s">
        <v>344</v>
      </c>
      <c r="J11" s="18"/>
      <c r="K11" s="18"/>
      <c r="L11" s="18"/>
      <c r="M11" s="18"/>
      <c r="N11" s="25"/>
    </row>
    <row r="12" ht="71.25" customHeight="1" spans="1:14">
      <c r="A12" s="21" t="s">
        <v>401</v>
      </c>
      <c r="B12" s="22"/>
      <c r="C12" s="22"/>
      <c r="D12" s="22"/>
      <c r="E12" s="22"/>
      <c r="F12" s="22"/>
      <c r="G12" s="22"/>
      <c r="H12" s="22"/>
      <c r="I12" s="22"/>
      <c r="J12" s="22"/>
      <c r="K12" s="22"/>
      <c r="L12" s="22"/>
      <c r="M12" s="22"/>
      <c r="N12" s="22"/>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354330708661417" right="0.15748031496063" top="0.984251968503937" bottom="0.984251968503937" header="0.511811023622047" footer="0.511811023622047"/>
  <pageSetup paperSize="9" scale="85" orientation="landscape"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125" zoomScaleNormal="125" workbookViewId="0">
      <selection activeCell="G4" sqref="G4:G12"/>
    </sheetView>
  </sheetViews>
  <sheetFormatPr defaultColWidth="9" defaultRowHeight="14.25"/>
  <cols>
    <col min="1" max="1" width="9.875" customWidth="1"/>
    <col min="2" max="2" width="7" customWidth="1"/>
    <col min="3" max="3" width="12.8" customWidth="1"/>
    <col min="4" max="4" width="12.875" customWidth="1"/>
    <col min="5" max="5" width="12.125" customWidth="1"/>
    <col min="6" max="6" width="14.375" customWidth="1"/>
    <col min="7" max="7" width="13.8" customWidth="1"/>
    <col min="8" max="9" width="14" customWidth="1"/>
    <col min="10" max="10" width="11.5" customWidth="1"/>
  </cols>
  <sheetData>
    <row r="1" ht="29.25" spans="1:10">
      <c r="A1" s="3" t="s">
        <v>402</v>
      </c>
      <c r="B1" s="3"/>
      <c r="C1" s="3"/>
      <c r="D1" s="3"/>
      <c r="E1" s="3"/>
      <c r="F1" s="3"/>
      <c r="G1" s="3"/>
      <c r="H1" s="3"/>
      <c r="I1" s="3"/>
      <c r="J1" s="3"/>
    </row>
    <row r="2" s="1" customFormat="1" ht="16.5" spans="1:12">
      <c r="A2" s="4" t="s">
        <v>375</v>
      </c>
      <c r="B2" s="5" t="s">
        <v>309</v>
      </c>
      <c r="C2" s="5" t="s">
        <v>304</v>
      </c>
      <c r="D2" s="5" t="s">
        <v>306</v>
      </c>
      <c r="E2" s="5" t="s">
        <v>307</v>
      </c>
      <c r="F2" s="5" t="s">
        <v>308</v>
      </c>
      <c r="G2" s="4" t="s">
        <v>403</v>
      </c>
      <c r="H2" s="4" t="s">
        <v>404</v>
      </c>
      <c r="I2" s="4" t="s">
        <v>405</v>
      </c>
      <c r="J2" s="4" t="s">
        <v>406</v>
      </c>
      <c r="K2" s="5" t="s">
        <v>381</v>
      </c>
      <c r="L2" s="5" t="s">
        <v>317</v>
      </c>
    </row>
    <row r="3" spans="1:12">
      <c r="A3" s="9" t="s">
        <v>383</v>
      </c>
      <c r="B3" s="9" t="s">
        <v>353</v>
      </c>
      <c r="C3" s="9"/>
      <c r="D3" s="9" t="s">
        <v>355</v>
      </c>
      <c r="E3" s="9" t="s">
        <v>125</v>
      </c>
      <c r="F3" s="14">
        <v>91811</v>
      </c>
      <c r="G3" s="14" t="s">
        <v>407</v>
      </c>
      <c r="H3" s="14" t="s">
        <v>408</v>
      </c>
      <c r="I3" s="14"/>
      <c r="J3" s="14"/>
      <c r="K3" s="14"/>
      <c r="L3" s="14"/>
    </row>
    <row r="4" spans="1:12">
      <c r="A4" s="9" t="s">
        <v>389</v>
      </c>
      <c r="B4" s="9" t="s">
        <v>353</v>
      </c>
      <c r="C4" s="9"/>
      <c r="D4" s="9" t="s">
        <v>355</v>
      </c>
      <c r="E4" s="9" t="s">
        <v>125</v>
      </c>
      <c r="F4" s="14">
        <v>91811</v>
      </c>
      <c r="G4" s="14" t="s">
        <v>407</v>
      </c>
      <c r="H4" s="14" t="s">
        <v>408</v>
      </c>
      <c r="I4" s="14"/>
      <c r="J4" s="14"/>
      <c r="K4" s="14"/>
      <c r="L4" s="14"/>
    </row>
    <row r="5" spans="1:12">
      <c r="A5" s="9" t="s">
        <v>390</v>
      </c>
      <c r="B5" s="9" t="s">
        <v>353</v>
      </c>
      <c r="C5" s="9"/>
      <c r="D5" s="9" t="s">
        <v>355</v>
      </c>
      <c r="E5" s="9" t="s">
        <v>125</v>
      </c>
      <c r="F5" s="14">
        <v>91811</v>
      </c>
      <c r="G5" s="14" t="s">
        <v>407</v>
      </c>
      <c r="H5" s="14" t="s">
        <v>408</v>
      </c>
      <c r="I5" s="14"/>
      <c r="J5" s="14"/>
      <c r="K5" s="14"/>
      <c r="L5" s="14"/>
    </row>
    <row r="6" spans="1:12">
      <c r="A6" s="9" t="s">
        <v>391</v>
      </c>
      <c r="B6" s="9" t="s">
        <v>353</v>
      </c>
      <c r="C6" s="9"/>
      <c r="D6" s="9" t="s">
        <v>355</v>
      </c>
      <c r="E6" s="9" t="s">
        <v>125</v>
      </c>
      <c r="F6" s="14">
        <v>91811</v>
      </c>
      <c r="G6" s="14" t="s">
        <v>407</v>
      </c>
      <c r="H6" s="14" t="s">
        <v>408</v>
      </c>
      <c r="I6" s="14"/>
      <c r="J6" s="14"/>
      <c r="K6" s="14"/>
      <c r="L6" s="14"/>
    </row>
    <row r="7" spans="1:12">
      <c r="A7" s="9" t="s">
        <v>392</v>
      </c>
      <c r="B7" s="9" t="s">
        <v>353</v>
      </c>
      <c r="C7" s="9"/>
      <c r="D7" s="9" t="s">
        <v>355</v>
      </c>
      <c r="E7" s="9" t="s">
        <v>125</v>
      </c>
      <c r="F7" s="14">
        <v>91811</v>
      </c>
      <c r="G7" s="14" t="s">
        <v>407</v>
      </c>
      <c r="H7" s="14" t="s">
        <v>408</v>
      </c>
      <c r="I7" s="9"/>
      <c r="J7" s="9"/>
      <c r="K7" s="9"/>
      <c r="L7" s="9"/>
    </row>
    <row r="8" spans="1:12">
      <c r="A8" s="9" t="s">
        <v>383</v>
      </c>
      <c r="B8" s="9" t="s">
        <v>353</v>
      </c>
      <c r="C8" s="9"/>
      <c r="D8" s="9" t="s">
        <v>355</v>
      </c>
      <c r="E8" s="9" t="s">
        <v>126</v>
      </c>
      <c r="F8" s="14">
        <v>91811</v>
      </c>
      <c r="G8" s="14" t="s">
        <v>407</v>
      </c>
      <c r="H8" s="14" t="s">
        <v>408</v>
      </c>
      <c r="I8" s="14"/>
      <c r="J8" s="14"/>
      <c r="K8" s="14"/>
      <c r="L8" s="14"/>
    </row>
    <row r="9" spans="1:12">
      <c r="A9" s="9" t="s">
        <v>389</v>
      </c>
      <c r="B9" s="9" t="s">
        <v>353</v>
      </c>
      <c r="C9" s="9"/>
      <c r="D9" s="9" t="s">
        <v>355</v>
      </c>
      <c r="E9" s="9" t="s">
        <v>126</v>
      </c>
      <c r="F9" s="14">
        <v>91811</v>
      </c>
      <c r="G9" s="14" t="s">
        <v>407</v>
      </c>
      <c r="H9" s="14" t="s">
        <v>408</v>
      </c>
      <c r="I9" s="14"/>
      <c r="J9" s="14"/>
      <c r="K9" s="14"/>
      <c r="L9" s="14"/>
    </row>
    <row r="10" spans="1:12">
      <c r="A10" s="9" t="s">
        <v>390</v>
      </c>
      <c r="B10" s="9" t="s">
        <v>353</v>
      </c>
      <c r="C10" s="9"/>
      <c r="D10" s="9" t="s">
        <v>355</v>
      </c>
      <c r="E10" s="9" t="s">
        <v>126</v>
      </c>
      <c r="F10" s="14">
        <v>91811</v>
      </c>
      <c r="G10" s="14" t="s">
        <v>407</v>
      </c>
      <c r="H10" s="14" t="s">
        <v>408</v>
      </c>
      <c r="I10" s="14"/>
      <c r="J10" s="14"/>
      <c r="K10" s="14"/>
      <c r="L10" s="14"/>
    </row>
    <row r="11" spans="1:12">
      <c r="A11" s="9" t="s">
        <v>391</v>
      </c>
      <c r="B11" s="9" t="s">
        <v>353</v>
      </c>
      <c r="C11" s="9"/>
      <c r="D11" s="9" t="s">
        <v>355</v>
      </c>
      <c r="E11" s="9" t="s">
        <v>126</v>
      </c>
      <c r="F11" s="14">
        <v>91811</v>
      </c>
      <c r="G11" s="14" t="s">
        <v>407</v>
      </c>
      <c r="H11" s="14" t="s">
        <v>408</v>
      </c>
      <c r="I11" s="14"/>
      <c r="J11" s="14"/>
      <c r="K11" s="14"/>
      <c r="L11" s="14"/>
    </row>
    <row r="12" spans="1:12">
      <c r="A12" s="9" t="s">
        <v>392</v>
      </c>
      <c r="B12" s="9" t="s">
        <v>353</v>
      </c>
      <c r="C12" s="9"/>
      <c r="D12" s="9" t="s">
        <v>355</v>
      </c>
      <c r="E12" s="9" t="s">
        <v>126</v>
      </c>
      <c r="F12" s="14">
        <v>91811</v>
      </c>
      <c r="G12" s="14" t="s">
        <v>407</v>
      </c>
      <c r="H12" s="14" t="s">
        <v>408</v>
      </c>
      <c r="I12" s="9"/>
      <c r="J12" s="9"/>
      <c r="K12" s="9"/>
      <c r="L12" s="9"/>
    </row>
    <row r="13" spans="1:12">
      <c r="A13" s="9"/>
      <c r="B13" s="9"/>
      <c r="C13" s="9"/>
      <c r="D13" s="9"/>
      <c r="E13" s="9"/>
      <c r="F13" s="9"/>
      <c r="G13" s="9"/>
      <c r="H13" s="9"/>
      <c r="I13" s="9"/>
      <c r="J13" s="9"/>
      <c r="K13" s="9"/>
      <c r="L13" s="9"/>
    </row>
    <row r="14" spans="1:12">
      <c r="A14" s="9"/>
      <c r="B14" s="9"/>
      <c r="C14" s="9"/>
      <c r="D14" s="9"/>
      <c r="E14" s="9"/>
      <c r="F14" s="9"/>
      <c r="G14" s="9"/>
      <c r="H14" s="9"/>
      <c r="I14" s="9"/>
      <c r="J14" s="9"/>
      <c r="K14" s="9"/>
      <c r="L14" s="9"/>
    </row>
    <row r="15" spans="1:12">
      <c r="A15" s="9"/>
      <c r="B15" s="9"/>
      <c r="C15" s="9"/>
      <c r="D15" s="9"/>
      <c r="E15" s="9"/>
      <c r="F15" s="9"/>
      <c r="G15" s="9"/>
      <c r="H15" s="9"/>
      <c r="I15" s="9"/>
      <c r="J15" s="9"/>
      <c r="K15" s="9"/>
      <c r="L15" s="9"/>
    </row>
    <row r="16" s="2" customFormat="1" ht="18.75" spans="1:12">
      <c r="A16" s="17" t="s">
        <v>343</v>
      </c>
      <c r="B16" s="18"/>
      <c r="C16" s="18"/>
      <c r="D16" s="18"/>
      <c r="E16" s="19"/>
      <c r="F16" s="20"/>
      <c r="G16" s="26"/>
      <c r="H16" s="17" t="s">
        <v>344</v>
      </c>
      <c r="I16" s="18"/>
      <c r="J16" s="18"/>
      <c r="K16" s="18"/>
      <c r="L16" s="25"/>
    </row>
    <row r="17" ht="79.5" customHeight="1" spans="1:12">
      <c r="A17" s="21" t="s">
        <v>409</v>
      </c>
      <c r="B17" s="21"/>
      <c r="C17" s="22"/>
      <c r="D17" s="22"/>
      <c r="E17" s="22"/>
      <c r="F17" s="22"/>
      <c r="G17" s="22"/>
      <c r="H17" s="22"/>
      <c r="I17" s="22"/>
      <c r="J17" s="22"/>
      <c r="K17" s="22"/>
      <c r="L17" s="22"/>
    </row>
  </sheetData>
  <mergeCells count="5">
    <mergeCell ref="A1:J1"/>
    <mergeCell ref="A16:E16"/>
    <mergeCell ref="F16:G16"/>
    <mergeCell ref="H16:J16"/>
    <mergeCell ref="A17:L17"/>
  </mergeCells>
  <dataValidations count="1">
    <dataValidation type="list" allowBlank="1" showInputMessage="1" showErrorMessage="1" sqref="L3:L7 L8:L12 L13:L17">
      <formula1>"YES,NO"</formula1>
    </dataValidation>
  </dataValidations>
  <pageMargins left="0.15748031496063" right="0.15748031496063" top="0.984251968503937" bottom="0.984251968503937" header="0.511811023622047" footer="0.511811023622047"/>
  <pageSetup paperSize="9" scale="90" orientation="landscap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M10" sqref="M8:M10"/>
    </sheetView>
  </sheetViews>
  <sheetFormatPr defaultColWidth="9" defaultRowHeight="14.25"/>
  <cols>
    <col min="1" max="1" width="7" customWidth="1"/>
    <col min="2" max="2" width="10" customWidth="1"/>
    <col min="3" max="3" width="16.125"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3" t="s">
        <v>410</v>
      </c>
      <c r="B1" s="3"/>
      <c r="C1" s="3"/>
      <c r="D1" s="3"/>
      <c r="E1" s="3"/>
      <c r="F1" s="3"/>
      <c r="G1" s="3"/>
      <c r="H1" s="3"/>
      <c r="I1" s="3"/>
    </row>
    <row r="2" s="1" customFormat="1" ht="16.5" spans="1:9">
      <c r="A2" s="4" t="s">
        <v>303</v>
      </c>
      <c r="B2" s="5" t="s">
        <v>309</v>
      </c>
      <c r="C2" s="5" t="s">
        <v>382</v>
      </c>
      <c r="D2" s="5" t="s">
        <v>307</v>
      </c>
      <c r="E2" s="5" t="s">
        <v>308</v>
      </c>
      <c r="F2" s="4" t="s">
        <v>411</v>
      </c>
      <c r="G2" s="4" t="s">
        <v>347</v>
      </c>
      <c r="H2" s="6" t="s">
        <v>348</v>
      </c>
      <c r="I2" s="23" t="s">
        <v>350</v>
      </c>
    </row>
    <row r="3" s="1" customFormat="1" ht="16.5" spans="1:9">
      <c r="A3" s="4"/>
      <c r="B3" s="7"/>
      <c r="C3" s="7"/>
      <c r="D3" s="7"/>
      <c r="E3" s="7"/>
      <c r="F3" s="4" t="s">
        <v>412</v>
      </c>
      <c r="G3" s="4" t="s">
        <v>351</v>
      </c>
      <c r="H3" s="8"/>
      <c r="I3" s="24"/>
    </row>
    <row r="4" ht="42.75" spans="1:9">
      <c r="A4" s="9">
        <v>1</v>
      </c>
      <c r="B4" s="10" t="s">
        <v>413</v>
      </c>
      <c r="C4" s="11" t="s">
        <v>414</v>
      </c>
      <c r="D4" s="11" t="s">
        <v>415</v>
      </c>
      <c r="E4" s="12" t="s">
        <v>416</v>
      </c>
      <c r="F4" s="13">
        <v>0.05</v>
      </c>
      <c r="G4" s="13">
        <v>0.05</v>
      </c>
      <c r="H4" s="14"/>
      <c r="I4" s="16" t="s">
        <v>417</v>
      </c>
    </row>
    <row r="5" spans="1:9">
      <c r="A5" s="9">
        <v>2</v>
      </c>
      <c r="B5" s="10"/>
      <c r="C5" s="11"/>
      <c r="D5" s="11"/>
      <c r="E5" s="12"/>
      <c r="F5" s="15"/>
      <c r="G5" s="13"/>
      <c r="H5" s="14"/>
      <c r="I5" s="16"/>
    </row>
    <row r="6" spans="1:9">
      <c r="A6" s="9">
        <v>3</v>
      </c>
      <c r="B6" s="10"/>
      <c r="C6" s="11"/>
      <c r="D6" s="11"/>
      <c r="E6" s="12"/>
      <c r="F6" s="15"/>
      <c r="G6" s="13"/>
      <c r="H6" s="16"/>
      <c r="I6" s="16"/>
    </row>
    <row r="7" spans="1:9">
      <c r="A7" s="9"/>
      <c r="B7" s="9"/>
      <c r="C7" s="14"/>
      <c r="D7" s="14"/>
      <c r="E7" s="14"/>
      <c r="F7" s="14"/>
      <c r="G7" s="14"/>
      <c r="H7" s="14"/>
      <c r="I7" s="14"/>
    </row>
    <row r="8" spans="1:9">
      <c r="A8" s="9"/>
      <c r="B8" s="9"/>
      <c r="C8" s="9"/>
      <c r="D8" s="9"/>
      <c r="E8" s="9"/>
      <c r="F8" s="9"/>
      <c r="G8" s="9"/>
      <c r="H8" s="9"/>
      <c r="I8" s="9"/>
    </row>
    <row r="9" spans="1:9">
      <c r="A9" s="9"/>
      <c r="B9" s="9"/>
      <c r="C9" s="9"/>
      <c r="D9" s="9"/>
      <c r="E9" s="9"/>
      <c r="F9" s="9"/>
      <c r="G9" s="9"/>
      <c r="H9" s="9"/>
      <c r="I9" s="9"/>
    </row>
    <row r="10" spans="1:9">
      <c r="A10" s="9"/>
      <c r="B10" s="9"/>
      <c r="C10" s="9"/>
      <c r="D10" s="9"/>
      <c r="E10" s="9"/>
      <c r="F10" s="9"/>
      <c r="G10" s="9"/>
      <c r="H10" s="9"/>
      <c r="I10" s="9"/>
    </row>
    <row r="11" spans="1:9">
      <c r="A11" s="9"/>
      <c r="B11" s="9"/>
      <c r="C11" s="9"/>
      <c r="D11" s="9"/>
      <c r="E11" s="9"/>
      <c r="F11" s="9"/>
      <c r="G11" s="9"/>
      <c r="H11" s="9"/>
      <c r="I11" s="9"/>
    </row>
    <row r="12" s="2" customFormat="1" ht="18.75" spans="1:9">
      <c r="A12" s="17" t="s">
        <v>343</v>
      </c>
      <c r="B12" s="18"/>
      <c r="C12" s="18"/>
      <c r="D12" s="19"/>
      <c r="E12" s="20"/>
      <c r="F12" s="17" t="s">
        <v>344</v>
      </c>
      <c r="G12" s="18"/>
      <c r="H12" s="19"/>
      <c r="I12" s="25"/>
    </row>
    <row r="13" ht="52.5" customHeight="1" spans="1:9">
      <c r="A13" s="21" t="s">
        <v>418</v>
      </c>
      <c r="B13" s="21"/>
      <c r="C13" s="22"/>
      <c r="D13" s="22"/>
      <c r="E13" s="22"/>
      <c r="F13" s="22"/>
      <c r="G13" s="22"/>
      <c r="H13" s="22"/>
      <c r="I13" s="22"/>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7 I8:I1048576">
      <formula1>"YES,NO"</formula1>
    </dataValidation>
  </dataValidations>
  <pageMargins left="0.551181102362205" right="0.551181102362205"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workbookViewId="0">
      <selection activeCell="A1" sqref="$A1:$XFD1048576"/>
    </sheetView>
  </sheetViews>
  <sheetFormatPr defaultColWidth="11" defaultRowHeight="14.25"/>
  <cols>
    <col min="2" max="2" width="12.875" customWidth="1"/>
    <col min="3" max="3" width="11.875" customWidth="1"/>
    <col min="4" max="4" width="11" customWidth="1"/>
    <col min="5" max="5" width="10" customWidth="1"/>
  </cols>
  <sheetData>
    <row r="1" customFormat="1" ht="15"/>
    <row r="2" ht="41.1" customHeight="1" spans="2:9">
      <c r="B2" s="356" t="s">
        <v>36</v>
      </c>
      <c r="C2" s="357"/>
      <c r="D2" s="357"/>
      <c r="E2" s="357"/>
      <c r="F2" s="357"/>
      <c r="G2" s="357"/>
      <c r="H2" s="357"/>
      <c r="I2" s="371"/>
    </row>
    <row r="3" ht="27.95" customHeight="1" spans="2:9">
      <c r="B3" s="358"/>
      <c r="C3" s="359"/>
      <c r="D3" s="360" t="s">
        <v>37</v>
      </c>
      <c r="E3" s="361"/>
      <c r="F3" s="362" t="s">
        <v>38</v>
      </c>
      <c r="G3" s="363"/>
      <c r="H3" s="360" t="s">
        <v>39</v>
      </c>
      <c r="I3" s="372"/>
    </row>
    <row r="4" ht="27.95" customHeight="1" spans="2:9">
      <c r="B4" s="358" t="s">
        <v>40</v>
      </c>
      <c r="C4" s="359" t="s">
        <v>41</v>
      </c>
      <c r="D4" s="359" t="s">
        <v>42</v>
      </c>
      <c r="E4" s="359" t="s">
        <v>43</v>
      </c>
      <c r="F4" s="364" t="s">
        <v>42</v>
      </c>
      <c r="G4" s="364" t="s">
        <v>43</v>
      </c>
      <c r="H4" s="359" t="s">
        <v>42</v>
      </c>
      <c r="I4" s="373" t="s">
        <v>43</v>
      </c>
    </row>
    <row r="5" ht="27.95" customHeight="1" spans="2:9">
      <c r="B5" s="365" t="s">
        <v>44</v>
      </c>
      <c r="C5" s="9">
        <v>13</v>
      </c>
      <c r="D5" s="9">
        <v>0</v>
      </c>
      <c r="E5" s="9">
        <v>1</v>
      </c>
      <c r="F5" s="366">
        <v>0</v>
      </c>
      <c r="G5" s="366">
        <v>1</v>
      </c>
      <c r="H5" s="9">
        <v>1</v>
      </c>
      <c r="I5" s="374">
        <v>2</v>
      </c>
    </row>
    <row r="6" ht="27.95" customHeight="1" spans="2:9">
      <c r="B6" s="365" t="s">
        <v>45</v>
      </c>
      <c r="C6" s="9">
        <v>20</v>
      </c>
      <c r="D6" s="9">
        <v>0</v>
      </c>
      <c r="E6" s="9">
        <v>1</v>
      </c>
      <c r="F6" s="366">
        <v>1</v>
      </c>
      <c r="G6" s="366">
        <v>2</v>
      </c>
      <c r="H6" s="9">
        <v>2</v>
      </c>
      <c r="I6" s="374">
        <v>3</v>
      </c>
    </row>
    <row r="7" ht="27.95" customHeight="1" spans="2:9">
      <c r="B7" s="365" t="s">
        <v>46</v>
      </c>
      <c r="C7" s="9">
        <v>32</v>
      </c>
      <c r="D7" s="9">
        <v>0</v>
      </c>
      <c r="E7" s="9">
        <v>1</v>
      </c>
      <c r="F7" s="366">
        <v>2</v>
      </c>
      <c r="G7" s="366">
        <v>3</v>
      </c>
      <c r="H7" s="9">
        <v>3</v>
      </c>
      <c r="I7" s="374">
        <v>4</v>
      </c>
    </row>
    <row r="8" ht="27.95" customHeight="1" spans="2:9">
      <c r="B8" s="365" t="s">
        <v>47</v>
      </c>
      <c r="C8" s="9">
        <v>50</v>
      </c>
      <c r="D8" s="9">
        <v>1</v>
      </c>
      <c r="E8" s="9">
        <v>2</v>
      </c>
      <c r="F8" s="366">
        <v>3</v>
      </c>
      <c r="G8" s="366">
        <v>4</v>
      </c>
      <c r="H8" s="9">
        <v>5</v>
      </c>
      <c r="I8" s="374">
        <v>6</v>
      </c>
    </row>
    <row r="9" ht="27.95" customHeight="1" spans="2:9">
      <c r="B9" s="365" t="s">
        <v>48</v>
      </c>
      <c r="C9" s="9">
        <v>80</v>
      </c>
      <c r="D9" s="9">
        <v>2</v>
      </c>
      <c r="E9" s="9">
        <v>3</v>
      </c>
      <c r="F9" s="366">
        <v>5</v>
      </c>
      <c r="G9" s="366">
        <v>6</v>
      </c>
      <c r="H9" s="9">
        <v>7</v>
      </c>
      <c r="I9" s="374">
        <v>8</v>
      </c>
    </row>
    <row r="10" ht="27.95" customHeight="1" spans="2:9">
      <c r="B10" s="365" t="s">
        <v>49</v>
      </c>
      <c r="C10" s="9">
        <v>125</v>
      </c>
      <c r="D10" s="9">
        <v>3</v>
      </c>
      <c r="E10" s="9">
        <v>4</v>
      </c>
      <c r="F10" s="366">
        <v>7</v>
      </c>
      <c r="G10" s="366">
        <v>8</v>
      </c>
      <c r="H10" s="9">
        <v>10</v>
      </c>
      <c r="I10" s="374">
        <v>11</v>
      </c>
    </row>
    <row r="11" ht="27.95" customHeight="1" spans="2:9">
      <c r="B11" s="365" t="s">
        <v>50</v>
      </c>
      <c r="C11" s="9">
        <v>200</v>
      </c>
      <c r="D11" s="9">
        <v>5</v>
      </c>
      <c r="E11" s="9">
        <v>6</v>
      </c>
      <c r="F11" s="366">
        <v>10</v>
      </c>
      <c r="G11" s="366">
        <v>11</v>
      </c>
      <c r="H11" s="9">
        <v>14</v>
      </c>
      <c r="I11" s="374">
        <v>15</v>
      </c>
    </row>
    <row r="12" ht="27.95" customHeight="1" spans="2:9">
      <c r="B12" s="367" t="s">
        <v>51</v>
      </c>
      <c r="C12" s="368">
        <v>315</v>
      </c>
      <c r="D12" s="368">
        <v>7</v>
      </c>
      <c r="E12" s="368">
        <v>8</v>
      </c>
      <c r="F12" s="369">
        <v>14</v>
      </c>
      <c r="G12" s="369">
        <v>15</v>
      </c>
      <c r="H12" s="368">
        <v>21</v>
      </c>
      <c r="I12" s="375">
        <v>22</v>
      </c>
    </row>
    <row r="13" customFormat="1"/>
    <row r="14" customFormat="1" spans="2:4">
      <c r="B14" s="370" t="s">
        <v>52</v>
      </c>
      <c r="C14" s="370"/>
      <c r="D14" s="370"/>
    </row>
  </sheetData>
  <mergeCells count="4">
    <mergeCell ref="B2:I2"/>
    <mergeCell ref="D3:E3"/>
    <mergeCell ref="F3:G3"/>
    <mergeCell ref="H3:I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workbookViewId="0">
      <selection activeCell="M40" sqref="M40"/>
    </sheetView>
  </sheetViews>
  <sheetFormatPr defaultColWidth="10.375" defaultRowHeight="16.5" customHeight="1"/>
  <cols>
    <col min="1" max="1" width="11.75" style="244" customWidth="1"/>
    <col min="2" max="9" width="10.375" style="244"/>
    <col min="10" max="10" width="8.875" style="244" customWidth="1"/>
    <col min="11" max="11" width="12" style="244" customWidth="1"/>
    <col min="12" max="16384" width="10.375" style="244"/>
  </cols>
  <sheetData>
    <row r="1" s="244" customFormat="1" ht="21" spans="1:11">
      <c r="A1" s="246" t="s">
        <v>53</v>
      </c>
      <c r="B1" s="246"/>
      <c r="C1" s="246"/>
      <c r="D1" s="246"/>
      <c r="E1" s="246"/>
      <c r="F1" s="246"/>
      <c r="G1" s="246"/>
      <c r="H1" s="246"/>
      <c r="I1" s="246"/>
      <c r="J1" s="246"/>
      <c r="K1" s="246"/>
    </row>
    <row r="2" s="244" customFormat="1" ht="15" spans="1:11">
      <c r="A2" s="247" t="s">
        <v>54</v>
      </c>
      <c r="B2" s="248" t="s">
        <v>55</v>
      </c>
      <c r="C2" s="248"/>
      <c r="D2" s="249" t="s">
        <v>56</v>
      </c>
      <c r="E2" s="249"/>
      <c r="F2" s="248" t="s">
        <v>57</v>
      </c>
      <c r="G2" s="248"/>
      <c r="H2" s="250" t="s">
        <v>58</v>
      </c>
      <c r="I2" s="329" t="s">
        <v>59</v>
      </c>
      <c r="J2" s="329"/>
      <c r="K2" s="330"/>
    </row>
    <row r="3" s="244" customFormat="1" ht="14.25" spans="1:11">
      <c r="A3" s="251" t="s">
        <v>60</v>
      </c>
      <c r="B3" s="252"/>
      <c r="C3" s="253"/>
      <c r="D3" s="254" t="s">
        <v>61</v>
      </c>
      <c r="E3" s="255"/>
      <c r="F3" s="255"/>
      <c r="G3" s="256"/>
      <c r="H3" s="254" t="s">
        <v>62</v>
      </c>
      <c r="I3" s="255"/>
      <c r="J3" s="255"/>
      <c r="K3" s="256"/>
    </row>
    <row r="4" s="244" customFormat="1" ht="14.25" spans="1:11">
      <c r="A4" s="257" t="s">
        <v>63</v>
      </c>
      <c r="B4" s="258" t="s">
        <v>64</v>
      </c>
      <c r="C4" s="259"/>
      <c r="D4" s="257" t="s">
        <v>65</v>
      </c>
      <c r="E4" s="260"/>
      <c r="F4" s="261">
        <v>45098</v>
      </c>
      <c r="G4" s="262"/>
      <c r="H4" s="257" t="s">
        <v>66</v>
      </c>
      <c r="I4" s="260"/>
      <c r="J4" s="258" t="s">
        <v>67</v>
      </c>
      <c r="K4" s="259" t="s">
        <v>68</v>
      </c>
    </row>
    <row r="5" s="244" customFormat="1" ht="14.25" spans="1:11">
      <c r="A5" s="263" t="s">
        <v>69</v>
      </c>
      <c r="B5" s="258" t="s">
        <v>70</v>
      </c>
      <c r="C5" s="259"/>
      <c r="D5" s="257" t="s">
        <v>71</v>
      </c>
      <c r="E5" s="260"/>
      <c r="F5" s="261" t="s">
        <v>72</v>
      </c>
      <c r="G5" s="262"/>
      <c r="H5" s="257" t="s">
        <v>73</v>
      </c>
      <c r="I5" s="260"/>
      <c r="J5" s="258" t="s">
        <v>67</v>
      </c>
      <c r="K5" s="259" t="s">
        <v>68</v>
      </c>
    </row>
    <row r="6" s="244" customFormat="1" ht="14.25" spans="1:11">
      <c r="A6" s="257" t="s">
        <v>74</v>
      </c>
      <c r="B6" s="264">
        <v>2</v>
      </c>
      <c r="C6" s="265">
        <v>6</v>
      </c>
      <c r="D6" s="263" t="s">
        <v>75</v>
      </c>
      <c r="E6" s="266"/>
      <c r="F6" s="261" t="s">
        <v>76</v>
      </c>
      <c r="G6" s="262"/>
      <c r="H6" s="257" t="s">
        <v>77</v>
      </c>
      <c r="I6" s="260"/>
      <c r="J6" s="258" t="s">
        <v>67</v>
      </c>
      <c r="K6" s="259" t="s">
        <v>68</v>
      </c>
    </row>
    <row r="7" s="244" customFormat="1" ht="14.25" spans="1:11">
      <c r="A7" s="257" t="s">
        <v>78</v>
      </c>
      <c r="B7" s="267">
        <v>1800</v>
      </c>
      <c r="C7" s="268"/>
      <c r="D7" s="263" t="s">
        <v>79</v>
      </c>
      <c r="E7" s="269"/>
      <c r="F7" s="261" t="s">
        <v>80</v>
      </c>
      <c r="G7" s="262"/>
      <c r="H7" s="257" t="s">
        <v>81</v>
      </c>
      <c r="I7" s="260"/>
      <c r="J7" s="258" t="s">
        <v>67</v>
      </c>
      <c r="K7" s="259" t="s">
        <v>68</v>
      </c>
    </row>
    <row r="8" s="244" customFormat="1" ht="15" spans="1:11">
      <c r="A8" s="270" t="s">
        <v>82</v>
      </c>
      <c r="B8" s="271" t="s">
        <v>83</v>
      </c>
      <c r="C8" s="272"/>
      <c r="D8" s="273" t="s">
        <v>84</v>
      </c>
      <c r="E8" s="274"/>
      <c r="F8" s="275" t="s">
        <v>85</v>
      </c>
      <c r="G8" s="276"/>
      <c r="H8" s="273" t="s">
        <v>86</v>
      </c>
      <c r="I8" s="274"/>
      <c r="J8" s="331" t="s">
        <v>67</v>
      </c>
      <c r="K8" s="332" t="s">
        <v>68</v>
      </c>
    </row>
    <row r="9" s="244" customFormat="1" ht="15" spans="1:11">
      <c r="A9" s="277" t="s">
        <v>87</v>
      </c>
      <c r="B9" s="278"/>
      <c r="C9" s="278"/>
      <c r="D9" s="278"/>
      <c r="E9" s="278"/>
      <c r="F9" s="278"/>
      <c r="G9" s="278"/>
      <c r="H9" s="278"/>
      <c r="I9" s="278"/>
      <c r="J9" s="278"/>
      <c r="K9" s="333"/>
    </row>
    <row r="10" s="244" customFormat="1" ht="15" spans="1:11">
      <c r="A10" s="279" t="s">
        <v>88</v>
      </c>
      <c r="B10" s="280"/>
      <c r="C10" s="280"/>
      <c r="D10" s="280"/>
      <c r="E10" s="280"/>
      <c r="F10" s="280"/>
      <c r="G10" s="280"/>
      <c r="H10" s="280"/>
      <c r="I10" s="280"/>
      <c r="J10" s="280"/>
      <c r="K10" s="334"/>
    </row>
    <row r="11" s="244" customFormat="1" ht="14.25" spans="1:11">
      <c r="A11" s="281" t="s">
        <v>89</v>
      </c>
      <c r="B11" s="282" t="s">
        <v>90</v>
      </c>
      <c r="C11" s="283" t="s">
        <v>91</v>
      </c>
      <c r="D11" s="284"/>
      <c r="E11" s="285" t="s">
        <v>92</v>
      </c>
      <c r="F11" s="282" t="s">
        <v>90</v>
      </c>
      <c r="G11" s="283" t="s">
        <v>91</v>
      </c>
      <c r="H11" s="283" t="s">
        <v>93</v>
      </c>
      <c r="I11" s="285" t="s">
        <v>94</v>
      </c>
      <c r="J11" s="282" t="s">
        <v>90</v>
      </c>
      <c r="K11" s="335" t="s">
        <v>91</v>
      </c>
    </row>
    <row r="12" s="244" customFormat="1" ht="14.25" spans="1:11">
      <c r="A12" s="263" t="s">
        <v>95</v>
      </c>
      <c r="B12" s="286" t="s">
        <v>90</v>
      </c>
      <c r="C12" s="258" t="s">
        <v>91</v>
      </c>
      <c r="D12" s="269"/>
      <c r="E12" s="266" t="s">
        <v>96</v>
      </c>
      <c r="F12" s="286" t="s">
        <v>90</v>
      </c>
      <c r="G12" s="258" t="s">
        <v>91</v>
      </c>
      <c r="H12" s="258" t="s">
        <v>93</v>
      </c>
      <c r="I12" s="266" t="s">
        <v>97</v>
      </c>
      <c r="J12" s="286" t="s">
        <v>90</v>
      </c>
      <c r="K12" s="259" t="s">
        <v>91</v>
      </c>
    </row>
    <row r="13" s="244" customFormat="1" ht="14.25" spans="1:11">
      <c r="A13" s="263" t="s">
        <v>98</v>
      </c>
      <c r="B13" s="286" t="s">
        <v>90</v>
      </c>
      <c r="C13" s="258" t="s">
        <v>91</v>
      </c>
      <c r="D13" s="269"/>
      <c r="E13" s="266" t="s">
        <v>99</v>
      </c>
      <c r="F13" s="258" t="s">
        <v>100</v>
      </c>
      <c r="G13" s="258" t="s">
        <v>101</v>
      </c>
      <c r="H13" s="258" t="s">
        <v>93</v>
      </c>
      <c r="I13" s="266" t="s">
        <v>102</v>
      </c>
      <c r="J13" s="286" t="s">
        <v>90</v>
      </c>
      <c r="K13" s="259" t="s">
        <v>91</v>
      </c>
    </row>
    <row r="14" s="244" customFormat="1" ht="15" spans="1:11">
      <c r="A14" s="273" t="s">
        <v>103</v>
      </c>
      <c r="B14" s="274"/>
      <c r="C14" s="274"/>
      <c r="D14" s="274"/>
      <c r="E14" s="274"/>
      <c r="F14" s="274"/>
      <c r="G14" s="274"/>
      <c r="H14" s="274"/>
      <c r="I14" s="274"/>
      <c r="J14" s="274"/>
      <c r="K14" s="336"/>
    </row>
    <row r="15" s="244" customFormat="1" ht="15" spans="1:11">
      <c r="A15" s="279" t="s">
        <v>104</v>
      </c>
      <c r="B15" s="280"/>
      <c r="C15" s="280"/>
      <c r="D15" s="280"/>
      <c r="E15" s="280"/>
      <c r="F15" s="280"/>
      <c r="G15" s="280"/>
      <c r="H15" s="280"/>
      <c r="I15" s="280"/>
      <c r="J15" s="280"/>
      <c r="K15" s="334"/>
    </row>
    <row r="16" s="244" customFormat="1" ht="14.25" spans="1:11">
      <c r="A16" s="287" t="s">
        <v>105</v>
      </c>
      <c r="B16" s="283" t="s">
        <v>100</v>
      </c>
      <c r="C16" s="283" t="s">
        <v>101</v>
      </c>
      <c r="D16" s="288"/>
      <c r="E16" s="289" t="s">
        <v>106</v>
      </c>
      <c r="F16" s="283" t="s">
        <v>100</v>
      </c>
      <c r="G16" s="283" t="s">
        <v>101</v>
      </c>
      <c r="H16" s="290"/>
      <c r="I16" s="289" t="s">
        <v>107</v>
      </c>
      <c r="J16" s="283" t="s">
        <v>100</v>
      </c>
      <c r="K16" s="335" t="s">
        <v>101</v>
      </c>
    </row>
    <row r="17" s="244" customFormat="1" customHeight="1" spans="1:22">
      <c r="A17" s="291" t="s">
        <v>108</v>
      </c>
      <c r="B17" s="258" t="s">
        <v>100</v>
      </c>
      <c r="C17" s="258" t="s">
        <v>101</v>
      </c>
      <c r="D17" s="292"/>
      <c r="E17" s="293" t="s">
        <v>109</v>
      </c>
      <c r="F17" s="258" t="s">
        <v>100</v>
      </c>
      <c r="G17" s="258" t="s">
        <v>101</v>
      </c>
      <c r="H17" s="294"/>
      <c r="I17" s="293" t="s">
        <v>110</v>
      </c>
      <c r="J17" s="258" t="s">
        <v>100</v>
      </c>
      <c r="K17" s="259" t="s">
        <v>101</v>
      </c>
      <c r="L17" s="337"/>
      <c r="M17" s="337"/>
      <c r="N17" s="337"/>
      <c r="O17" s="337"/>
      <c r="P17" s="337"/>
      <c r="Q17" s="337"/>
      <c r="R17" s="337"/>
      <c r="S17" s="337"/>
      <c r="T17" s="337"/>
      <c r="U17" s="337"/>
      <c r="V17" s="337"/>
    </row>
    <row r="18" s="244" customFormat="1" ht="18" customHeight="1" spans="1:11">
      <c r="A18" s="295" t="s">
        <v>111</v>
      </c>
      <c r="B18" s="296"/>
      <c r="C18" s="296"/>
      <c r="D18" s="296"/>
      <c r="E18" s="296"/>
      <c r="F18" s="296"/>
      <c r="G18" s="296"/>
      <c r="H18" s="296"/>
      <c r="I18" s="296"/>
      <c r="J18" s="296"/>
      <c r="K18" s="338"/>
    </row>
    <row r="19" s="245" customFormat="1" ht="18" customHeight="1" spans="1:11">
      <c r="A19" s="279" t="s">
        <v>112</v>
      </c>
      <c r="B19" s="280"/>
      <c r="C19" s="280"/>
      <c r="D19" s="280"/>
      <c r="E19" s="280"/>
      <c r="F19" s="280"/>
      <c r="G19" s="280"/>
      <c r="H19" s="280"/>
      <c r="I19" s="280"/>
      <c r="J19" s="280"/>
      <c r="K19" s="334"/>
    </row>
    <row r="20" s="244" customFormat="1" customHeight="1" spans="1:11">
      <c r="A20" s="297" t="s">
        <v>113</v>
      </c>
      <c r="B20" s="298"/>
      <c r="C20" s="298"/>
      <c r="D20" s="298"/>
      <c r="E20" s="298"/>
      <c r="F20" s="298"/>
      <c r="G20" s="298"/>
      <c r="H20" s="298"/>
      <c r="I20" s="298"/>
      <c r="J20" s="298"/>
      <c r="K20" s="339"/>
    </row>
    <row r="21" s="244" customFormat="1" ht="21.75" customHeight="1" spans="1:11">
      <c r="A21" s="299" t="s">
        <v>114</v>
      </c>
      <c r="B21" s="293" t="s">
        <v>115</v>
      </c>
      <c r="C21" s="293" t="s">
        <v>116</v>
      </c>
      <c r="D21" s="293" t="s">
        <v>117</v>
      </c>
      <c r="E21" s="293" t="s">
        <v>118</v>
      </c>
      <c r="F21" s="293" t="s">
        <v>119</v>
      </c>
      <c r="G21" s="293" t="s">
        <v>120</v>
      </c>
      <c r="H21" s="293" t="s">
        <v>121</v>
      </c>
      <c r="I21" s="293" t="s">
        <v>122</v>
      </c>
      <c r="J21" s="293" t="s">
        <v>123</v>
      </c>
      <c r="K21" s="340" t="s">
        <v>124</v>
      </c>
    </row>
    <row r="22" s="244" customFormat="1" customHeight="1" spans="1:11">
      <c r="A22" s="300" t="s">
        <v>125</v>
      </c>
      <c r="B22" s="301"/>
      <c r="C22" s="301"/>
      <c r="D22" s="301">
        <v>1</v>
      </c>
      <c r="E22" s="301">
        <v>1</v>
      </c>
      <c r="F22" s="301">
        <v>1</v>
      </c>
      <c r="G22" s="301">
        <v>1</v>
      </c>
      <c r="H22" s="301">
        <v>1</v>
      </c>
      <c r="I22" s="301">
        <v>1</v>
      </c>
      <c r="J22" s="301"/>
      <c r="K22" s="341"/>
    </row>
    <row r="23" s="244" customFormat="1" customHeight="1" spans="1:11">
      <c r="A23" s="300" t="s">
        <v>126</v>
      </c>
      <c r="B23" s="301"/>
      <c r="C23" s="301"/>
      <c r="D23" s="301">
        <v>1</v>
      </c>
      <c r="E23" s="301">
        <v>1</v>
      </c>
      <c r="F23" s="301">
        <v>1</v>
      </c>
      <c r="G23" s="301">
        <v>1</v>
      </c>
      <c r="H23" s="301">
        <v>1</v>
      </c>
      <c r="I23" s="301">
        <v>1</v>
      </c>
      <c r="J23" s="301"/>
      <c r="K23" s="342"/>
    </row>
    <row r="24" s="244" customFormat="1" customHeight="1" spans="1:11">
      <c r="A24" s="300"/>
      <c r="B24" s="301"/>
      <c r="C24" s="301"/>
      <c r="D24" s="301"/>
      <c r="E24" s="301"/>
      <c r="F24" s="301"/>
      <c r="G24" s="301"/>
      <c r="H24" s="301"/>
      <c r="I24" s="301"/>
      <c r="J24" s="301"/>
      <c r="K24" s="342"/>
    </row>
    <row r="25" s="244" customFormat="1" customHeight="1" spans="1:11">
      <c r="A25" s="300"/>
      <c r="B25" s="301"/>
      <c r="C25" s="301"/>
      <c r="D25" s="301"/>
      <c r="E25" s="301"/>
      <c r="F25" s="301"/>
      <c r="G25" s="301"/>
      <c r="H25" s="301"/>
      <c r="I25" s="301"/>
      <c r="J25" s="301"/>
      <c r="K25" s="343"/>
    </row>
    <row r="26" s="244" customFormat="1" customHeight="1" spans="1:11">
      <c r="A26" s="300"/>
      <c r="B26" s="301"/>
      <c r="C26" s="301"/>
      <c r="D26" s="301"/>
      <c r="E26" s="301"/>
      <c r="F26" s="301"/>
      <c r="G26" s="301"/>
      <c r="H26" s="301"/>
      <c r="I26" s="301"/>
      <c r="J26" s="301"/>
      <c r="K26" s="343"/>
    </row>
    <row r="27" s="244" customFormat="1" customHeight="1" spans="1:11">
      <c r="A27" s="300"/>
      <c r="B27" s="301"/>
      <c r="C27" s="301"/>
      <c r="D27" s="301"/>
      <c r="E27" s="301"/>
      <c r="F27" s="301"/>
      <c r="G27" s="301"/>
      <c r="H27" s="301"/>
      <c r="I27" s="301"/>
      <c r="J27" s="301"/>
      <c r="K27" s="343"/>
    </row>
    <row r="28" s="244" customFormat="1" customHeight="1" spans="1:11">
      <c r="A28" s="300"/>
      <c r="B28" s="301"/>
      <c r="C28" s="301"/>
      <c r="D28" s="301"/>
      <c r="E28" s="301"/>
      <c r="F28" s="301"/>
      <c r="G28" s="301"/>
      <c r="H28" s="301"/>
      <c r="I28" s="301"/>
      <c r="J28" s="301"/>
      <c r="K28" s="343"/>
    </row>
    <row r="29" s="244" customFormat="1" ht="18" customHeight="1" spans="1:11">
      <c r="A29" s="302" t="s">
        <v>127</v>
      </c>
      <c r="B29" s="303"/>
      <c r="C29" s="303"/>
      <c r="D29" s="303"/>
      <c r="E29" s="303"/>
      <c r="F29" s="303"/>
      <c r="G29" s="303"/>
      <c r="H29" s="303"/>
      <c r="I29" s="303"/>
      <c r="J29" s="303"/>
      <c r="K29" s="344"/>
    </row>
    <row r="30" s="244" customFormat="1" ht="18.75" customHeight="1" spans="1:11">
      <c r="A30" s="304" t="s">
        <v>128</v>
      </c>
      <c r="B30" s="305"/>
      <c r="C30" s="305"/>
      <c r="D30" s="305"/>
      <c r="E30" s="305"/>
      <c r="F30" s="305"/>
      <c r="G30" s="305"/>
      <c r="H30" s="305"/>
      <c r="I30" s="305"/>
      <c r="J30" s="305"/>
      <c r="K30" s="345"/>
    </row>
    <row r="31" s="244" customFormat="1" ht="18.75" customHeight="1" spans="1:11">
      <c r="A31" s="306"/>
      <c r="B31" s="307"/>
      <c r="C31" s="307"/>
      <c r="D31" s="307"/>
      <c r="E31" s="307"/>
      <c r="F31" s="307"/>
      <c r="G31" s="307"/>
      <c r="H31" s="307"/>
      <c r="I31" s="307"/>
      <c r="J31" s="307"/>
      <c r="K31" s="346"/>
    </row>
    <row r="32" s="244" customFormat="1" ht="18" customHeight="1" spans="1:11">
      <c r="A32" s="302" t="s">
        <v>129</v>
      </c>
      <c r="B32" s="303"/>
      <c r="C32" s="303"/>
      <c r="D32" s="303"/>
      <c r="E32" s="303"/>
      <c r="F32" s="303"/>
      <c r="G32" s="303"/>
      <c r="H32" s="303"/>
      <c r="I32" s="303"/>
      <c r="J32" s="303"/>
      <c r="K32" s="344"/>
    </row>
    <row r="33" s="244" customFormat="1" ht="14.25" spans="1:11">
      <c r="A33" s="308" t="s">
        <v>130</v>
      </c>
      <c r="B33" s="309"/>
      <c r="C33" s="309"/>
      <c r="D33" s="309"/>
      <c r="E33" s="309"/>
      <c r="F33" s="309"/>
      <c r="G33" s="309"/>
      <c r="H33" s="309"/>
      <c r="I33" s="309"/>
      <c r="J33" s="309"/>
      <c r="K33" s="347"/>
    </row>
    <row r="34" s="244" customFormat="1" ht="15" spans="1:11">
      <c r="A34" s="151" t="s">
        <v>131</v>
      </c>
      <c r="B34" s="153"/>
      <c r="C34" s="258" t="s">
        <v>67</v>
      </c>
      <c r="D34" s="258" t="s">
        <v>68</v>
      </c>
      <c r="E34" s="310" t="s">
        <v>132</v>
      </c>
      <c r="F34" s="311"/>
      <c r="G34" s="311"/>
      <c r="H34" s="311"/>
      <c r="I34" s="311"/>
      <c r="J34" s="311"/>
      <c r="K34" s="348"/>
    </row>
    <row r="35" s="244" customFormat="1" ht="15" spans="1:11">
      <c r="A35" s="312" t="s">
        <v>133</v>
      </c>
      <c r="B35" s="312"/>
      <c r="C35" s="312"/>
      <c r="D35" s="312"/>
      <c r="E35" s="312"/>
      <c r="F35" s="312"/>
      <c r="G35" s="312"/>
      <c r="H35" s="312"/>
      <c r="I35" s="312"/>
      <c r="J35" s="312"/>
      <c r="K35" s="312"/>
    </row>
    <row r="36" s="244" customFormat="1" ht="14.25" spans="1:11">
      <c r="A36" s="313" t="s">
        <v>134</v>
      </c>
      <c r="B36" s="314"/>
      <c r="C36" s="314"/>
      <c r="D36" s="314"/>
      <c r="E36" s="314"/>
      <c r="F36" s="314"/>
      <c r="G36" s="314"/>
      <c r="H36" s="314"/>
      <c r="I36" s="314"/>
      <c r="J36" s="314"/>
      <c r="K36" s="349"/>
    </row>
    <row r="37" s="244" customFormat="1" ht="14.25" spans="1:11">
      <c r="A37" s="315" t="s">
        <v>135</v>
      </c>
      <c r="B37" s="316"/>
      <c r="C37" s="316"/>
      <c r="D37" s="316"/>
      <c r="E37" s="316"/>
      <c r="F37" s="316"/>
      <c r="G37" s="316"/>
      <c r="H37" s="316"/>
      <c r="I37" s="316"/>
      <c r="J37" s="316"/>
      <c r="K37" s="350"/>
    </row>
    <row r="38" s="244" customFormat="1" ht="14.25" spans="1:11">
      <c r="A38" s="313"/>
      <c r="B38" s="314"/>
      <c r="C38" s="314"/>
      <c r="D38" s="314"/>
      <c r="E38" s="314"/>
      <c r="F38" s="314"/>
      <c r="G38" s="314"/>
      <c r="H38" s="314"/>
      <c r="I38" s="314"/>
      <c r="J38" s="314"/>
      <c r="K38" s="349"/>
    </row>
    <row r="39" s="244" customFormat="1" ht="14.25" spans="1:11">
      <c r="A39" s="313"/>
      <c r="B39" s="314"/>
      <c r="C39" s="314"/>
      <c r="D39" s="314"/>
      <c r="E39" s="314"/>
      <c r="F39" s="314"/>
      <c r="G39" s="314"/>
      <c r="H39" s="314"/>
      <c r="I39" s="314"/>
      <c r="J39" s="314"/>
      <c r="K39" s="349"/>
    </row>
    <row r="40" s="244" customFormat="1" ht="14.25" spans="1:11">
      <c r="A40" s="313"/>
      <c r="B40" s="314"/>
      <c r="C40" s="314"/>
      <c r="D40" s="314"/>
      <c r="E40" s="314"/>
      <c r="F40" s="314"/>
      <c r="G40" s="314"/>
      <c r="H40" s="314"/>
      <c r="I40" s="314"/>
      <c r="J40" s="314"/>
      <c r="K40" s="349"/>
    </row>
    <row r="41" s="244" customFormat="1" ht="14.25" spans="1:11">
      <c r="A41" s="313"/>
      <c r="B41" s="314"/>
      <c r="C41" s="314"/>
      <c r="D41" s="314"/>
      <c r="E41" s="314"/>
      <c r="F41" s="314"/>
      <c r="G41" s="314"/>
      <c r="H41" s="314"/>
      <c r="I41" s="314"/>
      <c r="J41" s="314"/>
      <c r="K41" s="349"/>
    </row>
    <row r="42" s="244" customFormat="1" ht="14.25" spans="1:11">
      <c r="A42" s="313"/>
      <c r="B42" s="314"/>
      <c r="C42" s="314"/>
      <c r="D42" s="314"/>
      <c r="E42" s="314"/>
      <c r="F42" s="314"/>
      <c r="G42" s="314"/>
      <c r="H42" s="314"/>
      <c r="I42" s="314"/>
      <c r="J42" s="314"/>
      <c r="K42" s="349"/>
    </row>
    <row r="43" s="244" customFormat="1" ht="15" spans="1:11">
      <c r="A43" s="317" t="s">
        <v>136</v>
      </c>
      <c r="B43" s="318"/>
      <c r="C43" s="318"/>
      <c r="D43" s="318"/>
      <c r="E43" s="318"/>
      <c r="F43" s="318"/>
      <c r="G43" s="318"/>
      <c r="H43" s="318"/>
      <c r="I43" s="318"/>
      <c r="J43" s="318"/>
      <c r="K43" s="351"/>
    </row>
    <row r="44" s="244" customFormat="1" ht="15" spans="1:11">
      <c r="A44" s="279" t="s">
        <v>137</v>
      </c>
      <c r="B44" s="280"/>
      <c r="C44" s="280"/>
      <c r="D44" s="280"/>
      <c r="E44" s="280"/>
      <c r="F44" s="280"/>
      <c r="G44" s="280"/>
      <c r="H44" s="280"/>
      <c r="I44" s="280"/>
      <c r="J44" s="280"/>
      <c r="K44" s="334"/>
    </row>
    <row r="45" s="244" customFormat="1" ht="14.25" spans="1:11">
      <c r="A45" s="287" t="s">
        <v>138</v>
      </c>
      <c r="B45" s="283" t="s">
        <v>100</v>
      </c>
      <c r="C45" s="283" t="s">
        <v>101</v>
      </c>
      <c r="D45" s="283" t="s">
        <v>93</v>
      </c>
      <c r="E45" s="289" t="s">
        <v>139</v>
      </c>
      <c r="F45" s="283" t="s">
        <v>100</v>
      </c>
      <c r="G45" s="283" t="s">
        <v>101</v>
      </c>
      <c r="H45" s="283" t="s">
        <v>93</v>
      </c>
      <c r="I45" s="289" t="s">
        <v>140</v>
      </c>
      <c r="J45" s="283" t="s">
        <v>100</v>
      </c>
      <c r="K45" s="335" t="s">
        <v>101</v>
      </c>
    </row>
    <row r="46" s="244" customFormat="1" ht="14.25" spans="1:11">
      <c r="A46" s="291" t="s">
        <v>92</v>
      </c>
      <c r="B46" s="258" t="s">
        <v>100</v>
      </c>
      <c r="C46" s="258" t="s">
        <v>101</v>
      </c>
      <c r="D46" s="258" t="s">
        <v>93</v>
      </c>
      <c r="E46" s="293" t="s">
        <v>99</v>
      </c>
      <c r="F46" s="258" t="s">
        <v>100</v>
      </c>
      <c r="G46" s="258" t="s">
        <v>101</v>
      </c>
      <c r="H46" s="258" t="s">
        <v>93</v>
      </c>
      <c r="I46" s="293" t="s">
        <v>110</v>
      </c>
      <c r="J46" s="258" t="s">
        <v>100</v>
      </c>
      <c r="K46" s="259" t="s">
        <v>101</v>
      </c>
    </row>
    <row r="47" s="244" customFormat="1" ht="15" spans="1:11">
      <c r="A47" s="273" t="s">
        <v>103</v>
      </c>
      <c r="B47" s="274"/>
      <c r="C47" s="274"/>
      <c r="D47" s="274"/>
      <c r="E47" s="274"/>
      <c r="F47" s="274"/>
      <c r="G47" s="274"/>
      <c r="H47" s="274"/>
      <c r="I47" s="274"/>
      <c r="J47" s="274"/>
      <c r="K47" s="336"/>
    </row>
    <row r="48" s="244" customFormat="1" ht="15" spans="1:11">
      <c r="A48" s="312" t="s">
        <v>141</v>
      </c>
      <c r="B48" s="312"/>
      <c r="C48" s="312"/>
      <c r="D48" s="312"/>
      <c r="E48" s="312"/>
      <c r="F48" s="312"/>
      <c r="G48" s="312"/>
      <c r="H48" s="312"/>
      <c r="I48" s="312"/>
      <c r="J48" s="312"/>
      <c r="K48" s="312"/>
    </row>
    <row r="49" s="244" customFormat="1" ht="15" spans="1:11">
      <c r="A49" s="315"/>
      <c r="B49" s="316"/>
      <c r="C49" s="316"/>
      <c r="D49" s="316"/>
      <c r="E49" s="316"/>
      <c r="F49" s="316"/>
      <c r="G49" s="316"/>
      <c r="H49" s="316"/>
      <c r="I49" s="316"/>
      <c r="J49" s="316"/>
      <c r="K49" s="350"/>
    </row>
    <row r="50" s="244" customFormat="1" ht="15" spans="1:11">
      <c r="A50" s="319" t="s">
        <v>142</v>
      </c>
      <c r="B50" s="320" t="s">
        <v>143</v>
      </c>
      <c r="C50" s="320"/>
      <c r="D50" s="321" t="s">
        <v>144</v>
      </c>
      <c r="E50" s="322"/>
      <c r="F50" s="323" t="s">
        <v>145</v>
      </c>
      <c r="G50" s="324"/>
      <c r="H50" s="325" t="s">
        <v>146</v>
      </c>
      <c r="I50" s="352"/>
      <c r="J50" s="353"/>
      <c r="K50" s="354"/>
    </row>
    <row r="51" s="244" customFormat="1" ht="15" spans="1:11">
      <c r="A51" s="312" t="s">
        <v>147</v>
      </c>
      <c r="B51" s="312"/>
      <c r="C51" s="312"/>
      <c r="D51" s="312"/>
      <c r="E51" s="312"/>
      <c r="F51" s="312"/>
      <c r="G51" s="312"/>
      <c r="H51" s="312"/>
      <c r="I51" s="312"/>
      <c r="J51" s="312"/>
      <c r="K51" s="312"/>
    </row>
    <row r="52" s="244" customFormat="1" ht="15" spans="1:11">
      <c r="A52" s="326"/>
      <c r="B52" s="327"/>
      <c r="C52" s="327"/>
      <c r="D52" s="327"/>
      <c r="E52" s="327"/>
      <c r="F52" s="327"/>
      <c r="G52" s="327"/>
      <c r="H52" s="327"/>
      <c r="I52" s="327"/>
      <c r="J52" s="327"/>
      <c r="K52" s="355"/>
    </row>
    <row r="53" s="244" customFormat="1" ht="15" spans="1:11">
      <c r="A53" s="319" t="s">
        <v>142</v>
      </c>
      <c r="B53" s="320" t="s">
        <v>143</v>
      </c>
      <c r="C53" s="320"/>
      <c r="D53" s="321" t="s">
        <v>144</v>
      </c>
      <c r="E53" s="328" t="s">
        <v>148</v>
      </c>
      <c r="F53" s="323" t="s">
        <v>149</v>
      </c>
      <c r="G53" s="324" t="s">
        <v>150</v>
      </c>
      <c r="H53" s="325" t="s">
        <v>146</v>
      </c>
      <c r="I53" s="352"/>
      <c r="J53" s="353" t="s">
        <v>151</v>
      </c>
      <c r="K53" s="354"/>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1026"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1027"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1028"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1029"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1030"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1031"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1032"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1033" name="Check Box 9" r:id="rId11">
              <controlPr defaultSize="0">
                <anchor moveWithCells="1">
                  <from>
                    <xdr:col>6</xdr:col>
                    <xdr:colOff>247650</xdr:colOff>
                    <xdr:row>9</xdr:row>
                    <xdr:rowOff>190500</xdr:rowOff>
                  </from>
                  <to>
                    <xdr:col>6</xdr:col>
                    <xdr:colOff>742950</xdr:colOff>
                    <xdr:row>11</xdr:row>
                    <xdr:rowOff>0</xdr:rowOff>
                  </to>
                </anchor>
              </controlPr>
            </control>
          </mc:Choice>
        </mc:AlternateContent>
        <mc:AlternateContent xmlns:mc="http://schemas.openxmlformats.org/markup-compatibility/2006">
          <mc:Choice Requires="x14">
            <control shapeId="1034"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1035"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1036"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1037"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1038"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039"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1040"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1041"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1042"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1043"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1044"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1045"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1046"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1047"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048"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1049"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1050"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1051"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1052"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1053" name="Check Box 29" r:id="rId31">
              <controlPr defaultSize="0">
                <anchor moveWithCells="1">
                  <from>
                    <xdr:col>9</xdr:col>
                    <xdr:colOff>295275</xdr:colOff>
                    <xdr:row>5</xdr:row>
                    <xdr:rowOff>0</xdr:rowOff>
                  </from>
                  <to>
                    <xdr:col>10</xdr:col>
                    <xdr:colOff>0</xdr:colOff>
                    <xdr:row>6</xdr:row>
                    <xdr:rowOff>47625</xdr:rowOff>
                  </to>
                </anchor>
              </controlPr>
            </control>
          </mc:Choice>
        </mc:AlternateContent>
        <mc:AlternateContent xmlns:mc="http://schemas.openxmlformats.org/markup-compatibility/2006">
          <mc:Choice Requires="x14">
            <control shapeId="1054" name="Check Box 30" r:id="rId32">
              <controlPr defaultSize="0">
                <anchor moveWithCells="1">
                  <from>
                    <xdr:col>9</xdr:col>
                    <xdr:colOff>285750</xdr:colOff>
                    <xdr:row>3</xdr:row>
                    <xdr:rowOff>180975</xdr:rowOff>
                  </from>
                  <to>
                    <xdr:col>10</xdr:col>
                    <xdr:colOff>0</xdr:colOff>
                    <xdr:row>5</xdr:row>
                    <xdr:rowOff>76200</xdr:rowOff>
                  </to>
                </anchor>
              </controlPr>
            </control>
          </mc:Choice>
        </mc:AlternateContent>
        <mc:AlternateContent xmlns:mc="http://schemas.openxmlformats.org/markup-compatibility/2006">
          <mc:Choice Requires="x14">
            <control shapeId="1055" name="Check Box 31" r:id="rId33">
              <controlPr defaultSize="0">
                <anchor moveWithCells="1">
                  <from>
                    <xdr:col>9</xdr:col>
                    <xdr:colOff>266700</xdr:colOff>
                    <xdr:row>2</xdr:row>
                    <xdr:rowOff>180975</xdr:rowOff>
                  </from>
                  <to>
                    <xdr:col>10</xdr:col>
                    <xdr:colOff>0</xdr:colOff>
                    <xdr:row>4</xdr:row>
                    <xdr:rowOff>57150</xdr:rowOff>
                  </to>
                </anchor>
              </controlPr>
            </control>
          </mc:Choice>
        </mc:AlternateContent>
        <mc:AlternateContent xmlns:mc="http://schemas.openxmlformats.org/markup-compatibility/2006">
          <mc:Choice Requires="x14">
            <control shapeId="1056" name="Check Box 32" r:id="rId34">
              <controlPr defaultSize="0">
                <anchor moveWithCells="1">
                  <from>
                    <xdr:col>10</xdr:col>
                    <xdr:colOff>238125</xdr:colOff>
                    <xdr:row>2</xdr:row>
                    <xdr:rowOff>171450</xdr:rowOff>
                  </from>
                  <to>
                    <xdr:col>10</xdr:col>
                    <xdr:colOff>723900</xdr:colOff>
                    <xdr:row>4</xdr:row>
                    <xdr:rowOff>47625</xdr:rowOff>
                  </to>
                </anchor>
              </controlPr>
            </control>
          </mc:Choice>
        </mc:AlternateContent>
        <mc:AlternateContent xmlns:mc="http://schemas.openxmlformats.org/markup-compatibility/2006">
          <mc:Choice Requires="x14">
            <control shapeId="1057" name="Check Box 33" r:id="rId35">
              <controlPr defaultSize="0">
                <anchor moveWithCells="1">
                  <from>
                    <xdr:col>10</xdr:col>
                    <xdr:colOff>247650</xdr:colOff>
                    <xdr:row>3</xdr:row>
                    <xdr:rowOff>180975</xdr:rowOff>
                  </from>
                  <to>
                    <xdr:col>10</xdr:col>
                    <xdr:colOff>742950</xdr:colOff>
                    <xdr:row>5</xdr:row>
                    <xdr:rowOff>57150</xdr:rowOff>
                  </to>
                </anchor>
              </controlPr>
            </control>
          </mc:Choice>
        </mc:AlternateContent>
        <mc:AlternateContent xmlns:mc="http://schemas.openxmlformats.org/markup-compatibility/2006">
          <mc:Choice Requires="x14">
            <control shapeId="1058"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1059"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1060"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1061"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1062"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1063"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1064"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1065"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1066"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1067"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1068"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1069"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1070"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1071"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1072"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1073"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1074"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1075"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1076"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077"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1078"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79"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1080"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1081"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1082"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1083"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1084"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1085"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1086"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87"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1088"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K12" sqref="K12"/>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152</v>
      </c>
      <c r="B1" s="97"/>
      <c r="C1" s="97"/>
      <c r="D1" s="97"/>
      <c r="E1" s="97"/>
      <c r="F1" s="97"/>
      <c r="G1" s="97"/>
      <c r="H1" s="97"/>
      <c r="I1" s="97"/>
      <c r="J1" s="97"/>
      <c r="K1" s="97"/>
      <c r="L1" s="97"/>
      <c r="M1" s="97"/>
      <c r="N1" s="97"/>
    </row>
    <row r="2" s="95" customFormat="1" ht="29.1" customHeight="1" spans="1:14">
      <c r="A2" s="98" t="s">
        <v>63</v>
      </c>
      <c r="B2" s="99" t="s">
        <v>153</v>
      </c>
      <c r="C2" s="99"/>
      <c r="D2" s="100" t="s">
        <v>69</v>
      </c>
      <c r="E2" s="99" t="s">
        <v>70</v>
      </c>
      <c r="F2" s="99"/>
      <c r="G2" s="99"/>
      <c r="H2" s="101"/>
      <c r="I2" s="122" t="s">
        <v>58</v>
      </c>
      <c r="J2" s="99" t="s">
        <v>59</v>
      </c>
      <c r="K2" s="99"/>
      <c r="L2" s="99"/>
      <c r="M2" s="99"/>
      <c r="N2" s="123"/>
    </row>
    <row r="3" s="95" customFormat="1" ht="29.1" customHeight="1" spans="1:14">
      <c r="A3" s="102" t="s">
        <v>154</v>
      </c>
      <c r="B3" s="103" t="s">
        <v>155</v>
      </c>
      <c r="C3" s="103"/>
      <c r="D3" s="103"/>
      <c r="E3" s="103"/>
      <c r="F3" s="103"/>
      <c r="G3" s="103"/>
      <c r="H3" s="104"/>
      <c r="I3" s="124" t="s">
        <v>156</v>
      </c>
      <c r="J3" s="124"/>
      <c r="K3" s="124"/>
      <c r="L3" s="124"/>
      <c r="M3" s="124"/>
      <c r="N3" s="125"/>
    </row>
    <row r="4" s="95" customFormat="1" ht="29.1" customHeight="1" spans="1:14">
      <c r="A4" s="102"/>
      <c r="B4" s="233" t="s">
        <v>117</v>
      </c>
      <c r="C4" s="233" t="s">
        <v>118</v>
      </c>
      <c r="D4" s="234" t="s">
        <v>119</v>
      </c>
      <c r="E4" s="233" t="s">
        <v>120</v>
      </c>
      <c r="F4" s="233" t="s">
        <v>121</v>
      </c>
      <c r="G4" s="233" t="s">
        <v>122</v>
      </c>
      <c r="H4" s="104"/>
      <c r="I4" s="241" t="s">
        <v>157</v>
      </c>
      <c r="J4" s="241" t="s">
        <v>157</v>
      </c>
      <c r="K4" s="241"/>
      <c r="L4" s="241"/>
      <c r="M4" s="241"/>
      <c r="N4" s="242"/>
    </row>
    <row r="5" s="95" customFormat="1" ht="29.1" customHeight="1" spans="1:14">
      <c r="A5" s="102"/>
      <c r="B5" s="105" t="s">
        <v>158</v>
      </c>
      <c r="C5" s="105" t="s">
        <v>159</v>
      </c>
      <c r="D5" s="105" t="s">
        <v>160</v>
      </c>
      <c r="E5" s="105" t="s">
        <v>161</v>
      </c>
      <c r="F5" s="105" t="s">
        <v>162</v>
      </c>
      <c r="G5" s="105" t="s">
        <v>163</v>
      </c>
      <c r="H5" s="104"/>
      <c r="I5" s="126" t="s">
        <v>164</v>
      </c>
      <c r="J5" s="126" t="s">
        <v>165</v>
      </c>
      <c r="K5" s="126"/>
      <c r="L5" s="126"/>
      <c r="M5" s="126"/>
      <c r="N5" s="243"/>
    </row>
    <row r="6" s="95" customFormat="1" ht="29.1" customHeight="1" spans="1:14">
      <c r="A6" s="235" t="s">
        <v>166</v>
      </c>
      <c r="B6" s="105">
        <f>C6-2.1</f>
        <v>98.3</v>
      </c>
      <c r="C6" s="105">
        <f>D6-2.1</f>
        <v>100.4</v>
      </c>
      <c r="D6" s="105">
        <v>102.5</v>
      </c>
      <c r="E6" s="105">
        <f t="shared" ref="E6:G6" si="0">D6+2.1</f>
        <v>104.6</v>
      </c>
      <c r="F6" s="105">
        <f t="shared" si="0"/>
        <v>106.7</v>
      </c>
      <c r="G6" s="105">
        <f t="shared" si="0"/>
        <v>108.8</v>
      </c>
      <c r="H6" s="104"/>
      <c r="I6" s="127" t="s">
        <v>167</v>
      </c>
      <c r="J6" s="127" t="s">
        <v>168</v>
      </c>
      <c r="K6" s="127"/>
      <c r="L6" s="127"/>
      <c r="M6" s="127"/>
      <c r="N6" s="225"/>
    </row>
    <row r="7" s="95" customFormat="1" ht="29.1" customHeight="1" spans="1:14">
      <c r="A7" s="236" t="s">
        <v>169</v>
      </c>
      <c r="B7" s="235">
        <f>C7-4</f>
        <v>78</v>
      </c>
      <c r="C7" s="235">
        <f>D7-4</f>
        <v>82</v>
      </c>
      <c r="D7" s="109">
        <v>86</v>
      </c>
      <c r="E7" s="235">
        <f>D7+4</f>
        <v>90</v>
      </c>
      <c r="F7" s="235">
        <f>E7+5</f>
        <v>95</v>
      </c>
      <c r="G7" s="109">
        <f>F7+6</f>
        <v>101</v>
      </c>
      <c r="H7" s="104"/>
      <c r="I7" s="128" t="s">
        <v>170</v>
      </c>
      <c r="J7" s="128" t="s">
        <v>171</v>
      </c>
      <c r="K7" s="128"/>
      <c r="L7" s="128"/>
      <c r="M7" s="128"/>
      <c r="N7" s="226"/>
    </row>
    <row r="8" s="95" customFormat="1" ht="29.1" customHeight="1" spans="1:14">
      <c r="A8" s="107" t="s">
        <v>172</v>
      </c>
      <c r="B8" s="109">
        <f>C8-3.6</f>
        <v>99.8</v>
      </c>
      <c r="C8" s="109">
        <f>D8-3.6</f>
        <v>103.4</v>
      </c>
      <c r="D8" s="109">
        <v>107</v>
      </c>
      <c r="E8" s="235">
        <f t="shared" ref="E8:G8" si="1">D8+4</f>
        <v>111</v>
      </c>
      <c r="F8" s="235">
        <f t="shared" si="1"/>
        <v>115</v>
      </c>
      <c r="G8" s="109">
        <f t="shared" si="1"/>
        <v>119</v>
      </c>
      <c r="H8" s="104"/>
      <c r="I8" s="128" t="s">
        <v>173</v>
      </c>
      <c r="J8" s="128" t="s">
        <v>174</v>
      </c>
      <c r="K8" s="128"/>
      <c r="L8" s="128"/>
      <c r="M8" s="128"/>
      <c r="N8" s="227"/>
    </row>
    <row r="9" s="95" customFormat="1" ht="29.1" customHeight="1" spans="1:14">
      <c r="A9" s="107" t="s">
        <v>175</v>
      </c>
      <c r="B9" s="235">
        <f>C9-1.15</f>
        <v>29.7</v>
      </c>
      <c r="C9" s="235">
        <f>D9-1.15</f>
        <v>30.85</v>
      </c>
      <c r="D9" s="109">
        <v>32</v>
      </c>
      <c r="E9" s="235">
        <f t="shared" ref="E9:G9" si="2">D9+1.3</f>
        <v>33.3</v>
      </c>
      <c r="F9" s="235">
        <f t="shared" si="2"/>
        <v>34.6</v>
      </c>
      <c r="G9" s="109">
        <f t="shared" si="2"/>
        <v>35.9</v>
      </c>
      <c r="H9" s="104"/>
      <c r="I9" s="127" t="s">
        <v>176</v>
      </c>
      <c r="J9" s="127" t="s">
        <v>177</v>
      </c>
      <c r="K9" s="127"/>
      <c r="L9" s="127"/>
      <c r="M9" s="127"/>
      <c r="N9" s="228"/>
    </row>
    <row r="10" s="95" customFormat="1" ht="29.1" customHeight="1" spans="1:14">
      <c r="A10" s="107" t="s">
        <v>178</v>
      </c>
      <c r="B10" s="235">
        <f>C10-0.5</f>
        <v>19.5</v>
      </c>
      <c r="C10" s="235">
        <f>D10-0.5</f>
        <v>20</v>
      </c>
      <c r="D10" s="109">
        <v>20.5</v>
      </c>
      <c r="E10" s="235">
        <f>D10+0.5</f>
        <v>21</v>
      </c>
      <c r="F10" s="235">
        <f>E10+0.5</f>
        <v>21.5</v>
      </c>
      <c r="G10" s="109">
        <f>F10+0.7</f>
        <v>22.2</v>
      </c>
      <c r="H10" s="104"/>
      <c r="I10" s="128" t="s">
        <v>176</v>
      </c>
      <c r="J10" s="128" t="s">
        <v>179</v>
      </c>
      <c r="K10" s="128"/>
      <c r="L10" s="128"/>
      <c r="M10" s="128"/>
      <c r="N10" s="227"/>
    </row>
    <row r="11" s="95" customFormat="1" ht="29.1" customHeight="1" spans="1:14">
      <c r="A11" s="107" t="s">
        <v>180</v>
      </c>
      <c r="B11" s="109">
        <f>C11-0.7</f>
        <v>27.7</v>
      </c>
      <c r="C11" s="109">
        <f>D11-0.6</f>
        <v>28.4</v>
      </c>
      <c r="D11" s="109">
        <v>29</v>
      </c>
      <c r="E11" s="235">
        <f>D11+0.6</f>
        <v>29.6</v>
      </c>
      <c r="F11" s="235">
        <f>E11+0.7</f>
        <v>30.3</v>
      </c>
      <c r="G11" s="109">
        <f>F11+0.6</f>
        <v>30.9</v>
      </c>
      <c r="H11" s="104"/>
      <c r="I11" s="128" t="s">
        <v>170</v>
      </c>
      <c r="J11" s="128" t="s">
        <v>181</v>
      </c>
      <c r="K11" s="128"/>
      <c r="L11" s="128"/>
      <c r="M11" s="128"/>
      <c r="N11" s="227"/>
    </row>
    <row r="12" s="95" customFormat="1" ht="29.1" customHeight="1" spans="1:14">
      <c r="A12" s="107" t="s">
        <v>182</v>
      </c>
      <c r="B12" s="109">
        <f>C12-0.9</f>
        <v>41.2</v>
      </c>
      <c r="C12" s="109">
        <f>D12-0.9</f>
        <v>42.1</v>
      </c>
      <c r="D12" s="109">
        <v>43</v>
      </c>
      <c r="E12" s="235">
        <f t="shared" ref="E12:G12" si="3">D12+1.1</f>
        <v>44.1</v>
      </c>
      <c r="F12" s="235">
        <f t="shared" si="3"/>
        <v>45.2</v>
      </c>
      <c r="G12" s="109">
        <f t="shared" si="3"/>
        <v>46.3</v>
      </c>
      <c r="H12" s="104"/>
      <c r="I12" s="128" t="s">
        <v>170</v>
      </c>
      <c r="J12" s="128" t="s">
        <v>170</v>
      </c>
      <c r="K12" s="128"/>
      <c r="L12" s="128"/>
      <c r="M12" s="128"/>
      <c r="N12" s="227"/>
    </row>
    <row r="13" s="95" customFormat="1" ht="29.1" customHeight="1" spans="1:14">
      <c r="A13" s="237"/>
      <c r="B13" s="238"/>
      <c r="C13" s="239"/>
      <c r="D13" s="240"/>
      <c r="E13" s="239"/>
      <c r="F13" s="239"/>
      <c r="G13" s="239"/>
      <c r="H13" s="104"/>
      <c r="I13" s="128"/>
      <c r="J13" s="128"/>
      <c r="K13" s="128"/>
      <c r="L13" s="128"/>
      <c r="M13" s="128"/>
      <c r="N13" s="227"/>
    </row>
    <row r="14" s="95" customFormat="1" ht="29.1" customHeight="1" spans="1:14">
      <c r="A14" s="110"/>
      <c r="B14" s="111"/>
      <c r="C14" s="112"/>
      <c r="D14" s="112"/>
      <c r="E14" s="112"/>
      <c r="F14" s="112"/>
      <c r="G14" s="113"/>
      <c r="H14" s="104"/>
      <c r="I14" s="128"/>
      <c r="J14" s="128"/>
      <c r="K14" s="128"/>
      <c r="L14" s="128"/>
      <c r="M14" s="128"/>
      <c r="N14" s="227"/>
    </row>
    <row r="15" s="95" customFormat="1" ht="29.1" customHeight="1" spans="1:14">
      <c r="A15" s="114"/>
      <c r="B15" s="115"/>
      <c r="C15" s="116"/>
      <c r="D15" s="116"/>
      <c r="E15" s="117"/>
      <c r="F15" s="117"/>
      <c r="G15" s="118"/>
      <c r="H15" s="119"/>
      <c r="I15" s="130"/>
      <c r="J15" s="131"/>
      <c r="K15" s="132"/>
      <c r="L15" s="131"/>
      <c r="M15" s="131"/>
      <c r="N15" s="133"/>
    </row>
    <row r="16" s="95" customFormat="1" ht="15" spans="1:14">
      <c r="A16" s="120" t="s">
        <v>132</v>
      </c>
      <c r="D16" s="121"/>
      <c r="E16" s="121"/>
      <c r="F16" s="121"/>
      <c r="G16" s="121"/>
      <c r="H16" s="121"/>
      <c r="I16" s="121"/>
      <c r="J16" s="121"/>
      <c r="K16" s="121"/>
      <c r="L16" s="121"/>
      <c r="M16" s="121"/>
      <c r="N16" s="121"/>
    </row>
    <row r="17" s="95" customFormat="1" ht="14.25" spans="1:14">
      <c r="A17" s="95" t="s">
        <v>183</v>
      </c>
      <c r="D17" s="121"/>
      <c r="E17" s="121"/>
      <c r="F17" s="121"/>
      <c r="G17" s="121"/>
      <c r="H17" s="121"/>
      <c r="I17" s="121"/>
      <c r="J17" s="121"/>
      <c r="K17" s="121"/>
      <c r="L17" s="121"/>
      <c r="M17" s="121"/>
      <c r="N17" s="121"/>
    </row>
    <row r="18" s="95" customFormat="1" ht="14.25" spans="1:14">
      <c r="A18" s="121"/>
      <c r="B18" s="121"/>
      <c r="C18" s="121"/>
      <c r="D18" s="121"/>
      <c r="E18" s="121"/>
      <c r="F18" s="121"/>
      <c r="G18" s="121"/>
      <c r="H18" s="121"/>
      <c r="I18" s="120" t="s">
        <v>184</v>
      </c>
      <c r="J18" s="134"/>
      <c r="K18" s="120" t="s">
        <v>185</v>
      </c>
      <c r="L18" s="120"/>
      <c r="M18" s="120" t="s">
        <v>186</v>
      </c>
      <c r="N18" s="95" t="s">
        <v>151</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workbookViewId="0">
      <selection activeCell="A1" sqref="$A1:$XFD1048576"/>
    </sheetView>
  </sheetViews>
  <sheetFormatPr defaultColWidth="10.125" defaultRowHeight="14.25"/>
  <cols>
    <col min="1" max="1" width="11.875" style="135" customWidth="1"/>
    <col min="2" max="2" width="11.125" style="135" customWidth="1"/>
    <col min="3" max="3" width="9.125" style="135" customWidth="1"/>
    <col min="4" max="4" width="9.5" style="135" customWidth="1"/>
    <col min="5" max="5" width="11.375" style="135" customWidth="1"/>
    <col min="6" max="6" width="10.375" style="135" customWidth="1"/>
    <col min="7" max="7" width="9.5" style="135" customWidth="1"/>
    <col min="8" max="8" width="9.125" style="135" customWidth="1"/>
    <col min="9" max="9" width="8.125" style="135" customWidth="1"/>
    <col min="10" max="10" width="10.5" style="135" customWidth="1"/>
    <col min="11" max="11" width="12.125" style="135" customWidth="1"/>
    <col min="12" max="16384" width="10.125" style="135"/>
  </cols>
  <sheetData>
    <row r="1" s="135" customFormat="1" ht="26.25" spans="1:11">
      <c r="A1" s="138" t="s">
        <v>187</v>
      </c>
      <c r="B1" s="138"/>
      <c r="C1" s="138"/>
      <c r="D1" s="138"/>
      <c r="E1" s="138"/>
      <c r="F1" s="138"/>
      <c r="G1" s="138"/>
      <c r="H1" s="138"/>
      <c r="I1" s="138"/>
      <c r="J1" s="138"/>
      <c r="K1" s="138"/>
    </row>
    <row r="2" s="135" customFormat="1" spans="1:11">
      <c r="A2" s="139" t="s">
        <v>54</v>
      </c>
      <c r="B2" s="140" t="s">
        <v>55</v>
      </c>
      <c r="C2" s="140"/>
      <c r="D2" s="141" t="s">
        <v>63</v>
      </c>
      <c r="E2" s="142" t="s">
        <v>64</v>
      </c>
      <c r="F2" s="143" t="s">
        <v>188</v>
      </c>
      <c r="G2" s="144" t="s">
        <v>70</v>
      </c>
      <c r="H2" s="144"/>
      <c r="I2" s="184" t="s">
        <v>58</v>
      </c>
      <c r="J2" s="144" t="s">
        <v>59</v>
      </c>
      <c r="K2" s="207"/>
    </row>
    <row r="3" s="135" customFormat="1" spans="1:11">
      <c r="A3" s="145" t="s">
        <v>78</v>
      </c>
      <c r="B3" s="146">
        <v>1800</v>
      </c>
      <c r="C3" s="146"/>
      <c r="D3" s="147" t="s">
        <v>189</v>
      </c>
      <c r="E3" s="148" t="s">
        <v>190</v>
      </c>
      <c r="F3" s="149"/>
      <c r="G3" s="149"/>
      <c r="H3" s="150" t="s">
        <v>191</v>
      </c>
      <c r="I3" s="150"/>
      <c r="J3" s="150"/>
      <c r="K3" s="208"/>
    </row>
    <row r="4" s="135" customFormat="1" spans="1:11">
      <c r="A4" s="151" t="s">
        <v>74</v>
      </c>
      <c r="B4" s="152">
        <v>2</v>
      </c>
      <c r="C4" s="152">
        <v>6</v>
      </c>
      <c r="D4" s="153" t="s">
        <v>192</v>
      </c>
      <c r="E4" s="149"/>
      <c r="F4" s="149"/>
      <c r="G4" s="149"/>
      <c r="H4" s="153" t="s">
        <v>193</v>
      </c>
      <c r="I4" s="153"/>
      <c r="J4" s="169" t="s">
        <v>67</v>
      </c>
      <c r="K4" s="209" t="s">
        <v>68</v>
      </c>
    </row>
    <row r="5" s="135" customFormat="1" spans="1:11">
      <c r="A5" s="151" t="s">
        <v>194</v>
      </c>
      <c r="B5" s="146">
        <v>1</v>
      </c>
      <c r="C5" s="146"/>
      <c r="D5" s="147" t="s">
        <v>195</v>
      </c>
      <c r="E5" s="147" t="s">
        <v>196</v>
      </c>
      <c r="F5" s="147" t="s">
        <v>197</v>
      </c>
      <c r="G5" s="147" t="s">
        <v>198</v>
      </c>
      <c r="H5" s="153" t="s">
        <v>199</v>
      </c>
      <c r="I5" s="153"/>
      <c r="J5" s="169" t="s">
        <v>67</v>
      </c>
      <c r="K5" s="209" t="s">
        <v>68</v>
      </c>
    </row>
    <row r="6" s="135" customFormat="1" ht="15" spans="1:11">
      <c r="A6" s="154" t="s">
        <v>200</v>
      </c>
      <c r="B6" s="155">
        <v>120</v>
      </c>
      <c r="C6" s="155"/>
      <c r="D6" s="229"/>
      <c r="E6" s="157"/>
      <c r="F6" s="158"/>
      <c r="G6" s="229"/>
      <c r="H6" s="160" t="s">
        <v>201</v>
      </c>
      <c r="I6" s="160"/>
      <c r="J6" s="178" t="s">
        <v>67</v>
      </c>
      <c r="K6" s="210" t="s">
        <v>68</v>
      </c>
    </row>
    <row r="7" s="135" customFormat="1" spans="1:11">
      <c r="A7" s="156" t="s">
        <v>82</v>
      </c>
      <c r="B7" s="161" t="s">
        <v>83</v>
      </c>
      <c r="C7" s="162"/>
      <c r="D7" s="156" t="s">
        <v>202</v>
      </c>
      <c r="E7" s="164"/>
      <c r="F7" s="165"/>
      <c r="G7" s="156">
        <v>900</v>
      </c>
      <c r="H7" s="166"/>
      <c r="I7" s="211"/>
      <c r="J7" s="182"/>
      <c r="K7" s="182"/>
    </row>
    <row r="8" s="135" customFormat="1" spans="1:11">
      <c r="A8" s="156" t="s">
        <v>82</v>
      </c>
      <c r="B8" s="161" t="s">
        <v>203</v>
      </c>
      <c r="C8" s="162"/>
      <c r="D8" s="156" t="s">
        <v>202</v>
      </c>
      <c r="E8" s="164"/>
      <c r="F8" s="165"/>
      <c r="G8" s="156">
        <v>649</v>
      </c>
      <c r="H8" s="166"/>
      <c r="I8" s="211"/>
      <c r="J8" s="182"/>
      <c r="K8" s="182"/>
    </row>
    <row r="9" s="135" customFormat="1" ht="15" spans="1:11">
      <c r="A9" s="156" t="s">
        <v>82</v>
      </c>
      <c r="B9" s="230" t="s">
        <v>204</v>
      </c>
      <c r="C9" s="231"/>
      <c r="D9" s="156" t="s">
        <v>202</v>
      </c>
      <c r="E9" s="164"/>
      <c r="F9" s="165"/>
      <c r="G9" s="156">
        <v>260</v>
      </c>
      <c r="H9" s="232"/>
      <c r="I9" s="183"/>
      <c r="J9" s="183"/>
      <c r="K9" s="183"/>
    </row>
    <row r="10" s="135" customFormat="1" spans="1:11">
      <c r="A10" s="167" t="s">
        <v>205</v>
      </c>
      <c r="B10" s="168" t="s">
        <v>206</v>
      </c>
      <c r="C10" s="169" t="s">
        <v>207</v>
      </c>
      <c r="D10" s="168" t="s">
        <v>208</v>
      </c>
      <c r="E10" s="168" t="s">
        <v>209</v>
      </c>
      <c r="F10" s="168" t="s">
        <v>210</v>
      </c>
      <c r="G10" s="170"/>
      <c r="H10" s="171"/>
      <c r="I10" s="171"/>
      <c r="J10" s="171"/>
      <c r="K10" s="212"/>
    </row>
    <row r="11" s="135" customFormat="1" spans="1:11">
      <c r="A11" s="151" t="s">
        <v>211</v>
      </c>
      <c r="B11" s="153"/>
      <c r="C11" s="169" t="s">
        <v>67</v>
      </c>
      <c r="D11" s="169" t="s">
        <v>68</v>
      </c>
      <c r="E11" s="147" t="s">
        <v>212</v>
      </c>
      <c r="F11" s="172" t="s">
        <v>213</v>
      </c>
      <c r="G11" s="173"/>
      <c r="H11" s="174"/>
      <c r="I11" s="174"/>
      <c r="J11" s="174"/>
      <c r="K11" s="213"/>
    </row>
    <row r="12" s="135" customFormat="1" spans="1:11">
      <c r="A12" s="151" t="s">
        <v>214</v>
      </c>
      <c r="B12" s="153"/>
      <c r="C12" s="169" t="s">
        <v>67</v>
      </c>
      <c r="D12" s="169" t="s">
        <v>68</v>
      </c>
      <c r="E12" s="147" t="s">
        <v>215</v>
      </c>
      <c r="F12" s="172" t="s">
        <v>216</v>
      </c>
      <c r="G12" s="173" t="s">
        <v>217</v>
      </c>
      <c r="H12" s="174"/>
      <c r="I12" s="174"/>
      <c r="J12" s="174"/>
      <c r="K12" s="213"/>
    </row>
    <row r="13" s="135" customFormat="1" spans="1:11">
      <c r="A13" s="175" t="s">
        <v>218</v>
      </c>
      <c r="B13" s="176"/>
      <c r="C13" s="176"/>
      <c r="D13" s="176"/>
      <c r="E13" s="176"/>
      <c r="F13" s="176"/>
      <c r="G13" s="176"/>
      <c r="H13" s="176"/>
      <c r="I13" s="176"/>
      <c r="J13" s="176"/>
      <c r="K13" s="214"/>
    </row>
    <row r="14" s="135" customFormat="1" spans="1:11">
      <c r="A14" s="145" t="s">
        <v>94</v>
      </c>
      <c r="B14" s="169" t="s">
        <v>90</v>
      </c>
      <c r="C14" s="169" t="s">
        <v>91</v>
      </c>
      <c r="D14" s="172"/>
      <c r="E14" s="147" t="s">
        <v>92</v>
      </c>
      <c r="F14" s="169" t="s">
        <v>90</v>
      </c>
      <c r="G14" s="169" t="s">
        <v>91</v>
      </c>
      <c r="H14" s="169"/>
      <c r="I14" s="147" t="s">
        <v>219</v>
      </c>
      <c r="J14" s="169" t="s">
        <v>90</v>
      </c>
      <c r="K14" s="209" t="s">
        <v>91</v>
      </c>
    </row>
    <row r="15" s="135" customFormat="1" spans="1:11">
      <c r="A15" s="145" t="s">
        <v>97</v>
      </c>
      <c r="B15" s="169" t="s">
        <v>90</v>
      </c>
      <c r="C15" s="169" t="s">
        <v>91</v>
      </c>
      <c r="D15" s="172"/>
      <c r="E15" s="147" t="s">
        <v>102</v>
      </c>
      <c r="F15" s="169" t="s">
        <v>90</v>
      </c>
      <c r="G15" s="169" t="s">
        <v>91</v>
      </c>
      <c r="H15" s="169"/>
      <c r="I15" s="147" t="s">
        <v>220</v>
      </c>
      <c r="J15" s="169" t="s">
        <v>90</v>
      </c>
      <c r="K15" s="209" t="s">
        <v>91</v>
      </c>
    </row>
    <row r="16" s="135" customFormat="1" ht="15" spans="1:11">
      <c r="A16" s="177" t="s">
        <v>221</v>
      </c>
      <c r="B16" s="178" t="s">
        <v>90</v>
      </c>
      <c r="C16" s="178" t="s">
        <v>91</v>
      </c>
      <c r="D16" s="179"/>
      <c r="E16" s="180" t="s">
        <v>222</v>
      </c>
      <c r="F16" s="178" t="s">
        <v>90</v>
      </c>
      <c r="G16" s="178" t="s">
        <v>91</v>
      </c>
      <c r="H16" s="178"/>
      <c r="I16" s="180" t="s">
        <v>223</v>
      </c>
      <c r="J16" s="178" t="s">
        <v>90</v>
      </c>
      <c r="K16" s="210" t="s">
        <v>91</v>
      </c>
    </row>
    <row r="17" s="135" customFormat="1" ht="15" spans="1:11">
      <c r="A17" s="181"/>
      <c r="B17" s="182"/>
      <c r="C17" s="182"/>
      <c r="D17" s="183"/>
      <c r="E17" s="181"/>
      <c r="F17" s="182"/>
      <c r="G17" s="182"/>
      <c r="H17" s="182"/>
      <c r="I17" s="181"/>
      <c r="J17" s="182"/>
      <c r="K17" s="182"/>
    </row>
    <row r="18" s="136" customFormat="1" spans="1:11">
      <c r="A18" s="139" t="s">
        <v>224</v>
      </c>
      <c r="B18" s="184"/>
      <c r="C18" s="184"/>
      <c r="D18" s="184"/>
      <c r="E18" s="184"/>
      <c r="F18" s="184"/>
      <c r="G18" s="184"/>
      <c r="H18" s="184"/>
      <c r="I18" s="184"/>
      <c r="J18" s="184"/>
      <c r="K18" s="215"/>
    </row>
    <row r="19" s="135" customFormat="1" spans="1:11">
      <c r="A19" s="151" t="s">
        <v>225</v>
      </c>
      <c r="B19" s="153"/>
      <c r="C19" s="153"/>
      <c r="D19" s="153"/>
      <c r="E19" s="153"/>
      <c r="F19" s="153"/>
      <c r="G19" s="153"/>
      <c r="H19" s="153"/>
      <c r="I19" s="153"/>
      <c r="J19" s="153"/>
      <c r="K19" s="216"/>
    </row>
    <row r="20" s="135" customFormat="1" spans="1:11">
      <c r="A20" s="151" t="s">
        <v>226</v>
      </c>
      <c r="B20" s="153"/>
      <c r="C20" s="153"/>
      <c r="D20" s="153"/>
      <c r="E20" s="153"/>
      <c r="F20" s="153"/>
      <c r="G20" s="153"/>
      <c r="H20" s="153"/>
      <c r="I20" s="153"/>
      <c r="J20" s="153"/>
      <c r="K20" s="216"/>
    </row>
    <row r="21" s="135" customFormat="1" spans="1:11">
      <c r="A21" s="185" t="s">
        <v>227</v>
      </c>
      <c r="B21" s="169"/>
      <c r="C21" s="169"/>
      <c r="D21" s="169"/>
      <c r="E21" s="169"/>
      <c r="F21" s="169"/>
      <c r="G21" s="169"/>
      <c r="H21" s="169"/>
      <c r="I21" s="169"/>
      <c r="J21" s="169"/>
      <c r="K21" s="209"/>
    </row>
    <row r="22" s="135" customFormat="1" spans="1:11">
      <c r="A22" s="186" t="s">
        <v>228</v>
      </c>
      <c r="B22" s="187"/>
      <c r="C22" s="187"/>
      <c r="D22" s="187"/>
      <c r="E22" s="187"/>
      <c r="F22" s="187"/>
      <c r="G22" s="187"/>
      <c r="H22" s="187"/>
      <c r="I22" s="187"/>
      <c r="J22" s="187"/>
      <c r="K22" s="217"/>
    </row>
    <row r="23" s="135" customFormat="1" spans="1:11">
      <c r="A23" s="186" t="s">
        <v>229</v>
      </c>
      <c r="B23" s="187"/>
      <c r="C23" s="187"/>
      <c r="D23" s="187"/>
      <c r="E23" s="187"/>
      <c r="F23" s="187"/>
      <c r="G23" s="187"/>
      <c r="H23" s="187"/>
      <c r="I23" s="187"/>
      <c r="J23" s="187"/>
      <c r="K23" s="217"/>
    </row>
    <row r="24" s="135" customFormat="1" spans="1:11">
      <c r="A24" s="186"/>
      <c r="B24" s="187"/>
      <c r="C24" s="187"/>
      <c r="D24" s="187"/>
      <c r="E24" s="187"/>
      <c r="F24" s="187"/>
      <c r="G24" s="187"/>
      <c r="H24" s="187"/>
      <c r="I24" s="187"/>
      <c r="J24" s="187"/>
      <c r="K24" s="217"/>
    </row>
    <row r="25" s="135" customFormat="1" spans="1:11">
      <c r="A25" s="188"/>
      <c r="B25" s="189"/>
      <c r="C25" s="189"/>
      <c r="D25" s="189"/>
      <c r="E25" s="189"/>
      <c r="F25" s="189"/>
      <c r="G25" s="189"/>
      <c r="H25" s="189"/>
      <c r="I25" s="189"/>
      <c r="J25" s="189"/>
      <c r="K25" s="218"/>
    </row>
    <row r="26" s="135" customFormat="1" spans="1:11">
      <c r="A26" s="151" t="s">
        <v>131</v>
      </c>
      <c r="B26" s="153"/>
      <c r="C26" s="169" t="s">
        <v>67</v>
      </c>
      <c r="D26" s="169" t="s">
        <v>68</v>
      </c>
      <c r="E26" s="150"/>
      <c r="F26" s="150"/>
      <c r="G26" s="150"/>
      <c r="H26" s="150"/>
      <c r="I26" s="150"/>
      <c r="J26" s="150"/>
      <c r="K26" s="208"/>
    </row>
    <row r="27" s="135" customFormat="1" ht="15" spans="1:11">
      <c r="A27" s="190" t="s">
        <v>230</v>
      </c>
      <c r="B27" s="191"/>
      <c r="C27" s="191"/>
      <c r="D27" s="191"/>
      <c r="E27" s="191"/>
      <c r="F27" s="191"/>
      <c r="G27" s="191"/>
      <c r="H27" s="191"/>
      <c r="I27" s="191"/>
      <c r="J27" s="191"/>
      <c r="K27" s="219"/>
    </row>
    <row r="28" s="135" customFormat="1" ht="15" spans="1:11">
      <c r="A28" s="192"/>
      <c r="B28" s="192"/>
      <c r="C28" s="192"/>
      <c r="D28" s="192"/>
      <c r="E28" s="192"/>
      <c r="F28" s="192"/>
      <c r="G28" s="192"/>
      <c r="H28" s="192"/>
      <c r="I28" s="192"/>
      <c r="J28" s="192"/>
      <c r="K28" s="192"/>
    </row>
    <row r="29" s="135" customFormat="1" spans="1:11">
      <c r="A29" s="193" t="s">
        <v>231</v>
      </c>
      <c r="B29" s="194"/>
      <c r="C29" s="194"/>
      <c r="D29" s="194"/>
      <c r="E29" s="194"/>
      <c r="F29" s="194"/>
      <c r="G29" s="194"/>
      <c r="H29" s="194"/>
      <c r="I29" s="194"/>
      <c r="J29" s="194"/>
      <c r="K29" s="220"/>
    </row>
    <row r="30" s="135" customFormat="1" spans="1:11">
      <c r="A30" s="195" t="s">
        <v>232</v>
      </c>
      <c r="B30" s="196"/>
      <c r="C30" s="196"/>
      <c r="D30" s="196"/>
      <c r="E30" s="196"/>
      <c r="F30" s="196"/>
      <c r="G30" s="196"/>
      <c r="H30" s="196"/>
      <c r="I30" s="196"/>
      <c r="J30" s="196"/>
      <c r="K30" s="221"/>
    </row>
    <row r="31" s="135" customFormat="1" spans="1:11">
      <c r="A31" s="195" t="s">
        <v>233</v>
      </c>
      <c r="B31" s="196"/>
      <c r="C31" s="196"/>
      <c r="D31" s="196"/>
      <c r="E31" s="196"/>
      <c r="F31" s="196"/>
      <c r="G31" s="196"/>
      <c r="H31" s="196"/>
      <c r="I31" s="196"/>
      <c r="J31" s="196"/>
      <c r="K31" s="221"/>
    </row>
    <row r="32" s="135" customFormat="1" spans="1:11">
      <c r="A32" s="195" t="s">
        <v>234</v>
      </c>
      <c r="B32" s="196"/>
      <c r="C32" s="196"/>
      <c r="D32" s="196"/>
      <c r="E32" s="196"/>
      <c r="F32" s="196"/>
      <c r="G32" s="196"/>
      <c r="H32" s="196"/>
      <c r="I32" s="196"/>
      <c r="J32" s="196"/>
      <c r="K32" s="221"/>
    </row>
    <row r="33" s="135" customFormat="1" spans="1:11">
      <c r="A33" s="195"/>
      <c r="B33" s="196"/>
      <c r="C33" s="196"/>
      <c r="D33" s="196"/>
      <c r="E33" s="196"/>
      <c r="F33" s="196"/>
      <c r="G33" s="196"/>
      <c r="H33" s="196"/>
      <c r="I33" s="196"/>
      <c r="J33" s="196"/>
      <c r="K33" s="221"/>
    </row>
    <row r="34" s="135" customFormat="1" spans="1:11">
      <c r="A34" s="195"/>
      <c r="B34" s="196"/>
      <c r="C34" s="196"/>
      <c r="D34" s="196"/>
      <c r="E34" s="196"/>
      <c r="F34" s="196"/>
      <c r="G34" s="196"/>
      <c r="H34" s="196"/>
      <c r="I34" s="196"/>
      <c r="J34" s="196"/>
      <c r="K34" s="221"/>
    </row>
    <row r="35" s="135" customFormat="1" ht="23.1" customHeight="1" spans="1:11">
      <c r="A35" s="195"/>
      <c r="B35" s="196"/>
      <c r="C35" s="196"/>
      <c r="D35" s="196"/>
      <c r="E35" s="196"/>
      <c r="F35" s="196"/>
      <c r="G35" s="196"/>
      <c r="H35" s="196"/>
      <c r="I35" s="196"/>
      <c r="J35" s="196"/>
      <c r="K35" s="221"/>
    </row>
    <row r="36" s="135" customFormat="1" ht="23.1" customHeight="1" spans="1:11">
      <c r="A36" s="186"/>
      <c r="B36" s="187"/>
      <c r="C36" s="187"/>
      <c r="D36" s="187"/>
      <c r="E36" s="187"/>
      <c r="F36" s="187"/>
      <c r="G36" s="187"/>
      <c r="H36" s="187"/>
      <c r="I36" s="187"/>
      <c r="J36" s="187"/>
      <c r="K36" s="217"/>
    </row>
    <row r="37" s="135" customFormat="1" ht="23.1" customHeight="1" spans="1:11">
      <c r="A37" s="197"/>
      <c r="B37" s="187"/>
      <c r="C37" s="187"/>
      <c r="D37" s="187"/>
      <c r="E37" s="187"/>
      <c r="F37" s="187"/>
      <c r="G37" s="187"/>
      <c r="H37" s="187"/>
      <c r="I37" s="187"/>
      <c r="J37" s="187"/>
      <c r="K37" s="217"/>
    </row>
    <row r="38" s="135" customFormat="1" ht="23.1" customHeight="1" spans="1:11">
      <c r="A38" s="198"/>
      <c r="B38" s="199"/>
      <c r="C38" s="199"/>
      <c r="D38" s="199"/>
      <c r="E38" s="199"/>
      <c r="F38" s="199"/>
      <c r="G38" s="199"/>
      <c r="H38" s="199"/>
      <c r="I38" s="199"/>
      <c r="J38" s="199"/>
      <c r="K38" s="222"/>
    </row>
    <row r="39" s="135" customFormat="1" ht="18.75" customHeight="1" spans="1:11">
      <c r="A39" s="200" t="s">
        <v>235</v>
      </c>
      <c r="B39" s="201"/>
      <c r="C39" s="201"/>
      <c r="D39" s="201"/>
      <c r="E39" s="201"/>
      <c r="F39" s="201"/>
      <c r="G39" s="201"/>
      <c r="H39" s="201"/>
      <c r="I39" s="201"/>
      <c r="J39" s="201"/>
      <c r="K39" s="223"/>
    </row>
    <row r="40" s="137" customFormat="1" ht="18.75" customHeight="1" spans="1:11">
      <c r="A40" s="151" t="s">
        <v>236</v>
      </c>
      <c r="B40" s="153"/>
      <c r="C40" s="153"/>
      <c r="D40" s="150" t="s">
        <v>237</v>
      </c>
      <c r="E40" s="150"/>
      <c r="F40" s="202" t="s">
        <v>238</v>
      </c>
      <c r="G40" s="203"/>
      <c r="H40" s="153" t="s">
        <v>239</v>
      </c>
      <c r="I40" s="153"/>
      <c r="J40" s="153" t="s">
        <v>240</v>
      </c>
      <c r="K40" s="216"/>
    </row>
    <row r="41" s="135" customFormat="1" ht="18.75" customHeight="1" spans="1:13">
      <c r="A41" s="151" t="s">
        <v>132</v>
      </c>
      <c r="B41" s="153" t="s">
        <v>241</v>
      </c>
      <c r="C41" s="153"/>
      <c r="D41" s="153"/>
      <c r="E41" s="153"/>
      <c r="F41" s="153"/>
      <c r="G41" s="153"/>
      <c r="H41" s="153"/>
      <c r="I41" s="153"/>
      <c r="J41" s="153"/>
      <c r="K41" s="216"/>
      <c r="M41" s="137"/>
    </row>
    <row r="42" s="135" customFormat="1" ht="30.95" customHeight="1" spans="1:11">
      <c r="A42" s="151" t="s">
        <v>242</v>
      </c>
      <c r="B42" s="153"/>
      <c r="C42" s="153"/>
      <c r="D42" s="153"/>
      <c r="E42" s="153"/>
      <c r="F42" s="153"/>
      <c r="G42" s="153"/>
      <c r="H42" s="153"/>
      <c r="I42" s="153"/>
      <c r="J42" s="153"/>
      <c r="K42" s="216"/>
    </row>
    <row r="43" s="135" customFormat="1" ht="18.75" customHeight="1" spans="1:11">
      <c r="A43" s="151"/>
      <c r="B43" s="153"/>
      <c r="C43" s="153"/>
      <c r="D43" s="153"/>
      <c r="E43" s="153"/>
      <c r="F43" s="153"/>
      <c r="G43" s="153"/>
      <c r="H43" s="153"/>
      <c r="I43" s="153"/>
      <c r="J43" s="153"/>
      <c r="K43" s="216"/>
    </row>
    <row r="44" s="135" customFormat="1" ht="32.1" customHeight="1" spans="1:11">
      <c r="A44" s="177" t="s">
        <v>142</v>
      </c>
      <c r="B44" s="204" t="s">
        <v>243</v>
      </c>
      <c r="C44" s="204"/>
      <c r="D44" s="180" t="s">
        <v>244</v>
      </c>
      <c r="E44" s="179" t="s">
        <v>148</v>
      </c>
      <c r="F44" s="180" t="s">
        <v>145</v>
      </c>
      <c r="G44" s="205" t="s">
        <v>245</v>
      </c>
      <c r="H44" s="206" t="s">
        <v>146</v>
      </c>
      <c r="I44" s="206"/>
      <c r="J44" s="204" t="s">
        <v>151</v>
      </c>
      <c r="K44" s="224"/>
    </row>
    <row r="45" s="135" customFormat="1" ht="16.5" customHeight="1"/>
    <row r="46" s="135" customFormat="1" ht="16.5" customHeight="1"/>
    <row r="47" s="135" customFormat="1" ht="16.5" customHeight="1"/>
  </sheetData>
  <mergeCells count="56">
    <mergeCell ref="A1:K1"/>
    <mergeCell ref="B2:C2"/>
    <mergeCell ref="G2:H2"/>
    <mergeCell ref="J2:K2"/>
    <mergeCell ref="B3:C3"/>
    <mergeCell ref="E3:G3"/>
    <mergeCell ref="H3:K3"/>
    <mergeCell ref="E4:G4"/>
    <mergeCell ref="H4:I4"/>
    <mergeCell ref="B5:C5"/>
    <mergeCell ref="H5:I5"/>
    <mergeCell ref="B6:C6"/>
    <mergeCell ref="H6:I6"/>
    <mergeCell ref="B7:C7"/>
    <mergeCell ref="B8:C8"/>
    <mergeCell ref="B9:C9"/>
    <mergeCell ref="G10:K10"/>
    <mergeCell ref="A11:B11"/>
    <mergeCell ref="G11:K11"/>
    <mergeCell ref="A12:B12"/>
    <mergeCell ref="G12:K12"/>
    <mergeCell ref="A13:K13"/>
    <mergeCell ref="A18:K18"/>
    <mergeCell ref="A19:K19"/>
    <mergeCell ref="A20:K20"/>
    <mergeCell ref="A21:K21"/>
    <mergeCell ref="A22:K22"/>
    <mergeCell ref="A23:K23"/>
    <mergeCell ref="A24:K24"/>
    <mergeCell ref="A25:K25"/>
    <mergeCell ref="A26:B26"/>
    <mergeCell ref="E26:K26"/>
    <mergeCell ref="B27:K27"/>
    <mergeCell ref="A28:K28"/>
    <mergeCell ref="A29:K29"/>
    <mergeCell ref="A30:K30"/>
    <mergeCell ref="A31:K31"/>
    <mergeCell ref="A32:K32"/>
    <mergeCell ref="A33:K33"/>
    <mergeCell ref="A34:K34"/>
    <mergeCell ref="A35:K35"/>
    <mergeCell ref="A36:K36"/>
    <mergeCell ref="A37:K37"/>
    <mergeCell ref="A38:K38"/>
    <mergeCell ref="A39:K39"/>
    <mergeCell ref="A40:C40"/>
    <mergeCell ref="D40:E40"/>
    <mergeCell ref="F40:G40"/>
    <mergeCell ref="H40:I40"/>
    <mergeCell ref="J40:K40"/>
    <mergeCell ref="B41:K41"/>
    <mergeCell ref="A42:K42"/>
    <mergeCell ref="A43:K43"/>
    <mergeCell ref="B44:C44"/>
    <mergeCell ref="H44:I44"/>
    <mergeCell ref="J44:K44"/>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457200</xdr:colOff>
                    <xdr:row>12</xdr:row>
                    <xdr:rowOff>180975</xdr:rowOff>
                  </from>
                  <to>
                    <xdr:col>3</xdr:col>
                    <xdr:colOff>571500</xdr:colOff>
                    <xdr:row>14</xdr:row>
                    <xdr:rowOff>0</xdr:rowOff>
                  </to>
                </anchor>
              </controlPr>
            </control>
          </mc:Choice>
        </mc:AlternateContent>
        <mc:AlternateContent xmlns:mc="http://schemas.openxmlformats.org/markup-compatibility/2006">
          <mc:Choice Requires="x14">
            <control shapeId="3074" name="Check Box 2" r:id="rId4">
              <controlPr defaultSize="0">
                <anchor moveWithCells="1">
                  <from>
                    <xdr:col>1</xdr:col>
                    <xdr:colOff>666750</xdr:colOff>
                    <xdr:row>39</xdr:row>
                    <xdr:rowOff>0</xdr:rowOff>
                  </from>
                  <to>
                    <xdr:col>2</xdr:col>
                    <xdr:colOff>95250</xdr:colOff>
                    <xdr:row>40</xdr:row>
                    <xdr:rowOff>0</xdr:rowOff>
                  </to>
                </anchor>
              </controlPr>
            </control>
          </mc:Choice>
        </mc:AlternateContent>
        <mc:AlternateContent xmlns:mc="http://schemas.openxmlformats.org/markup-compatibility/2006">
          <mc:Choice Requires="x14">
            <control shapeId="3075" name="Check Box 3" r:id="rId5">
              <controlPr defaultSize="0">
                <anchor moveWithCells="1">
                  <from>
                    <xdr:col>1</xdr:col>
                    <xdr:colOff>409575</xdr:colOff>
                    <xdr:row>8</xdr:row>
                    <xdr:rowOff>57150</xdr:rowOff>
                  </from>
                  <to>
                    <xdr:col>2</xdr:col>
                    <xdr:colOff>0</xdr:colOff>
                    <xdr:row>10</xdr:row>
                    <xdr:rowOff>104775</xdr:rowOff>
                  </to>
                </anchor>
              </controlPr>
            </control>
          </mc:Choice>
        </mc:AlternateContent>
        <mc:AlternateContent xmlns:mc="http://schemas.openxmlformats.org/markup-compatibility/2006">
          <mc:Choice Requires="x14">
            <control shapeId="3076" name="Check Box 4" r:id="rId6">
              <controlPr defaultSize="0">
                <anchor moveWithCells="1">
                  <from>
                    <xdr:col>6</xdr:col>
                    <xdr:colOff>57150</xdr:colOff>
                    <xdr:row>39</xdr:row>
                    <xdr:rowOff>0</xdr:rowOff>
                  </from>
                  <to>
                    <xdr:col>6</xdr:col>
                    <xdr:colOff>552450</xdr:colOff>
                    <xdr:row>40</xdr:row>
                    <xdr:rowOff>0</xdr:rowOff>
                  </to>
                </anchor>
              </controlPr>
            </control>
          </mc:Choice>
        </mc:AlternateContent>
        <mc:AlternateContent xmlns:mc="http://schemas.openxmlformats.org/markup-compatibility/2006">
          <mc:Choice Requires="x14">
            <control shapeId="3077" name="Check Box 5" r:id="rId7">
              <controlPr defaultSize="0">
                <anchor moveWithCells="1">
                  <from>
                    <xdr:col>8</xdr:col>
                    <xdr:colOff>104775</xdr:colOff>
                    <xdr:row>39</xdr:row>
                    <xdr:rowOff>0</xdr:rowOff>
                  </from>
                  <to>
                    <xdr:col>8</xdr:col>
                    <xdr:colOff>600075</xdr:colOff>
                    <xdr:row>40</xdr:row>
                    <xdr:rowOff>0</xdr:rowOff>
                  </to>
                </anchor>
              </controlPr>
            </control>
          </mc:Choice>
        </mc:AlternateContent>
        <mc:AlternateContent xmlns:mc="http://schemas.openxmlformats.org/markup-compatibility/2006">
          <mc:Choice Requires="x14">
            <control shapeId="3078" name="Check Box 6" r:id="rId8">
              <controlPr defaultSize="0">
                <anchor moveWithCells="1">
                  <from>
                    <xdr:col>10</xdr:col>
                    <xdr:colOff>76200</xdr:colOff>
                    <xdr:row>39</xdr:row>
                    <xdr:rowOff>9525</xdr:rowOff>
                  </from>
                  <to>
                    <xdr:col>10</xdr:col>
                    <xdr:colOff>571500</xdr:colOff>
                    <xdr:row>40</xdr:row>
                    <xdr:rowOff>0</xdr:rowOff>
                  </to>
                </anchor>
              </controlPr>
            </control>
          </mc:Choice>
        </mc:AlternateContent>
        <mc:AlternateContent xmlns:mc="http://schemas.openxmlformats.org/markup-compatibility/2006">
          <mc:Choice Requires="x14">
            <control shapeId="3079" name="Check Box 7" r:id="rId9">
              <controlPr defaultSize="0">
                <anchor moveWithCells="1">
                  <from>
                    <xdr:col>2</xdr:col>
                    <xdr:colOff>476250</xdr:colOff>
                    <xdr:row>15</xdr:row>
                    <xdr:rowOff>0</xdr:rowOff>
                  </from>
                  <to>
                    <xdr:col>3</xdr:col>
                    <xdr:colOff>581025</xdr:colOff>
                    <xdr:row>15</xdr:row>
                    <xdr:rowOff>180975</xdr:rowOff>
                  </to>
                </anchor>
              </controlPr>
            </control>
          </mc:Choice>
        </mc:AlternateContent>
        <mc:AlternateContent xmlns:mc="http://schemas.openxmlformats.org/markup-compatibility/2006">
          <mc:Choice Requires="x14">
            <control shapeId="3080" name="Check Box 8" r:id="rId10">
              <controlPr defaultSize="0">
                <anchor moveWithCells="1">
                  <from>
                    <xdr:col>5</xdr:col>
                    <xdr:colOff>457200</xdr:colOff>
                    <xdr:row>12</xdr:row>
                    <xdr:rowOff>180975</xdr:rowOff>
                  </from>
                  <to>
                    <xdr:col>6</xdr:col>
                    <xdr:colOff>0</xdr:colOff>
                    <xdr:row>14</xdr:row>
                    <xdr:rowOff>0</xdr:rowOff>
                  </to>
                </anchor>
              </controlPr>
            </control>
          </mc:Choice>
        </mc:AlternateContent>
        <mc:AlternateContent xmlns:mc="http://schemas.openxmlformats.org/markup-compatibility/2006">
          <mc:Choice Requires="x14">
            <control shapeId="3081" name="Check Box 9" r:id="rId11">
              <controlPr defaultSize="0">
                <anchor moveWithCells="1">
                  <from>
                    <xdr:col>6</xdr:col>
                    <xdr:colOff>523875</xdr:colOff>
                    <xdr:row>12</xdr:row>
                    <xdr:rowOff>76200</xdr:rowOff>
                  </from>
                  <to>
                    <xdr:col>7</xdr:col>
                    <xdr:colOff>409575</xdr:colOff>
                    <xdr:row>14</xdr:row>
                    <xdr:rowOff>95250</xdr:rowOff>
                  </to>
                </anchor>
              </controlPr>
            </control>
          </mc:Choice>
        </mc:AlternateContent>
        <mc:AlternateContent xmlns:mc="http://schemas.openxmlformats.org/markup-compatibility/2006">
          <mc:Choice Requires="x14">
            <control shapeId="3082" name="Check Box 10" r:id="rId12">
              <controlPr defaultSize="0">
                <anchor moveWithCells="1">
                  <from>
                    <xdr:col>6</xdr:col>
                    <xdr:colOff>523875</xdr:colOff>
                    <xdr:row>13</xdr:row>
                    <xdr:rowOff>76200</xdr:rowOff>
                  </from>
                  <to>
                    <xdr:col>7</xdr:col>
                    <xdr:colOff>409575</xdr:colOff>
                    <xdr:row>15</xdr:row>
                    <xdr:rowOff>57150</xdr:rowOff>
                  </to>
                </anchor>
              </controlPr>
            </control>
          </mc:Choice>
        </mc:AlternateContent>
        <mc:AlternateContent xmlns:mc="http://schemas.openxmlformats.org/markup-compatibility/2006">
          <mc:Choice Requires="x14">
            <control shapeId="3083" name="Check Box 11" r:id="rId13">
              <controlPr defaultSize="0">
                <anchor moveWithCells="1">
                  <from>
                    <xdr:col>5</xdr:col>
                    <xdr:colOff>457200</xdr:colOff>
                    <xdr:row>14</xdr:row>
                    <xdr:rowOff>180975</xdr:rowOff>
                  </from>
                  <to>
                    <xdr:col>6</xdr:col>
                    <xdr:colOff>0</xdr:colOff>
                    <xdr:row>15</xdr:row>
                    <xdr:rowOff>180975</xdr:rowOff>
                  </to>
                </anchor>
              </controlPr>
            </control>
          </mc:Choice>
        </mc:AlternateContent>
        <mc:AlternateContent xmlns:mc="http://schemas.openxmlformats.org/markup-compatibility/2006">
          <mc:Choice Requires="x14">
            <control shapeId="3084" name="Check Box 12" r:id="rId14">
              <controlPr defaultSize="0">
                <anchor moveWithCells="1">
                  <from>
                    <xdr:col>6</xdr:col>
                    <xdr:colOff>523875</xdr:colOff>
                    <xdr:row>14</xdr:row>
                    <xdr:rowOff>104775</xdr:rowOff>
                  </from>
                  <to>
                    <xdr:col>7</xdr:col>
                    <xdr:colOff>409575</xdr:colOff>
                    <xdr:row>16</xdr:row>
                    <xdr:rowOff>0</xdr:rowOff>
                  </to>
                </anchor>
              </controlPr>
            </control>
          </mc:Choice>
        </mc:AlternateContent>
        <mc:AlternateContent xmlns:mc="http://schemas.openxmlformats.org/markup-compatibility/2006">
          <mc:Choice Requires="x14">
            <control shapeId="3085" name="Check Box 13" r:id="rId15">
              <controlPr defaultSize="0">
                <anchor moveWithCells="1">
                  <from>
                    <xdr:col>10</xdr:col>
                    <xdr:colOff>523875</xdr:colOff>
                    <xdr:row>12</xdr:row>
                    <xdr:rowOff>57150</xdr:rowOff>
                  </from>
                  <to>
                    <xdr:col>11</xdr:col>
                    <xdr:colOff>0</xdr:colOff>
                    <xdr:row>14</xdr:row>
                    <xdr:rowOff>95250</xdr:rowOff>
                  </to>
                </anchor>
              </controlPr>
            </control>
          </mc:Choice>
        </mc:AlternateContent>
        <mc:AlternateContent xmlns:mc="http://schemas.openxmlformats.org/markup-compatibility/2006">
          <mc:Choice Requires="x14">
            <control shapeId="3086" name="Check Box 14" r:id="rId16">
              <controlPr defaultSize="0">
                <anchor moveWithCells="1">
                  <from>
                    <xdr:col>10</xdr:col>
                    <xdr:colOff>523875</xdr:colOff>
                    <xdr:row>13</xdr:row>
                    <xdr:rowOff>76200</xdr:rowOff>
                  </from>
                  <to>
                    <xdr:col>11</xdr:col>
                    <xdr:colOff>0</xdr:colOff>
                    <xdr:row>15</xdr:row>
                    <xdr:rowOff>57150</xdr:rowOff>
                  </to>
                </anchor>
              </controlPr>
            </control>
          </mc:Choice>
        </mc:AlternateContent>
        <mc:AlternateContent xmlns:mc="http://schemas.openxmlformats.org/markup-compatibility/2006">
          <mc:Choice Requires="x14">
            <control shapeId="3087" name="Check Box 15" r:id="rId17">
              <controlPr locked="0" defaultSize="0">
                <anchor moveWithCells="1">
                  <from>
                    <xdr:col>9</xdr:col>
                    <xdr:colOff>457200</xdr:colOff>
                    <xdr:row>14</xdr:row>
                    <xdr:rowOff>180975</xdr:rowOff>
                  </from>
                  <to>
                    <xdr:col>10</xdr:col>
                    <xdr:colOff>0</xdr:colOff>
                    <xdr:row>15</xdr:row>
                    <xdr:rowOff>180975</xdr:rowOff>
                  </to>
                </anchor>
              </controlPr>
            </control>
          </mc:Choice>
        </mc:AlternateContent>
        <mc:AlternateContent xmlns:mc="http://schemas.openxmlformats.org/markup-compatibility/2006">
          <mc:Choice Requires="x14">
            <control shapeId="3088" name="Check Box 16" r:id="rId18">
              <controlPr defaultSize="0">
                <anchor moveWithCells="1">
                  <from>
                    <xdr:col>10</xdr:col>
                    <xdr:colOff>523875</xdr:colOff>
                    <xdr:row>14</xdr:row>
                    <xdr:rowOff>28575</xdr:rowOff>
                  </from>
                  <to>
                    <xdr:col>11</xdr:col>
                    <xdr:colOff>0</xdr:colOff>
                    <xdr:row>16</xdr:row>
                    <xdr:rowOff>171450</xdr:rowOff>
                  </to>
                </anchor>
              </controlPr>
            </control>
          </mc:Choice>
        </mc:AlternateContent>
        <mc:AlternateContent xmlns:mc="http://schemas.openxmlformats.org/markup-compatibility/2006">
          <mc:Choice Requires="x14">
            <control shapeId="3089"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309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309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3092" name="Check Box 20" r:id="rId22">
              <controlPr defaultSize="0">
                <anchor moveWithCells="1">
                  <from>
                    <xdr:col>2</xdr:col>
                    <xdr:colOff>457200</xdr:colOff>
                    <xdr:row>10</xdr:row>
                    <xdr:rowOff>0</xdr:rowOff>
                  </from>
                  <to>
                    <xdr:col>3</xdr:col>
                    <xdr:colOff>571500</xdr:colOff>
                    <xdr:row>11</xdr:row>
                    <xdr:rowOff>0</xdr:rowOff>
                  </to>
                </anchor>
              </controlPr>
            </control>
          </mc:Choice>
        </mc:AlternateContent>
        <mc:AlternateContent xmlns:mc="http://schemas.openxmlformats.org/markup-compatibility/2006">
          <mc:Choice Requires="x14">
            <control shapeId="3093" name="Check Box 21" r:id="rId23">
              <controlPr defaultSize="0">
                <anchor moveWithCells="1">
                  <from>
                    <xdr:col>3</xdr:col>
                    <xdr:colOff>409575</xdr:colOff>
                    <xdr:row>10</xdr:row>
                    <xdr:rowOff>9525</xdr:rowOff>
                  </from>
                  <to>
                    <xdr:col>4</xdr:col>
                    <xdr:colOff>247650</xdr:colOff>
                    <xdr:row>11</xdr:row>
                    <xdr:rowOff>0</xdr:rowOff>
                  </to>
                </anchor>
              </controlPr>
            </control>
          </mc:Choice>
        </mc:AlternateContent>
        <mc:AlternateContent xmlns:mc="http://schemas.openxmlformats.org/markup-compatibility/2006">
          <mc:Choice Requires="x14">
            <control shapeId="3094" name="Check Box 22" r:id="rId24">
              <controlPr defaultSize="0">
                <anchor moveWithCells="1">
                  <from>
                    <xdr:col>3</xdr:col>
                    <xdr:colOff>409575</xdr:colOff>
                    <xdr:row>11</xdr:row>
                    <xdr:rowOff>9525</xdr:rowOff>
                  </from>
                  <to>
                    <xdr:col>4</xdr:col>
                    <xdr:colOff>247650</xdr:colOff>
                    <xdr:row>12</xdr:row>
                    <xdr:rowOff>0</xdr:rowOff>
                  </to>
                </anchor>
              </controlPr>
            </control>
          </mc:Choice>
        </mc:AlternateContent>
        <mc:AlternateContent xmlns:mc="http://schemas.openxmlformats.org/markup-compatibility/2006">
          <mc:Choice Requires="x14">
            <control shapeId="3095" name="Check Box 23" r:id="rId25">
              <controlPr defaultSize="0">
                <anchor moveWithCells="1">
                  <from>
                    <xdr:col>4</xdr:col>
                    <xdr:colOff>485775</xdr:colOff>
                    <xdr:row>9</xdr:row>
                    <xdr:rowOff>0</xdr:rowOff>
                  </from>
                  <to>
                    <xdr:col>5</xdr:col>
                    <xdr:colOff>409575</xdr:colOff>
                    <xdr:row>10</xdr:row>
                    <xdr:rowOff>0</xdr:rowOff>
                  </to>
                </anchor>
              </controlPr>
            </control>
          </mc:Choice>
        </mc:AlternateContent>
        <mc:AlternateContent xmlns:mc="http://schemas.openxmlformats.org/markup-compatibility/2006">
          <mc:Choice Requires="x14">
            <control shapeId="3096" name="Check Box 24" r:id="rId26">
              <controlPr defaultSize="0">
                <anchor moveWithCells="1">
                  <from>
                    <xdr:col>3</xdr:col>
                    <xdr:colOff>533400</xdr:colOff>
                    <xdr:row>9</xdr:row>
                    <xdr:rowOff>0</xdr:rowOff>
                  </from>
                  <to>
                    <xdr:col>4</xdr:col>
                    <xdr:colOff>457200</xdr:colOff>
                    <xdr:row>10</xdr:row>
                    <xdr:rowOff>0</xdr:rowOff>
                  </to>
                </anchor>
              </controlPr>
            </control>
          </mc:Choice>
        </mc:AlternateContent>
        <mc:AlternateContent xmlns:mc="http://schemas.openxmlformats.org/markup-compatibility/2006">
          <mc:Choice Requires="x14">
            <control shapeId="3097" name="Check Box 25" r:id="rId27">
              <controlPr defaultSize="0">
                <anchor moveWithCells="1">
                  <from>
                    <xdr:col>5</xdr:col>
                    <xdr:colOff>600075</xdr:colOff>
                    <xdr:row>9</xdr:row>
                    <xdr:rowOff>0</xdr:rowOff>
                  </from>
                  <to>
                    <xdr:col>6</xdr:col>
                    <xdr:colOff>47625</xdr:colOff>
                    <xdr:row>10</xdr:row>
                    <xdr:rowOff>0</xdr:rowOff>
                  </to>
                </anchor>
              </controlPr>
            </control>
          </mc:Choice>
        </mc:AlternateContent>
        <mc:AlternateContent xmlns:mc="http://schemas.openxmlformats.org/markup-compatibility/2006">
          <mc:Choice Requires="x14">
            <control shapeId="3098" name="Check Box 26" r:id="rId28">
              <controlPr defaultSize="0">
                <anchor moveWithCells="1">
                  <from>
                    <xdr:col>3</xdr:col>
                    <xdr:colOff>295275</xdr:colOff>
                    <xdr:row>24</xdr:row>
                    <xdr:rowOff>180975</xdr:rowOff>
                  </from>
                  <to>
                    <xdr:col>4</xdr:col>
                    <xdr:colOff>0</xdr:colOff>
                    <xdr:row>26</xdr:row>
                    <xdr:rowOff>0</xdr:rowOff>
                  </to>
                </anchor>
              </controlPr>
            </control>
          </mc:Choice>
        </mc:AlternateContent>
        <mc:AlternateContent xmlns:mc="http://schemas.openxmlformats.org/markup-compatibility/2006">
          <mc:Choice Requires="x14">
            <control shapeId="3099" name="Check Box 27" r:id="rId29">
              <controlPr locked="0" defaultSize="0">
                <anchor moveWithCells="1">
                  <from>
                    <xdr:col>9</xdr:col>
                    <xdr:colOff>457200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3100" name="Check Box 28" r:id="rId30">
              <controlPr locked="0" defaultSize="0">
                <anchor moveWithCells="1">
                  <from>
                    <xdr:col>9</xdr:col>
                    <xdr:colOff>457200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3101"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310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310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3104" name="Check Box 32" r:id="rId34">
              <controlPr defaultSize="0">
                <anchor moveWithCells="1">
                  <from>
                    <xdr:col>1</xdr:col>
                    <xdr:colOff>523875</xdr:colOff>
                    <xdr:row>13</xdr:row>
                    <xdr:rowOff>76200</xdr:rowOff>
                  </from>
                  <to>
                    <xdr:col>2</xdr:col>
                    <xdr:colOff>95250</xdr:colOff>
                    <xdr:row>15</xdr:row>
                    <xdr:rowOff>57150</xdr:rowOff>
                  </to>
                </anchor>
              </controlPr>
            </control>
          </mc:Choice>
        </mc:AlternateContent>
        <mc:AlternateContent xmlns:mc="http://schemas.openxmlformats.org/markup-compatibility/2006">
          <mc:Choice Requires="x14">
            <control shapeId="3105" name="Check Box 33" r:id="rId35">
              <controlPr defaultSize="0">
                <anchor moveWithCells="1">
                  <from>
                    <xdr:col>2</xdr:col>
                    <xdr:colOff>219075</xdr:colOff>
                    <xdr:row>23</xdr:row>
                    <xdr:rowOff>180975</xdr:rowOff>
                  </from>
                  <to>
                    <xdr:col>3</xdr:col>
                    <xdr:colOff>628650</xdr:colOff>
                    <xdr:row>27</xdr:row>
                    <xdr:rowOff>28575</xdr:rowOff>
                  </to>
                </anchor>
              </controlPr>
            </control>
          </mc:Choice>
        </mc:AlternateContent>
        <mc:AlternateContent xmlns:mc="http://schemas.openxmlformats.org/markup-compatibility/2006">
          <mc:Choice Requires="x14">
            <control shapeId="3106" name="Check Box 34" r:id="rId36">
              <controlPr defaultSize="0">
                <anchor moveWithCells="1">
                  <from>
                    <xdr:col>2</xdr:col>
                    <xdr:colOff>457200</xdr:colOff>
                    <xdr:row>13</xdr:row>
                    <xdr:rowOff>180975</xdr:rowOff>
                  </from>
                  <to>
                    <xdr:col>3</xdr:col>
                    <xdr:colOff>571500</xdr:colOff>
                    <xdr:row>15</xdr:row>
                    <xdr:rowOff>0</xdr:rowOff>
                  </to>
                </anchor>
              </controlPr>
            </control>
          </mc:Choice>
        </mc:AlternateContent>
        <mc:AlternateContent xmlns:mc="http://schemas.openxmlformats.org/markup-compatibility/2006">
          <mc:Choice Requires="x14">
            <control shapeId="3107" name="Check Box 35" r:id="rId37">
              <controlPr defaultSize="0">
                <anchor moveWithCells="1">
                  <from>
                    <xdr:col>1</xdr:col>
                    <xdr:colOff>428625</xdr:colOff>
                    <xdr:row>14</xdr:row>
                    <xdr:rowOff>180975</xdr:rowOff>
                  </from>
                  <to>
                    <xdr:col>2</xdr:col>
                    <xdr:colOff>152400</xdr:colOff>
                    <xdr:row>15</xdr:row>
                    <xdr:rowOff>180975</xdr:rowOff>
                  </to>
                </anchor>
              </controlPr>
            </control>
          </mc:Choice>
        </mc:AlternateContent>
        <mc:AlternateContent xmlns:mc="http://schemas.openxmlformats.org/markup-compatibility/2006">
          <mc:Choice Requires="x14">
            <control shapeId="3108" name="Check Box 36" r:id="rId38">
              <controlPr defaultSize="0">
                <anchor moveWithCells="1">
                  <from>
                    <xdr:col>1</xdr:col>
                    <xdr:colOff>485775</xdr:colOff>
                    <xdr:row>12</xdr:row>
                    <xdr:rowOff>180975</xdr:rowOff>
                  </from>
                  <to>
                    <xdr:col>2</xdr:col>
                    <xdr:colOff>219075</xdr:colOff>
                    <xdr:row>14</xdr:row>
                    <xdr:rowOff>28575</xdr:rowOff>
                  </to>
                </anchor>
              </controlPr>
            </control>
          </mc:Choice>
        </mc:AlternateContent>
        <mc:AlternateContent xmlns:mc="http://schemas.openxmlformats.org/markup-compatibility/2006">
          <mc:Choice Requires="x14">
            <control shapeId="3109" name="Check Box 37" r:id="rId39">
              <controlPr defaultSize="0">
                <anchor moveWithCells="1">
                  <from>
                    <xdr:col>5</xdr:col>
                    <xdr:colOff>428625</xdr:colOff>
                    <xdr:row>13</xdr:row>
                    <xdr:rowOff>180975</xdr:rowOff>
                  </from>
                  <to>
                    <xdr:col>6</xdr:col>
                    <xdr:colOff>314325</xdr:colOff>
                    <xdr:row>15</xdr:row>
                    <xdr:rowOff>9525</xdr:rowOff>
                  </to>
                </anchor>
              </controlPr>
            </control>
          </mc:Choice>
        </mc:AlternateContent>
        <mc:AlternateContent xmlns:mc="http://schemas.openxmlformats.org/markup-compatibility/2006">
          <mc:Choice Requires="x14">
            <control shapeId="3110" name="Check Box 38" r:id="rId40">
              <controlPr defaultSize="0">
                <anchor moveWithCells="1">
                  <from>
                    <xdr:col>2</xdr:col>
                    <xdr:colOff>457200</xdr:colOff>
                    <xdr:row>9</xdr:row>
                    <xdr:rowOff>0</xdr:rowOff>
                  </from>
                  <to>
                    <xdr:col>3</xdr:col>
                    <xdr:colOff>571500</xdr:colOff>
                    <xdr:row>10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152</v>
      </c>
      <c r="B1" s="97"/>
      <c r="C1" s="97"/>
      <c r="D1" s="97"/>
      <c r="E1" s="97"/>
      <c r="F1" s="97"/>
      <c r="G1" s="97"/>
      <c r="H1" s="97"/>
      <c r="I1" s="97"/>
      <c r="J1" s="97"/>
      <c r="K1" s="97"/>
      <c r="L1" s="97"/>
      <c r="M1" s="97"/>
      <c r="N1" s="97"/>
    </row>
    <row r="2" s="95" customFormat="1" ht="29.1" customHeight="1" spans="1:14">
      <c r="A2" s="98" t="s">
        <v>63</v>
      </c>
      <c r="B2" s="99" t="s">
        <v>64</v>
      </c>
      <c r="C2" s="99"/>
      <c r="D2" s="100" t="s">
        <v>69</v>
      </c>
      <c r="E2" s="99" t="s">
        <v>70</v>
      </c>
      <c r="F2" s="99"/>
      <c r="G2" s="99"/>
      <c r="H2" s="101"/>
      <c r="I2" s="122" t="s">
        <v>58</v>
      </c>
      <c r="J2" s="99" t="s">
        <v>59</v>
      </c>
      <c r="K2" s="99"/>
      <c r="L2" s="99"/>
      <c r="M2" s="99"/>
      <c r="N2" s="123"/>
    </row>
    <row r="3" s="95" customFormat="1" ht="29.1" customHeight="1" spans="1:14">
      <c r="A3" s="102" t="s">
        <v>154</v>
      </c>
      <c r="B3" s="103" t="s">
        <v>155</v>
      </c>
      <c r="C3" s="103"/>
      <c r="D3" s="103"/>
      <c r="E3" s="103"/>
      <c r="F3" s="103"/>
      <c r="G3" s="103"/>
      <c r="H3" s="104"/>
      <c r="I3" s="124" t="s">
        <v>156</v>
      </c>
      <c r="J3" s="124"/>
      <c r="K3" s="124"/>
      <c r="L3" s="124"/>
      <c r="M3" s="124"/>
      <c r="N3" s="125"/>
    </row>
    <row r="4" s="95" customFormat="1" ht="29.1" customHeight="1" spans="1:14">
      <c r="A4" s="102"/>
      <c r="B4" s="105" t="s">
        <v>117</v>
      </c>
      <c r="C4" s="105" t="s">
        <v>118</v>
      </c>
      <c r="D4" s="106" t="s">
        <v>119</v>
      </c>
      <c r="E4" s="105" t="s">
        <v>120</v>
      </c>
      <c r="F4" s="105" t="s">
        <v>121</v>
      </c>
      <c r="G4" s="105" t="s">
        <v>122</v>
      </c>
      <c r="H4" s="104"/>
      <c r="I4" s="105" t="s">
        <v>117</v>
      </c>
      <c r="J4" s="105" t="s">
        <v>118</v>
      </c>
      <c r="K4" s="106" t="s">
        <v>119</v>
      </c>
      <c r="L4" s="105" t="s">
        <v>120</v>
      </c>
      <c r="M4" s="105" t="s">
        <v>121</v>
      </c>
      <c r="N4" s="105" t="s">
        <v>122</v>
      </c>
    </row>
    <row r="5" s="95" customFormat="1" ht="29.1" customHeight="1" spans="1:14">
      <c r="A5" s="102"/>
      <c r="B5" s="105" t="s">
        <v>158</v>
      </c>
      <c r="C5" s="105" t="s">
        <v>159</v>
      </c>
      <c r="D5" s="105" t="s">
        <v>160</v>
      </c>
      <c r="E5" s="105" t="s">
        <v>161</v>
      </c>
      <c r="F5" s="105" t="s">
        <v>162</v>
      </c>
      <c r="G5" s="105" t="s">
        <v>163</v>
      </c>
      <c r="H5" s="104"/>
      <c r="I5" s="126" t="s">
        <v>126</v>
      </c>
      <c r="J5" s="126" t="s">
        <v>126</v>
      </c>
      <c r="K5" s="126" t="s">
        <v>125</v>
      </c>
      <c r="L5" s="126" t="s">
        <v>126</v>
      </c>
      <c r="M5" s="126" t="s">
        <v>125</v>
      </c>
      <c r="N5" s="126" t="s">
        <v>125</v>
      </c>
    </row>
    <row r="6" s="95" customFormat="1" ht="29.1" customHeight="1" spans="1:14">
      <c r="A6" s="107" t="s">
        <v>166</v>
      </c>
      <c r="B6" s="105">
        <f>C6-2.1</f>
        <v>98.3</v>
      </c>
      <c r="C6" s="105">
        <f>D6-2.1</f>
        <v>100.4</v>
      </c>
      <c r="D6" s="105">
        <v>102.5</v>
      </c>
      <c r="E6" s="105">
        <f t="shared" ref="E6:G6" si="0">D6+2.1</f>
        <v>104.6</v>
      </c>
      <c r="F6" s="105">
        <f t="shared" si="0"/>
        <v>106.7</v>
      </c>
      <c r="G6" s="105">
        <f t="shared" si="0"/>
        <v>108.8</v>
      </c>
      <c r="H6" s="104"/>
      <c r="I6" s="127" t="s">
        <v>246</v>
      </c>
      <c r="J6" s="127" t="s">
        <v>247</v>
      </c>
      <c r="K6" s="127" t="s">
        <v>248</v>
      </c>
      <c r="L6" s="127" t="s">
        <v>248</v>
      </c>
      <c r="M6" s="127" t="s">
        <v>249</v>
      </c>
      <c r="N6" s="225" t="s">
        <v>250</v>
      </c>
    </row>
    <row r="7" s="95" customFormat="1" ht="29.1" customHeight="1" spans="1:14">
      <c r="A7" s="108" t="s">
        <v>169</v>
      </c>
      <c r="B7" s="107">
        <f>C7-4</f>
        <v>78</v>
      </c>
      <c r="C7" s="107">
        <f>D7-4</f>
        <v>82</v>
      </c>
      <c r="D7" s="109">
        <v>86</v>
      </c>
      <c r="E7" s="107">
        <f>D7+4</f>
        <v>90</v>
      </c>
      <c r="F7" s="107">
        <f>E7+5</f>
        <v>95</v>
      </c>
      <c r="G7" s="109">
        <f>F7+6</f>
        <v>101</v>
      </c>
      <c r="H7" s="104"/>
      <c r="I7" s="128" t="s">
        <v>251</v>
      </c>
      <c r="J7" s="128" t="s">
        <v>252</v>
      </c>
      <c r="K7" s="128" t="s">
        <v>248</v>
      </c>
      <c r="L7" s="128" t="s">
        <v>253</v>
      </c>
      <c r="M7" s="128" t="s">
        <v>254</v>
      </c>
      <c r="N7" s="226" t="s">
        <v>255</v>
      </c>
    </row>
    <row r="8" s="95" customFormat="1" ht="29.1" customHeight="1" spans="1:14">
      <c r="A8" s="107" t="s">
        <v>172</v>
      </c>
      <c r="B8" s="109">
        <f>C8-3.6</f>
        <v>99.8</v>
      </c>
      <c r="C8" s="109">
        <f>D8-3.6</f>
        <v>103.4</v>
      </c>
      <c r="D8" s="109">
        <v>107</v>
      </c>
      <c r="E8" s="107">
        <f t="shared" ref="E8:G8" si="1">D8+4</f>
        <v>111</v>
      </c>
      <c r="F8" s="107">
        <f t="shared" si="1"/>
        <v>115</v>
      </c>
      <c r="G8" s="109">
        <f t="shared" si="1"/>
        <v>119</v>
      </c>
      <c r="H8" s="104"/>
      <c r="I8" s="128" t="s">
        <v>248</v>
      </c>
      <c r="J8" s="128" t="s">
        <v>256</v>
      </c>
      <c r="K8" s="128" t="s">
        <v>257</v>
      </c>
      <c r="L8" s="128" t="s">
        <v>257</v>
      </c>
      <c r="M8" s="128" t="s">
        <v>253</v>
      </c>
      <c r="N8" s="227" t="s">
        <v>253</v>
      </c>
    </row>
    <row r="9" s="95" customFormat="1" ht="29.1" customHeight="1" spans="1:14">
      <c r="A9" s="107" t="s">
        <v>175</v>
      </c>
      <c r="B9" s="107">
        <f>C9-1.15</f>
        <v>29.7</v>
      </c>
      <c r="C9" s="107">
        <f>D9-1.15</f>
        <v>30.85</v>
      </c>
      <c r="D9" s="109">
        <v>32</v>
      </c>
      <c r="E9" s="107">
        <f t="shared" ref="E9:G9" si="2">D9+1.3</f>
        <v>33.3</v>
      </c>
      <c r="F9" s="107">
        <f t="shared" si="2"/>
        <v>34.6</v>
      </c>
      <c r="G9" s="109">
        <f t="shared" si="2"/>
        <v>35.9</v>
      </c>
      <c r="H9" s="104"/>
      <c r="I9" s="127" t="s">
        <v>248</v>
      </c>
      <c r="J9" s="127" t="s">
        <v>258</v>
      </c>
      <c r="K9" s="127" t="s">
        <v>259</v>
      </c>
      <c r="L9" s="127" t="s">
        <v>260</v>
      </c>
      <c r="M9" s="127" t="s">
        <v>261</v>
      </c>
      <c r="N9" s="228" t="s">
        <v>248</v>
      </c>
    </row>
    <row r="10" s="95" customFormat="1" ht="29.1" customHeight="1" spans="1:14">
      <c r="A10" s="107" t="s">
        <v>262</v>
      </c>
      <c r="B10" s="107">
        <f>C10-0.7</f>
        <v>21.6</v>
      </c>
      <c r="C10" s="107">
        <f>D10-0.7</f>
        <v>22.3</v>
      </c>
      <c r="D10" s="109">
        <v>23</v>
      </c>
      <c r="E10" s="107">
        <f>D10+0.7</f>
        <v>23.7</v>
      </c>
      <c r="F10" s="107">
        <f>E10+0.7</f>
        <v>24.4</v>
      </c>
      <c r="G10" s="109">
        <f>F10+0.9</f>
        <v>25.3</v>
      </c>
      <c r="H10" s="104"/>
      <c r="I10" s="128" t="s">
        <v>263</v>
      </c>
      <c r="J10" s="128" t="s">
        <v>264</v>
      </c>
      <c r="K10" s="128" t="s">
        <v>265</v>
      </c>
      <c r="L10" s="128" t="s">
        <v>266</v>
      </c>
      <c r="M10" s="128" t="s">
        <v>267</v>
      </c>
      <c r="N10" s="227" t="s">
        <v>267</v>
      </c>
    </row>
    <row r="11" s="95" customFormat="1" ht="29.1" customHeight="1" spans="1:14">
      <c r="A11" s="107" t="s">
        <v>178</v>
      </c>
      <c r="B11" s="107">
        <f>C11-0.5</f>
        <v>19.5</v>
      </c>
      <c r="C11" s="107">
        <f>D11-0.5</f>
        <v>20</v>
      </c>
      <c r="D11" s="109">
        <v>20.5</v>
      </c>
      <c r="E11" s="107">
        <f>D11+0.5</f>
        <v>21</v>
      </c>
      <c r="F11" s="107">
        <f>E11+0.5</f>
        <v>21.5</v>
      </c>
      <c r="G11" s="109">
        <f>F11+0.7</f>
        <v>22.2</v>
      </c>
      <c r="H11" s="104"/>
      <c r="I11" s="128" t="s">
        <v>268</v>
      </c>
      <c r="J11" s="128" t="s">
        <v>248</v>
      </c>
      <c r="K11" s="128" t="s">
        <v>269</v>
      </c>
      <c r="L11" s="128" t="s">
        <v>248</v>
      </c>
      <c r="M11" s="128" t="s">
        <v>270</v>
      </c>
      <c r="N11" s="227" t="s">
        <v>271</v>
      </c>
    </row>
    <row r="12" s="95" customFormat="1" ht="29.1" customHeight="1" spans="1:14">
      <c r="A12" s="107" t="s">
        <v>180</v>
      </c>
      <c r="B12" s="109">
        <f>C12-0.7</f>
        <v>27.7</v>
      </c>
      <c r="C12" s="109">
        <f>D12-0.6</f>
        <v>28.4</v>
      </c>
      <c r="D12" s="109">
        <v>29</v>
      </c>
      <c r="E12" s="107">
        <f>D12+0.6</f>
        <v>29.6</v>
      </c>
      <c r="F12" s="107">
        <f>E12+0.7</f>
        <v>30.3</v>
      </c>
      <c r="G12" s="109">
        <f>F12+0.6</f>
        <v>30.9</v>
      </c>
      <c r="H12" s="104"/>
      <c r="I12" s="128" t="s">
        <v>272</v>
      </c>
      <c r="J12" s="128" t="s">
        <v>273</v>
      </c>
      <c r="K12" s="128" t="s">
        <v>267</v>
      </c>
      <c r="L12" s="128" t="s">
        <v>264</v>
      </c>
      <c r="M12" s="128" t="s">
        <v>264</v>
      </c>
      <c r="N12" s="227" t="s">
        <v>274</v>
      </c>
    </row>
    <row r="13" s="95" customFormat="1" ht="29.1" customHeight="1" spans="1:14">
      <c r="A13" s="107" t="s">
        <v>182</v>
      </c>
      <c r="B13" s="109">
        <f>C13-0.9</f>
        <v>41.2</v>
      </c>
      <c r="C13" s="109">
        <f>D13-0.9</f>
        <v>42.1</v>
      </c>
      <c r="D13" s="109">
        <v>43</v>
      </c>
      <c r="E13" s="107">
        <f t="shared" ref="E13:G13" si="3">D13+1.1</f>
        <v>44.1</v>
      </c>
      <c r="F13" s="107">
        <f t="shared" si="3"/>
        <v>45.2</v>
      </c>
      <c r="G13" s="109">
        <f t="shared" si="3"/>
        <v>46.3</v>
      </c>
      <c r="H13" s="104"/>
      <c r="I13" s="128" t="s">
        <v>269</v>
      </c>
      <c r="J13" s="128" t="s">
        <v>250</v>
      </c>
      <c r="K13" s="128" t="s">
        <v>275</v>
      </c>
      <c r="L13" s="128" t="s">
        <v>261</v>
      </c>
      <c r="M13" s="128" t="s">
        <v>276</v>
      </c>
      <c r="N13" s="227" t="s">
        <v>277</v>
      </c>
    </row>
    <row r="14" s="95" customFormat="1" ht="29.1" customHeight="1" spans="1:14">
      <c r="A14" s="110"/>
      <c r="B14" s="111"/>
      <c r="C14" s="112"/>
      <c r="D14" s="112"/>
      <c r="E14" s="112"/>
      <c r="F14" s="112"/>
      <c r="G14" s="113"/>
      <c r="H14" s="104"/>
      <c r="I14" s="128"/>
      <c r="J14" s="128"/>
      <c r="K14" s="128"/>
      <c r="L14" s="128"/>
      <c r="M14" s="128"/>
      <c r="N14" s="227"/>
    </row>
    <row r="15" s="95" customFormat="1" ht="29.1" customHeight="1" spans="1:14">
      <c r="A15" s="114"/>
      <c r="B15" s="115"/>
      <c r="C15" s="116"/>
      <c r="D15" s="116"/>
      <c r="E15" s="117"/>
      <c r="F15" s="117"/>
      <c r="G15" s="118"/>
      <c r="H15" s="119"/>
      <c r="I15" s="130"/>
      <c r="J15" s="131"/>
      <c r="K15" s="132"/>
      <c r="L15" s="131"/>
      <c r="M15" s="131"/>
      <c r="N15" s="133"/>
    </row>
    <row r="16" s="95" customFormat="1" ht="15" spans="1:14">
      <c r="A16" s="120" t="s">
        <v>132</v>
      </c>
      <c r="D16" s="121"/>
      <c r="E16" s="121"/>
      <c r="F16" s="121"/>
      <c r="G16" s="121"/>
      <c r="H16" s="121"/>
      <c r="I16" s="121"/>
      <c r="J16" s="121"/>
      <c r="K16" s="121"/>
      <c r="L16" s="121"/>
      <c r="M16" s="121"/>
      <c r="N16" s="121"/>
    </row>
    <row r="17" s="95" customFormat="1" ht="14.25" spans="1:14">
      <c r="A17" s="95" t="s">
        <v>183</v>
      </c>
      <c r="D17" s="121"/>
      <c r="E17" s="121"/>
      <c r="F17" s="121"/>
      <c r="G17" s="121"/>
      <c r="H17" s="121"/>
      <c r="I17" s="121"/>
      <c r="J17" s="121"/>
      <c r="K17" s="121"/>
      <c r="L17" s="121"/>
      <c r="M17" s="121"/>
      <c r="N17" s="121"/>
    </row>
    <row r="18" s="95" customFormat="1" ht="14.25" spans="1:14">
      <c r="A18" s="121"/>
      <c r="B18" s="121"/>
      <c r="C18" s="121"/>
      <c r="D18" s="121"/>
      <c r="E18" s="121"/>
      <c r="F18" s="121"/>
      <c r="G18" s="121"/>
      <c r="H18" s="121"/>
      <c r="I18" s="120" t="s">
        <v>278</v>
      </c>
      <c r="J18" s="134"/>
      <c r="K18" s="120" t="s">
        <v>185</v>
      </c>
      <c r="L18" s="120"/>
      <c r="M18" s="120" t="s">
        <v>186</v>
      </c>
      <c r="N18" s="95" t="s">
        <v>151</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selection activeCell="A19" sqref="A19:K19"/>
    </sheetView>
  </sheetViews>
  <sheetFormatPr defaultColWidth="10.125" defaultRowHeight="14.25"/>
  <cols>
    <col min="1" max="1" width="11.875" style="135" customWidth="1"/>
    <col min="2" max="2" width="11.125" style="135" customWidth="1"/>
    <col min="3" max="3" width="9.125" style="135" customWidth="1"/>
    <col min="4" max="4" width="9.5" style="135" customWidth="1"/>
    <col min="5" max="5" width="11.375" style="135" customWidth="1"/>
    <col min="6" max="6" width="10.375" style="135" customWidth="1"/>
    <col min="7" max="7" width="9.5" style="135" customWidth="1"/>
    <col min="8" max="8" width="9.125" style="135" customWidth="1"/>
    <col min="9" max="9" width="8.125" style="135" customWidth="1"/>
    <col min="10" max="10" width="10.5" style="135" customWidth="1"/>
    <col min="11" max="11" width="12.125" style="135" customWidth="1"/>
    <col min="12" max="16384" width="10.125" style="135"/>
  </cols>
  <sheetData>
    <row r="1" s="135" customFormat="1" ht="26.25" spans="1:11">
      <c r="A1" s="138" t="s">
        <v>187</v>
      </c>
      <c r="B1" s="138"/>
      <c r="C1" s="138"/>
      <c r="D1" s="138"/>
      <c r="E1" s="138"/>
      <c r="F1" s="138"/>
      <c r="G1" s="138"/>
      <c r="H1" s="138"/>
      <c r="I1" s="138"/>
      <c r="J1" s="138"/>
      <c r="K1" s="138"/>
    </row>
    <row r="2" s="135" customFormat="1" spans="1:11">
      <c r="A2" s="139" t="s">
        <v>54</v>
      </c>
      <c r="B2" s="140" t="s">
        <v>55</v>
      </c>
      <c r="C2" s="140"/>
      <c r="D2" s="141" t="s">
        <v>63</v>
      </c>
      <c r="E2" s="142" t="s">
        <v>64</v>
      </c>
      <c r="F2" s="143" t="s">
        <v>188</v>
      </c>
      <c r="G2" s="144" t="s">
        <v>70</v>
      </c>
      <c r="H2" s="144"/>
      <c r="I2" s="184" t="s">
        <v>58</v>
      </c>
      <c r="J2" s="144" t="s">
        <v>279</v>
      </c>
      <c r="K2" s="207"/>
    </row>
    <row r="3" s="135" customFormat="1" spans="1:11">
      <c r="A3" s="145" t="s">
        <v>78</v>
      </c>
      <c r="B3" s="146">
        <v>1800</v>
      </c>
      <c r="C3" s="146"/>
      <c r="D3" s="147" t="s">
        <v>189</v>
      </c>
      <c r="E3" s="148" t="s">
        <v>280</v>
      </c>
      <c r="F3" s="149"/>
      <c r="G3" s="149"/>
      <c r="H3" s="150" t="s">
        <v>191</v>
      </c>
      <c r="I3" s="150"/>
      <c r="J3" s="150"/>
      <c r="K3" s="208"/>
    </row>
    <row r="4" s="135" customFormat="1" spans="1:11">
      <c r="A4" s="151" t="s">
        <v>74</v>
      </c>
      <c r="B4" s="152">
        <v>2</v>
      </c>
      <c r="C4" s="152">
        <v>6</v>
      </c>
      <c r="D4" s="153" t="s">
        <v>192</v>
      </c>
      <c r="E4" s="149"/>
      <c r="F4" s="149"/>
      <c r="G4" s="149"/>
      <c r="H4" s="153" t="s">
        <v>193</v>
      </c>
      <c r="I4" s="153"/>
      <c r="J4" s="169" t="s">
        <v>67</v>
      </c>
      <c r="K4" s="209" t="s">
        <v>68</v>
      </c>
    </row>
    <row r="5" s="135" customFormat="1" spans="1:11">
      <c r="A5" s="151" t="s">
        <v>194</v>
      </c>
      <c r="B5" s="146">
        <v>1</v>
      </c>
      <c r="C5" s="146"/>
      <c r="D5" s="147" t="s">
        <v>195</v>
      </c>
      <c r="E5" s="147" t="s">
        <v>196</v>
      </c>
      <c r="F5" s="147" t="s">
        <v>197</v>
      </c>
      <c r="G5" s="147" t="s">
        <v>198</v>
      </c>
      <c r="H5" s="153" t="s">
        <v>199</v>
      </c>
      <c r="I5" s="153"/>
      <c r="J5" s="169" t="s">
        <v>67</v>
      </c>
      <c r="K5" s="209" t="s">
        <v>68</v>
      </c>
    </row>
    <row r="6" s="135" customFormat="1" ht="15" spans="1:11">
      <c r="A6" s="154" t="s">
        <v>200</v>
      </c>
      <c r="B6" s="155">
        <v>120</v>
      </c>
      <c r="C6" s="155"/>
      <c r="D6" s="156" t="s">
        <v>202</v>
      </c>
      <c r="E6" s="157"/>
      <c r="F6" s="158"/>
      <c r="G6" s="159">
        <v>1811</v>
      </c>
      <c r="H6" s="160" t="s">
        <v>201</v>
      </c>
      <c r="I6" s="160"/>
      <c r="J6" s="178" t="s">
        <v>67</v>
      </c>
      <c r="K6" s="210" t="s">
        <v>68</v>
      </c>
    </row>
    <row r="7" s="135" customFormat="1" ht="15" spans="1:11">
      <c r="A7" s="156" t="s">
        <v>82</v>
      </c>
      <c r="B7" s="161" t="s">
        <v>281</v>
      </c>
      <c r="C7" s="162"/>
      <c r="D7" s="163"/>
      <c r="E7" s="164"/>
      <c r="F7" s="165"/>
      <c r="G7" s="156"/>
      <c r="H7" s="166"/>
      <c r="I7" s="211"/>
      <c r="J7" s="182"/>
      <c r="K7" s="182"/>
    </row>
    <row r="8" s="135" customFormat="1" spans="1:11">
      <c r="A8" s="167" t="s">
        <v>205</v>
      </c>
      <c r="B8" s="168" t="s">
        <v>206</v>
      </c>
      <c r="C8" s="169" t="s">
        <v>207</v>
      </c>
      <c r="D8" s="168" t="s">
        <v>208</v>
      </c>
      <c r="E8" s="168" t="s">
        <v>209</v>
      </c>
      <c r="F8" s="168" t="s">
        <v>210</v>
      </c>
      <c r="G8" s="170"/>
      <c r="H8" s="171"/>
      <c r="I8" s="171"/>
      <c r="J8" s="171"/>
      <c r="K8" s="212"/>
    </row>
    <row r="9" s="135" customFormat="1" spans="1:11">
      <c r="A9" s="151" t="s">
        <v>211</v>
      </c>
      <c r="B9" s="153"/>
      <c r="C9" s="169" t="s">
        <v>67</v>
      </c>
      <c r="D9" s="169" t="s">
        <v>68</v>
      </c>
      <c r="E9" s="147" t="s">
        <v>212</v>
      </c>
      <c r="F9" s="172" t="s">
        <v>213</v>
      </c>
      <c r="G9" s="173"/>
      <c r="H9" s="174"/>
      <c r="I9" s="174"/>
      <c r="J9" s="174"/>
      <c r="K9" s="213"/>
    </row>
    <row r="10" s="135" customFormat="1" spans="1:11">
      <c r="A10" s="151" t="s">
        <v>214</v>
      </c>
      <c r="B10" s="153"/>
      <c r="C10" s="169" t="s">
        <v>67</v>
      </c>
      <c r="D10" s="169" t="s">
        <v>68</v>
      </c>
      <c r="E10" s="147" t="s">
        <v>215</v>
      </c>
      <c r="F10" s="172" t="s">
        <v>216</v>
      </c>
      <c r="G10" s="173" t="s">
        <v>217</v>
      </c>
      <c r="H10" s="174"/>
      <c r="I10" s="174"/>
      <c r="J10" s="174"/>
      <c r="K10" s="213"/>
    </row>
    <row r="11" s="135" customFormat="1" spans="1:11">
      <c r="A11" s="175" t="s">
        <v>218</v>
      </c>
      <c r="B11" s="176"/>
      <c r="C11" s="176"/>
      <c r="D11" s="176"/>
      <c r="E11" s="176"/>
      <c r="F11" s="176"/>
      <c r="G11" s="176"/>
      <c r="H11" s="176"/>
      <c r="I11" s="176"/>
      <c r="J11" s="176"/>
      <c r="K11" s="214"/>
    </row>
    <row r="12" s="135" customFormat="1" spans="1:11">
      <c r="A12" s="145" t="s">
        <v>94</v>
      </c>
      <c r="B12" s="169" t="s">
        <v>90</v>
      </c>
      <c r="C12" s="169" t="s">
        <v>91</v>
      </c>
      <c r="D12" s="172"/>
      <c r="E12" s="147" t="s">
        <v>92</v>
      </c>
      <c r="F12" s="169" t="s">
        <v>90</v>
      </c>
      <c r="G12" s="169" t="s">
        <v>91</v>
      </c>
      <c r="H12" s="169"/>
      <c r="I12" s="147" t="s">
        <v>219</v>
      </c>
      <c r="J12" s="169" t="s">
        <v>90</v>
      </c>
      <c r="K12" s="209" t="s">
        <v>91</v>
      </c>
    </row>
    <row r="13" s="135" customFormat="1" spans="1:11">
      <c r="A13" s="145" t="s">
        <v>97</v>
      </c>
      <c r="B13" s="169" t="s">
        <v>90</v>
      </c>
      <c r="C13" s="169" t="s">
        <v>91</v>
      </c>
      <c r="D13" s="172"/>
      <c r="E13" s="147" t="s">
        <v>102</v>
      </c>
      <c r="F13" s="169" t="s">
        <v>90</v>
      </c>
      <c r="G13" s="169" t="s">
        <v>91</v>
      </c>
      <c r="H13" s="169"/>
      <c r="I13" s="147" t="s">
        <v>220</v>
      </c>
      <c r="J13" s="169" t="s">
        <v>90</v>
      </c>
      <c r="K13" s="209" t="s">
        <v>91</v>
      </c>
    </row>
    <row r="14" s="135" customFormat="1" ht="15" spans="1:11">
      <c r="A14" s="177" t="s">
        <v>221</v>
      </c>
      <c r="B14" s="178" t="s">
        <v>90</v>
      </c>
      <c r="C14" s="178" t="s">
        <v>91</v>
      </c>
      <c r="D14" s="179"/>
      <c r="E14" s="180" t="s">
        <v>222</v>
      </c>
      <c r="F14" s="178" t="s">
        <v>90</v>
      </c>
      <c r="G14" s="178" t="s">
        <v>91</v>
      </c>
      <c r="H14" s="178"/>
      <c r="I14" s="180" t="s">
        <v>223</v>
      </c>
      <c r="J14" s="178" t="s">
        <v>90</v>
      </c>
      <c r="K14" s="210" t="s">
        <v>91</v>
      </c>
    </row>
    <row r="15" s="135" customFormat="1" ht="15" spans="1:11">
      <c r="A15" s="181"/>
      <c r="B15" s="182"/>
      <c r="C15" s="182"/>
      <c r="D15" s="183"/>
      <c r="E15" s="181"/>
      <c r="F15" s="182"/>
      <c r="G15" s="182"/>
      <c r="H15" s="182"/>
      <c r="I15" s="181"/>
      <c r="J15" s="182"/>
      <c r="K15" s="182"/>
    </row>
    <row r="16" s="136" customFormat="1" spans="1:11">
      <c r="A16" s="139" t="s">
        <v>224</v>
      </c>
      <c r="B16" s="184"/>
      <c r="C16" s="184"/>
      <c r="D16" s="184"/>
      <c r="E16" s="184"/>
      <c r="F16" s="184"/>
      <c r="G16" s="184"/>
      <c r="H16" s="184"/>
      <c r="I16" s="184"/>
      <c r="J16" s="184"/>
      <c r="K16" s="215"/>
    </row>
    <row r="17" s="135" customFormat="1" spans="1:11">
      <c r="A17" s="151" t="s">
        <v>225</v>
      </c>
      <c r="B17" s="153"/>
      <c r="C17" s="153"/>
      <c r="D17" s="153"/>
      <c r="E17" s="153"/>
      <c r="F17" s="153"/>
      <c r="G17" s="153"/>
      <c r="H17" s="153"/>
      <c r="I17" s="153"/>
      <c r="J17" s="153"/>
      <c r="K17" s="216"/>
    </row>
    <row r="18" s="135" customFormat="1" spans="1:11">
      <c r="A18" s="151" t="s">
        <v>226</v>
      </c>
      <c r="B18" s="153"/>
      <c r="C18" s="153"/>
      <c r="D18" s="153"/>
      <c r="E18" s="153"/>
      <c r="F18" s="153"/>
      <c r="G18" s="153"/>
      <c r="H18" s="153"/>
      <c r="I18" s="153"/>
      <c r="J18" s="153"/>
      <c r="K18" s="216"/>
    </row>
    <row r="19" s="135" customFormat="1" spans="1:11">
      <c r="A19" s="185" t="s">
        <v>282</v>
      </c>
      <c r="B19" s="169"/>
      <c r="C19" s="169"/>
      <c r="D19" s="169"/>
      <c r="E19" s="169"/>
      <c r="F19" s="169"/>
      <c r="G19" s="169"/>
      <c r="H19" s="169"/>
      <c r="I19" s="169"/>
      <c r="J19" s="169"/>
      <c r="K19" s="209"/>
    </row>
    <row r="20" s="135" customFormat="1" spans="1:11">
      <c r="A20" s="186" t="s">
        <v>283</v>
      </c>
      <c r="B20" s="187"/>
      <c r="C20" s="187"/>
      <c r="D20" s="187"/>
      <c r="E20" s="187"/>
      <c r="F20" s="187"/>
      <c r="G20" s="187"/>
      <c r="H20" s="187"/>
      <c r="I20" s="187"/>
      <c r="J20" s="187"/>
      <c r="K20" s="217"/>
    </row>
    <row r="21" s="135" customFormat="1" spans="1:11">
      <c r="A21" s="186" t="s">
        <v>284</v>
      </c>
      <c r="B21" s="187"/>
      <c r="C21" s="187"/>
      <c r="D21" s="187"/>
      <c r="E21" s="187"/>
      <c r="F21" s="187"/>
      <c r="G21" s="187"/>
      <c r="H21" s="187"/>
      <c r="I21" s="187"/>
      <c r="J21" s="187"/>
      <c r="K21" s="217"/>
    </row>
    <row r="22" s="135" customFormat="1" spans="1:11">
      <c r="A22" s="186"/>
      <c r="B22" s="187"/>
      <c r="C22" s="187"/>
      <c r="D22" s="187"/>
      <c r="E22" s="187"/>
      <c r="F22" s="187"/>
      <c r="G22" s="187"/>
      <c r="H22" s="187"/>
      <c r="I22" s="187"/>
      <c r="J22" s="187"/>
      <c r="K22" s="217"/>
    </row>
    <row r="23" s="135" customFormat="1" spans="1:11">
      <c r="A23" s="188"/>
      <c r="B23" s="189"/>
      <c r="C23" s="189"/>
      <c r="D23" s="189"/>
      <c r="E23" s="189"/>
      <c r="F23" s="189"/>
      <c r="G23" s="189"/>
      <c r="H23" s="189"/>
      <c r="I23" s="189"/>
      <c r="J23" s="189"/>
      <c r="K23" s="218"/>
    </row>
    <row r="24" s="135" customFormat="1" spans="1:11">
      <c r="A24" s="151" t="s">
        <v>131</v>
      </c>
      <c r="B24" s="153"/>
      <c r="C24" s="169" t="s">
        <v>67</v>
      </c>
      <c r="D24" s="169" t="s">
        <v>68</v>
      </c>
      <c r="E24" s="150"/>
      <c r="F24" s="150"/>
      <c r="G24" s="150"/>
      <c r="H24" s="150"/>
      <c r="I24" s="150"/>
      <c r="J24" s="150"/>
      <c r="K24" s="208"/>
    </row>
    <row r="25" s="135" customFormat="1" ht="15" spans="1:11">
      <c r="A25" s="190" t="s">
        <v>230</v>
      </c>
      <c r="B25" s="191"/>
      <c r="C25" s="191"/>
      <c r="D25" s="191"/>
      <c r="E25" s="191"/>
      <c r="F25" s="191"/>
      <c r="G25" s="191"/>
      <c r="H25" s="191"/>
      <c r="I25" s="191"/>
      <c r="J25" s="191"/>
      <c r="K25" s="219"/>
    </row>
    <row r="26" s="135" customFormat="1" ht="15" spans="1:11">
      <c r="A26" s="192"/>
      <c r="B26" s="192"/>
      <c r="C26" s="192"/>
      <c r="D26" s="192"/>
      <c r="E26" s="192"/>
      <c r="F26" s="192"/>
      <c r="G26" s="192"/>
      <c r="H26" s="192"/>
      <c r="I26" s="192"/>
      <c r="J26" s="192"/>
      <c r="K26" s="192"/>
    </row>
    <row r="27" s="135" customFormat="1" spans="1:11">
      <c r="A27" s="193" t="s">
        <v>231</v>
      </c>
      <c r="B27" s="194"/>
      <c r="C27" s="194"/>
      <c r="D27" s="194"/>
      <c r="E27" s="194"/>
      <c r="F27" s="194"/>
      <c r="G27" s="194"/>
      <c r="H27" s="194"/>
      <c r="I27" s="194"/>
      <c r="J27" s="194"/>
      <c r="K27" s="220"/>
    </row>
    <row r="28" s="135" customFormat="1" spans="1:11">
      <c r="A28" s="195" t="s">
        <v>285</v>
      </c>
      <c r="B28" s="196"/>
      <c r="C28" s="196"/>
      <c r="D28" s="196"/>
      <c r="E28" s="196"/>
      <c r="F28" s="196"/>
      <c r="G28" s="196"/>
      <c r="H28" s="196"/>
      <c r="I28" s="196"/>
      <c r="J28" s="196"/>
      <c r="K28" s="221"/>
    </row>
    <row r="29" s="135" customFormat="1" spans="1:11">
      <c r="A29" s="195" t="s">
        <v>286</v>
      </c>
      <c r="B29" s="196"/>
      <c r="C29" s="196"/>
      <c r="D29" s="196"/>
      <c r="E29" s="196"/>
      <c r="F29" s="196"/>
      <c r="G29" s="196"/>
      <c r="H29" s="196"/>
      <c r="I29" s="196"/>
      <c r="J29" s="196"/>
      <c r="K29" s="221"/>
    </row>
    <row r="30" s="135" customFormat="1" spans="1:11">
      <c r="A30" s="195"/>
      <c r="B30" s="196"/>
      <c r="C30" s="196"/>
      <c r="D30" s="196"/>
      <c r="E30" s="196"/>
      <c r="F30" s="196"/>
      <c r="G30" s="196"/>
      <c r="H30" s="196"/>
      <c r="I30" s="196"/>
      <c r="J30" s="196"/>
      <c r="K30" s="221"/>
    </row>
    <row r="31" s="135" customFormat="1" spans="1:11">
      <c r="A31" s="195"/>
      <c r="B31" s="196"/>
      <c r="C31" s="196"/>
      <c r="D31" s="196"/>
      <c r="E31" s="196"/>
      <c r="F31" s="196"/>
      <c r="G31" s="196"/>
      <c r="H31" s="196"/>
      <c r="I31" s="196"/>
      <c r="J31" s="196"/>
      <c r="K31" s="221"/>
    </row>
    <row r="32" s="135" customFormat="1" spans="1:11">
      <c r="A32" s="195"/>
      <c r="B32" s="196"/>
      <c r="C32" s="196"/>
      <c r="D32" s="196"/>
      <c r="E32" s="196"/>
      <c r="F32" s="196"/>
      <c r="G32" s="196"/>
      <c r="H32" s="196"/>
      <c r="I32" s="196"/>
      <c r="J32" s="196"/>
      <c r="K32" s="221"/>
    </row>
    <row r="33" s="135" customFormat="1" ht="23.1" customHeight="1" spans="1:11">
      <c r="A33" s="195"/>
      <c r="B33" s="196"/>
      <c r="C33" s="196"/>
      <c r="D33" s="196"/>
      <c r="E33" s="196"/>
      <c r="F33" s="196"/>
      <c r="G33" s="196"/>
      <c r="H33" s="196"/>
      <c r="I33" s="196"/>
      <c r="J33" s="196"/>
      <c r="K33" s="221"/>
    </row>
    <row r="34" s="135" customFormat="1" ht="23.1" customHeight="1" spans="1:11">
      <c r="A34" s="186"/>
      <c r="B34" s="187"/>
      <c r="C34" s="187"/>
      <c r="D34" s="187"/>
      <c r="E34" s="187"/>
      <c r="F34" s="187"/>
      <c r="G34" s="187"/>
      <c r="H34" s="187"/>
      <c r="I34" s="187"/>
      <c r="J34" s="187"/>
      <c r="K34" s="217"/>
    </row>
    <row r="35" s="135" customFormat="1" ht="23.1" customHeight="1" spans="1:11">
      <c r="A35" s="197"/>
      <c r="B35" s="187"/>
      <c r="C35" s="187"/>
      <c r="D35" s="187"/>
      <c r="E35" s="187"/>
      <c r="F35" s="187"/>
      <c r="G35" s="187"/>
      <c r="H35" s="187"/>
      <c r="I35" s="187"/>
      <c r="J35" s="187"/>
      <c r="K35" s="217"/>
    </row>
    <row r="36" s="135" customFormat="1" ht="23.1" customHeight="1" spans="1:11">
      <c r="A36" s="198"/>
      <c r="B36" s="199"/>
      <c r="C36" s="199"/>
      <c r="D36" s="199"/>
      <c r="E36" s="199"/>
      <c r="F36" s="199"/>
      <c r="G36" s="199"/>
      <c r="H36" s="199"/>
      <c r="I36" s="199"/>
      <c r="J36" s="199"/>
      <c r="K36" s="222"/>
    </row>
    <row r="37" s="135" customFormat="1" ht="18.75" customHeight="1" spans="1:11">
      <c r="A37" s="200" t="s">
        <v>235</v>
      </c>
      <c r="B37" s="201"/>
      <c r="C37" s="201"/>
      <c r="D37" s="201"/>
      <c r="E37" s="201"/>
      <c r="F37" s="201"/>
      <c r="G37" s="201"/>
      <c r="H37" s="201"/>
      <c r="I37" s="201"/>
      <c r="J37" s="201"/>
      <c r="K37" s="223"/>
    </row>
    <row r="38" s="137" customFormat="1" ht="18.75" customHeight="1" spans="1:11">
      <c r="A38" s="151" t="s">
        <v>236</v>
      </c>
      <c r="B38" s="153"/>
      <c r="C38" s="153"/>
      <c r="D38" s="150" t="s">
        <v>237</v>
      </c>
      <c r="E38" s="150"/>
      <c r="F38" s="202" t="s">
        <v>238</v>
      </c>
      <c r="G38" s="203"/>
      <c r="H38" s="153" t="s">
        <v>239</v>
      </c>
      <c r="I38" s="153"/>
      <c r="J38" s="153" t="s">
        <v>240</v>
      </c>
      <c r="K38" s="216"/>
    </row>
    <row r="39" s="135" customFormat="1" ht="18.75" customHeight="1" spans="1:13">
      <c r="A39" s="151" t="s">
        <v>132</v>
      </c>
      <c r="B39" s="153" t="s">
        <v>241</v>
      </c>
      <c r="C39" s="153"/>
      <c r="D39" s="153"/>
      <c r="E39" s="153"/>
      <c r="F39" s="153"/>
      <c r="G39" s="153"/>
      <c r="H39" s="153"/>
      <c r="I39" s="153"/>
      <c r="J39" s="153"/>
      <c r="K39" s="216"/>
      <c r="M39" s="137"/>
    </row>
    <row r="40" s="135" customFormat="1" ht="30.95" customHeight="1" spans="1:11">
      <c r="A40" s="151" t="s">
        <v>287</v>
      </c>
      <c r="B40" s="153"/>
      <c r="C40" s="153"/>
      <c r="D40" s="153"/>
      <c r="E40" s="153"/>
      <c r="F40" s="153"/>
      <c r="G40" s="153"/>
      <c r="H40" s="153"/>
      <c r="I40" s="153"/>
      <c r="J40" s="153"/>
      <c r="K40" s="216"/>
    </row>
    <row r="41" s="135" customFormat="1" ht="18.75" customHeight="1" spans="1:11">
      <c r="A41" s="151"/>
      <c r="B41" s="153"/>
      <c r="C41" s="153"/>
      <c r="D41" s="153"/>
      <c r="E41" s="153"/>
      <c r="F41" s="153"/>
      <c r="G41" s="153"/>
      <c r="H41" s="153"/>
      <c r="I41" s="153"/>
      <c r="J41" s="153"/>
      <c r="K41" s="216"/>
    </row>
    <row r="42" s="135" customFormat="1" ht="32.1" customHeight="1" spans="1:11">
      <c r="A42" s="177" t="s">
        <v>142</v>
      </c>
      <c r="B42" s="204" t="s">
        <v>243</v>
      </c>
      <c r="C42" s="204"/>
      <c r="D42" s="180" t="s">
        <v>244</v>
      </c>
      <c r="E42" s="179" t="s">
        <v>148</v>
      </c>
      <c r="F42" s="180" t="s">
        <v>145</v>
      </c>
      <c r="G42" s="205" t="s">
        <v>288</v>
      </c>
      <c r="H42" s="206" t="s">
        <v>146</v>
      </c>
      <c r="I42" s="206"/>
      <c r="J42" s="204" t="s">
        <v>151</v>
      </c>
      <c r="K42" s="224"/>
    </row>
    <row r="43" s="135" customFormat="1" ht="16.5" customHeight="1"/>
    <row r="44" s="135" customFormat="1" ht="16.5" customHeight="1"/>
    <row r="45" s="135"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5121"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5122"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5123" name="Check Box 3" r:id="rId5">
              <controlPr defaultSize="0">
                <anchor moveWithCells="1">
                  <from>
                    <xdr:col>1</xdr:col>
                    <xdr:colOff>409575</xdr:colOff>
                    <xdr:row>7</xdr:row>
                    <xdr:rowOff>0</xdr:rowOff>
                  </from>
                  <to>
                    <xdr:col>2</xdr:col>
                    <xdr:colOff>0</xdr:colOff>
                    <xdr:row>9</xdr:row>
                    <xdr:rowOff>57150</xdr:rowOff>
                  </to>
                </anchor>
              </controlPr>
            </control>
          </mc:Choice>
        </mc:AlternateContent>
        <mc:AlternateContent xmlns:mc="http://schemas.openxmlformats.org/markup-compatibility/2006">
          <mc:Choice Requires="x14">
            <control shapeId="5124"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5125"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5126"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5127"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5128"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5129"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5130"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5131"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5132"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5133"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5134"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5135"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5136"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5137"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5138"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5139"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5140"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5141"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5142"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5143" name="Check Box 23" r:id="rId25">
              <controlPr defaultSize="0">
                <anchor moveWithCells="1">
                  <from>
                    <xdr:col>4</xdr:col>
                    <xdr:colOff>485775</xdr:colOff>
                    <xdr:row>7</xdr:row>
                    <xdr:rowOff>0</xdr:rowOff>
                  </from>
                  <to>
                    <xdr:col>5</xdr:col>
                    <xdr:colOff>409575</xdr:colOff>
                    <xdr:row>8</xdr:row>
                    <xdr:rowOff>0</xdr:rowOff>
                  </to>
                </anchor>
              </controlPr>
            </control>
          </mc:Choice>
        </mc:AlternateContent>
        <mc:AlternateContent xmlns:mc="http://schemas.openxmlformats.org/markup-compatibility/2006">
          <mc:Choice Requires="x14">
            <control shapeId="5144"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5145"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5146"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5147"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5148"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5149"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5150"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5151"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5152"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5153"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5154"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5155"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5156"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5157"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5158"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J2" sqref="J2:N2"/>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152</v>
      </c>
      <c r="B1" s="97"/>
      <c r="C1" s="97"/>
      <c r="D1" s="97"/>
      <c r="E1" s="97"/>
      <c r="F1" s="97"/>
      <c r="G1" s="97"/>
      <c r="H1" s="97"/>
      <c r="I1" s="97"/>
      <c r="J1" s="97"/>
      <c r="K1" s="97"/>
      <c r="L1" s="97"/>
      <c r="M1" s="97"/>
      <c r="N1" s="97"/>
    </row>
    <row r="2" s="95" customFormat="1" ht="29.1" customHeight="1" spans="1:14">
      <c r="A2" s="98" t="s">
        <v>63</v>
      </c>
      <c r="B2" s="99" t="s">
        <v>64</v>
      </c>
      <c r="C2" s="99"/>
      <c r="D2" s="100" t="s">
        <v>69</v>
      </c>
      <c r="E2" s="99" t="s">
        <v>70</v>
      </c>
      <c r="F2" s="99"/>
      <c r="G2" s="99"/>
      <c r="H2" s="101"/>
      <c r="I2" s="122" t="s">
        <v>58</v>
      </c>
      <c r="J2" s="99" t="s">
        <v>279</v>
      </c>
      <c r="K2" s="99"/>
      <c r="L2" s="99"/>
      <c r="M2" s="99"/>
      <c r="N2" s="123"/>
    </row>
    <row r="3" s="95" customFormat="1" ht="29.1" customHeight="1" spans="1:14">
      <c r="A3" s="102" t="s">
        <v>154</v>
      </c>
      <c r="B3" s="103" t="s">
        <v>155</v>
      </c>
      <c r="C3" s="103"/>
      <c r="D3" s="103"/>
      <c r="E3" s="103"/>
      <c r="F3" s="103"/>
      <c r="G3" s="103"/>
      <c r="H3" s="104"/>
      <c r="I3" s="124" t="s">
        <v>156</v>
      </c>
      <c r="J3" s="124"/>
      <c r="K3" s="124"/>
      <c r="L3" s="124"/>
      <c r="M3" s="124"/>
      <c r="N3" s="125"/>
    </row>
    <row r="4" s="95" customFormat="1" ht="29.1" customHeight="1" spans="1:14">
      <c r="A4" s="102"/>
      <c r="B4" s="105" t="s">
        <v>117</v>
      </c>
      <c r="C4" s="105" t="s">
        <v>118</v>
      </c>
      <c r="D4" s="106" t="s">
        <v>119</v>
      </c>
      <c r="E4" s="105" t="s">
        <v>120</v>
      </c>
      <c r="F4" s="105" t="s">
        <v>121</v>
      </c>
      <c r="G4" s="105" t="s">
        <v>122</v>
      </c>
      <c r="H4" s="104"/>
      <c r="I4" s="105" t="s">
        <v>117</v>
      </c>
      <c r="J4" s="105" t="s">
        <v>118</v>
      </c>
      <c r="K4" s="106" t="s">
        <v>119</v>
      </c>
      <c r="L4" s="105" t="s">
        <v>120</v>
      </c>
      <c r="M4" s="105" t="s">
        <v>121</v>
      </c>
      <c r="N4" s="105" t="s">
        <v>122</v>
      </c>
    </row>
    <row r="5" s="95" customFormat="1" ht="29.1" customHeight="1" spans="1:14">
      <c r="A5" s="102"/>
      <c r="B5" s="105" t="s">
        <v>158</v>
      </c>
      <c r="C5" s="105" t="s">
        <v>159</v>
      </c>
      <c r="D5" s="105" t="s">
        <v>160</v>
      </c>
      <c r="E5" s="105" t="s">
        <v>161</v>
      </c>
      <c r="F5" s="105" t="s">
        <v>162</v>
      </c>
      <c r="G5" s="105" t="s">
        <v>163</v>
      </c>
      <c r="H5" s="104"/>
      <c r="I5" s="126" t="s">
        <v>126</v>
      </c>
      <c r="J5" s="126" t="s">
        <v>126</v>
      </c>
      <c r="K5" s="126" t="s">
        <v>125</v>
      </c>
      <c r="L5" s="126" t="s">
        <v>125</v>
      </c>
      <c r="M5" s="126" t="s">
        <v>125</v>
      </c>
      <c r="N5" s="126" t="s">
        <v>125</v>
      </c>
    </row>
    <row r="6" s="95" customFormat="1" ht="29.1" customHeight="1" spans="1:14">
      <c r="A6" s="107" t="s">
        <v>166</v>
      </c>
      <c r="B6" s="105">
        <f>C6-2.1</f>
        <v>98.3</v>
      </c>
      <c r="C6" s="105">
        <f>D6-2.1</f>
        <v>100.4</v>
      </c>
      <c r="D6" s="105">
        <v>102.5</v>
      </c>
      <c r="E6" s="105">
        <f t="shared" ref="E6:G6" si="0">D6+2.1</f>
        <v>104.6</v>
      </c>
      <c r="F6" s="105">
        <f t="shared" si="0"/>
        <v>106.7</v>
      </c>
      <c r="G6" s="105">
        <f t="shared" si="0"/>
        <v>108.8</v>
      </c>
      <c r="H6" s="104"/>
      <c r="I6" s="127" t="s">
        <v>255</v>
      </c>
      <c r="J6" s="127" t="s">
        <v>289</v>
      </c>
      <c r="K6" s="127" t="s">
        <v>290</v>
      </c>
      <c r="L6" s="127" t="s">
        <v>291</v>
      </c>
      <c r="M6" s="127" t="s">
        <v>255</v>
      </c>
      <c r="N6" s="127" t="s">
        <v>292</v>
      </c>
    </row>
    <row r="7" s="95" customFormat="1" ht="29.1" customHeight="1" spans="1:14">
      <c r="A7" s="108" t="s">
        <v>169</v>
      </c>
      <c r="B7" s="107">
        <f>C7-4</f>
        <v>78</v>
      </c>
      <c r="C7" s="107">
        <f>D7-4</f>
        <v>82</v>
      </c>
      <c r="D7" s="109">
        <v>86</v>
      </c>
      <c r="E7" s="107">
        <f>D7+4</f>
        <v>90</v>
      </c>
      <c r="F7" s="107">
        <f>E7+5</f>
        <v>95</v>
      </c>
      <c r="G7" s="109">
        <f>F7+6</f>
        <v>101</v>
      </c>
      <c r="H7" s="104"/>
      <c r="I7" s="128" t="s">
        <v>253</v>
      </c>
      <c r="J7" s="128" t="s">
        <v>253</v>
      </c>
      <c r="K7" s="128" t="s">
        <v>255</v>
      </c>
      <c r="L7" s="128" t="s">
        <v>255</v>
      </c>
      <c r="M7" s="128" t="s">
        <v>255</v>
      </c>
      <c r="N7" s="128" t="s">
        <v>290</v>
      </c>
    </row>
    <row r="8" s="95" customFormat="1" ht="29.1" customHeight="1" spans="1:14">
      <c r="A8" s="107" t="s">
        <v>172</v>
      </c>
      <c r="B8" s="109">
        <f>C8-3.6</f>
        <v>99.8</v>
      </c>
      <c r="C8" s="109">
        <f>D8-3.6</f>
        <v>103.4</v>
      </c>
      <c r="D8" s="109">
        <v>107</v>
      </c>
      <c r="E8" s="107">
        <f t="shared" ref="E8:G8" si="1">D8+4</f>
        <v>111</v>
      </c>
      <c r="F8" s="107">
        <f t="shared" si="1"/>
        <v>115</v>
      </c>
      <c r="G8" s="109">
        <f t="shared" si="1"/>
        <v>119</v>
      </c>
      <c r="H8" s="104"/>
      <c r="I8" s="128" t="s">
        <v>293</v>
      </c>
      <c r="J8" s="128" t="s">
        <v>294</v>
      </c>
      <c r="K8" s="128" t="s">
        <v>295</v>
      </c>
      <c r="L8" s="128" t="s">
        <v>257</v>
      </c>
      <c r="M8" s="128" t="s">
        <v>248</v>
      </c>
      <c r="N8" s="128" t="s">
        <v>296</v>
      </c>
    </row>
    <row r="9" s="95" customFormat="1" ht="29.1" customHeight="1" spans="1:14">
      <c r="A9" s="107" t="s">
        <v>175</v>
      </c>
      <c r="B9" s="107">
        <f>C9-1.15</f>
        <v>29.7</v>
      </c>
      <c r="C9" s="107">
        <f>D9-1.15</f>
        <v>30.85</v>
      </c>
      <c r="D9" s="109">
        <v>32</v>
      </c>
      <c r="E9" s="107">
        <f t="shared" ref="E9:G9" si="2">D9+1.3</f>
        <v>33.3</v>
      </c>
      <c r="F9" s="107">
        <f t="shared" si="2"/>
        <v>34.6</v>
      </c>
      <c r="G9" s="109">
        <f t="shared" si="2"/>
        <v>35.9</v>
      </c>
      <c r="H9" s="104"/>
      <c r="I9" s="127" t="s">
        <v>248</v>
      </c>
      <c r="J9" s="127" t="s">
        <v>248</v>
      </c>
      <c r="K9" s="127" t="s">
        <v>275</v>
      </c>
      <c r="L9" s="127" t="s">
        <v>260</v>
      </c>
      <c r="M9" s="127" t="s">
        <v>268</v>
      </c>
      <c r="N9" s="127" t="s">
        <v>248</v>
      </c>
    </row>
    <row r="10" s="95" customFormat="1" ht="29.1" customHeight="1" spans="1:14">
      <c r="A10" s="107" t="s">
        <v>178</v>
      </c>
      <c r="B10" s="107">
        <f>C10-0.5</f>
        <v>19.5</v>
      </c>
      <c r="C10" s="107">
        <f>D10-0.5</f>
        <v>20</v>
      </c>
      <c r="D10" s="109">
        <v>20.5</v>
      </c>
      <c r="E10" s="107">
        <f>D10+0.5</f>
        <v>21</v>
      </c>
      <c r="F10" s="107">
        <f>E10+0.5</f>
        <v>21.5</v>
      </c>
      <c r="G10" s="109">
        <f>F10+0.7</f>
        <v>22.2</v>
      </c>
      <c r="H10" s="104"/>
      <c r="I10" s="128" t="s">
        <v>247</v>
      </c>
      <c r="J10" s="128" t="s">
        <v>274</v>
      </c>
      <c r="K10" s="128" t="s">
        <v>297</v>
      </c>
      <c r="L10" s="128" t="s">
        <v>250</v>
      </c>
      <c r="M10" s="128" t="s">
        <v>247</v>
      </c>
      <c r="N10" s="128" t="s">
        <v>298</v>
      </c>
    </row>
    <row r="11" s="95" customFormat="1" ht="29.1" customHeight="1" spans="1:14">
      <c r="A11" s="107" t="s">
        <v>180</v>
      </c>
      <c r="B11" s="109">
        <f>C11-0.7</f>
        <v>27.7</v>
      </c>
      <c r="C11" s="109">
        <f>D11-0.6</f>
        <v>28.4</v>
      </c>
      <c r="D11" s="109">
        <v>29</v>
      </c>
      <c r="E11" s="107">
        <f>D11+0.6</f>
        <v>29.6</v>
      </c>
      <c r="F11" s="107">
        <f>E11+0.7</f>
        <v>30.3</v>
      </c>
      <c r="G11" s="109">
        <f>F11+0.6</f>
        <v>30.9</v>
      </c>
      <c r="H11" s="104"/>
      <c r="I11" s="128" t="s">
        <v>297</v>
      </c>
      <c r="J11" s="128" t="s">
        <v>263</v>
      </c>
      <c r="K11" s="128" t="s">
        <v>247</v>
      </c>
      <c r="L11" s="128" t="s">
        <v>299</v>
      </c>
      <c r="M11" s="128" t="s">
        <v>246</v>
      </c>
      <c r="N11" s="128" t="s">
        <v>259</v>
      </c>
    </row>
    <row r="12" s="95" customFormat="1" ht="29.1" customHeight="1" spans="1:14">
      <c r="A12" s="107" t="s">
        <v>182</v>
      </c>
      <c r="B12" s="109">
        <f>C12-0.9</f>
        <v>41.2</v>
      </c>
      <c r="C12" s="109">
        <f>D12-0.9</f>
        <v>42.1</v>
      </c>
      <c r="D12" s="109">
        <v>43</v>
      </c>
      <c r="E12" s="107">
        <f t="shared" ref="E12:G12" si="3">D12+1.1</f>
        <v>44.1</v>
      </c>
      <c r="F12" s="107">
        <f t="shared" si="3"/>
        <v>45.2</v>
      </c>
      <c r="G12" s="109">
        <f t="shared" si="3"/>
        <v>46.3</v>
      </c>
      <c r="H12" s="104"/>
      <c r="I12" s="128" t="s">
        <v>248</v>
      </c>
      <c r="J12" s="128" t="s">
        <v>276</v>
      </c>
      <c r="K12" s="128" t="s">
        <v>246</v>
      </c>
      <c r="L12" s="128" t="s">
        <v>300</v>
      </c>
      <c r="M12" s="128" t="s">
        <v>248</v>
      </c>
      <c r="N12" s="128" t="s">
        <v>248</v>
      </c>
    </row>
    <row r="13" s="95" customFormat="1" ht="29.1" customHeight="1" spans="1:14">
      <c r="A13" s="110"/>
      <c r="B13" s="111"/>
      <c r="C13" s="112"/>
      <c r="D13" s="112"/>
      <c r="E13" s="112"/>
      <c r="F13" s="112"/>
      <c r="G13" s="113"/>
      <c r="H13" s="104"/>
      <c r="I13" s="128"/>
      <c r="J13" s="128"/>
      <c r="K13" s="128"/>
      <c r="L13" s="128"/>
      <c r="M13" s="128"/>
      <c r="N13" s="129"/>
    </row>
    <row r="14" s="95" customFormat="1" ht="29.1" customHeight="1" spans="1:14">
      <c r="A14" s="114"/>
      <c r="B14" s="115"/>
      <c r="C14" s="116"/>
      <c r="D14" s="116"/>
      <c r="E14" s="117"/>
      <c r="F14" s="117"/>
      <c r="G14" s="118"/>
      <c r="H14" s="119"/>
      <c r="I14" s="130"/>
      <c r="J14" s="131"/>
      <c r="K14" s="132"/>
      <c r="L14" s="131"/>
      <c r="M14" s="131"/>
      <c r="N14" s="133"/>
    </row>
    <row r="15" s="95" customFormat="1" ht="15" spans="1:14">
      <c r="A15" s="120" t="s">
        <v>132</v>
      </c>
      <c r="D15" s="121"/>
      <c r="E15" s="121"/>
      <c r="F15" s="121"/>
      <c r="G15" s="121"/>
      <c r="H15" s="121"/>
      <c r="I15" s="121"/>
      <c r="J15" s="121"/>
      <c r="K15" s="121"/>
      <c r="L15" s="121"/>
      <c r="M15" s="121"/>
      <c r="N15" s="121"/>
    </row>
    <row r="16" s="95" customFormat="1" ht="14.25" spans="1:14">
      <c r="A16" s="95" t="s">
        <v>183</v>
      </c>
      <c r="D16" s="121"/>
      <c r="E16" s="121"/>
      <c r="F16" s="121"/>
      <c r="G16" s="121"/>
      <c r="H16" s="121"/>
      <c r="I16" s="121"/>
      <c r="J16" s="121"/>
      <c r="K16" s="121"/>
      <c r="L16" s="121"/>
      <c r="M16" s="121"/>
      <c r="N16" s="121"/>
    </row>
    <row r="17" s="95" customFormat="1" ht="14.25" spans="1:14">
      <c r="A17" s="121"/>
      <c r="B17" s="121"/>
      <c r="C17" s="121"/>
      <c r="D17" s="121"/>
      <c r="E17" s="121"/>
      <c r="F17" s="121"/>
      <c r="G17" s="121"/>
      <c r="H17" s="121"/>
      <c r="I17" s="120" t="s">
        <v>301</v>
      </c>
      <c r="J17" s="134"/>
      <c r="K17" s="120" t="s">
        <v>185</v>
      </c>
      <c r="L17" s="120"/>
      <c r="M17" s="120" t="s">
        <v>186</v>
      </c>
      <c r="N17" s="95" t="s">
        <v>151</v>
      </c>
    </row>
  </sheetData>
  <mergeCells count="8">
    <mergeCell ref="A1:N1"/>
    <mergeCell ref="B2:C2"/>
    <mergeCell ref="E2:G2"/>
    <mergeCell ref="J2:N2"/>
    <mergeCell ref="B3:G3"/>
    <mergeCell ref="I3:N3"/>
    <mergeCell ref="A3:A5"/>
    <mergeCell ref="H2:H14"/>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125" zoomScaleNormal="125" workbookViewId="0">
      <selection activeCell="F4" sqref="F4:F15"/>
    </sheetView>
  </sheetViews>
  <sheetFormatPr defaultColWidth="9" defaultRowHeight="14.25"/>
  <cols>
    <col min="1" max="1" width="7" customWidth="1"/>
    <col min="2" max="2" width="11.5" customWidth="1"/>
    <col min="3" max="3" width="12.875" customWidth="1"/>
    <col min="4" max="4" width="9.125" customWidth="1"/>
    <col min="5" max="5" width="14.375" customWidth="1"/>
    <col min="6" max="6" width="11.375" customWidth="1"/>
    <col min="7" max="7" width="8" customWidth="1"/>
    <col min="8" max="8" width="11.625" customWidth="1"/>
    <col min="9" max="12" width="10" customWidth="1"/>
    <col min="13" max="14" width="9.125" customWidth="1"/>
    <col min="15" max="15" width="10.625" customWidth="1"/>
  </cols>
  <sheetData>
    <row r="1" ht="29.25" spans="1:17">
      <c r="A1" s="49" t="s">
        <v>302</v>
      </c>
      <c r="B1" s="49"/>
      <c r="C1" s="49"/>
      <c r="D1" s="49"/>
      <c r="E1" s="49"/>
      <c r="F1" s="49"/>
      <c r="G1" s="49"/>
      <c r="H1" s="49"/>
      <c r="I1" s="49"/>
      <c r="J1" s="49"/>
      <c r="K1" s="49"/>
      <c r="L1" s="49"/>
      <c r="M1" s="49"/>
      <c r="N1" s="49"/>
      <c r="O1" s="49"/>
      <c r="P1" s="49"/>
      <c r="Q1" s="49"/>
    </row>
    <row r="2" s="1" customFormat="1" ht="16.5" spans="1:17">
      <c r="A2" s="50" t="s">
        <v>303</v>
      </c>
      <c r="B2" s="51" t="s">
        <v>304</v>
      </c>
      <c r="C2" s="51" t="s">
        <v>305</v>
      </c>
      <c r="D2" s="52" t="s">
        <v>306</v>
      </c>
      <c r="E2" s="51" t="s">
        <v>307</v>
      </c>
      <c r="F2" s="52" t="s">
        <v>308</v>
      </c>
      <c r="G2" s="51" t="s">
        <v>309</v>
      </c>
      <c r="H2" s="51" t="s">
        <v>310</v>
      </c>
      <c r="I2" s="52" t="s">
        <v>311</v>
      </c>
      <c r="J2" s="50" t="s">
        <v>312</v>
      </c>
      <c r="K2" s="50" t="s">
        <v>313</v>
      </c>
      <c r="L2" s="50" t="s">
        <v>314</v>
      </c>
      <c r="M2" s="50" t="s">
        <v>315</v>
      </c>
      <c r="N2" s="50" t="s">
        <v>316</v>
      </c>
      <c r="O2" s="51" t="s">
        <v>317</v>
      </c>
      <c r="P2" s="51" t="s">
        <v>318</v>
      </c>
      <c r="Q2" s="51" t="s">
        <v>317</v>
      </c>
    </row>
    <row r="3" s="1" customFormat="1" ht="16.5" spans="1:17">
      <c r="A3" s="50"/>
      <c r="B3" s="53"/>
      <c r="C3" s="53"/>
      <c r="D3" s="54"/>
      <c r="E3" s="53"/>
      <c r="F3" s="54"/>
      <c r="G3" s="53"/>
      <c r="H3" s="53"/>
      <c r="I3" s="54"/>
      <c r="J3" s="50" t="s">
        <v>305</v>
      </c>
      <c r="K3" s="50" t="s">
        <v>305</v>
      </c>
      <c r="L3" s="50" t="s">
        <v>305</v>
      </c>
      <c r="M3" s="50" t="s">
        <v>305</v>
      </c>
      <c r="N3" s="50" t="s">
        <v>305</v>
      </c>
      <c r="O3" s="53"/>
      <c r="P3" s="53"/>
      <c r="Q3" s="53"/>
    </row>
    <row r="4" ht="16.5" spans="1:17">
      <c r="A4" s="50"/>
      <c r="B4" s="53" t="s">
        <v>319</v>
      </c>
      <c r="C4" s="50" t="s">
        <v>320</v>
      </c>
      <c r="D4" s="55" t="s">
        <v>321</v>
      </c>
      <c r="E4" s="56" t="s">
        <v>322</v>
      </c>
      <c r="F4" s="57" t="s">
        <v>323</v>
      </c>
      <c r="G4" s="58" t="s">
        <v>324</v>
      </c>
      <c r="H4" s="53"/>
      <c r="I4" s="54"/>
      <c r="J4" s="50">
        <v>4</v>
      </c>
      <c r="K4" s="50"/>
      <c r="L4" s="50"/>
      <c r="M4" s="50">
        <v>1</v>
      </c>
      <c r="N4" s="50" t="s">
        <v>325</v>
      </c>
      <c r="O4" s="53"/>
      <c r="P4" s="53"/>
      <c r="Q4" s="53"/>
    </row>
    <row r="5" ht="16.5" spans="1:17">
      <c r="A5" s="50"/>
      <c r="B5" s="53">
        <v>-2</v>
      </c>
      <c r="C5" s="50">
        <f>--114</f>
        <v>114</v>
      </c>
      <c r="D5" s="55"/>
      <c r="E5" s="56"/>
      <c r="F5" s="57"/>
      <c r="G5" s="58"/>
      <c r="H5" s="53"/>
      <c r="I5" s="54"/>
      <c r="J5" s="50">
        <v>3</v>
      </c>
      <c r="K5" s="50"/>
      <c r="L5" s="50"/>
      <c r="M5" s="50"/>
      <c r="N5" s="50" t="s">
        <v>326</v>
      </c>
      <c r="O5" s="54"/>
      <c r="P5" s="53"/>
      <c r="Q5" s="53"/>
    </row>
    <row r="6" ht="16.5" spans="1:17">
      <c r="A6" s="50"/>
      <c r="B6" s="53" t="s">
        <v>327</v>
      </c>
      <c r="C6" s="50" t="s">
        <v>328</v>
      </c>
      <c r="D6" s="55"/>
      <c r="E6" s="56"/>
      <c r="F6" s="57"/>
      <c r="G6" s="58"/>
      <c r="H6" s="53"/>
      <c r="I6" s="54"/>
      <c r="J6" s="65">
        <v>2</v>
      </c>
      <c r="K6" s="9"/>
      <c r="L6" s="50"/>
      <c r="M6" s="64"/>
      <c r="N6" s="50" t="s">
        <v>326</v>
      </c>
      <c r="O6" s="54"/>
      <c r="P6" s="53"/>
      <c r="Q6" s="53"/>
    </row>
    <row r="7" ht="16.5" spans="1:17">
      <c r="A7" s="50"/>
      <c r="B7" s="53" t="s">
        <v>327</v>
      </c>
      <c r="C7" s="50" t="s">
        <v>329</v>
      </c>
      <c r="D7" s="55"/>
      <c r="E7" s="56"/>
      <c r="F7" s="57"/>
      <c r="G7" s="58"/>
      <c r="H7" s="59"/>
      <c r="I7" s="81"/>
      <c r="J7" s="82">
        <v>4</v>
      </c>
      <c r="K7" s="9"/>
      <c r="L7" s="64"/>
      <c r="M7" s="64">
        <v>4</v>
      </c>
      <c r="N7" s="50" t="s">
        <v>330</v>
      </c>
      <c r="O7" s="54"/>
      <c r="P7" s="53"/>
      <c r="Q7" s="53"/>
    </row>
    <row r="8" ht="33" spans="1:17">
      <c r="A8" s="50"/>
      <c r="B8" s="53" t="s">
        <v>331</v>
      </c>
      <c r="C8" s="53" t="s">
        <v>332</v>
      </c>
      <c r="D8" s="55"/>
      <c r="E8" s="56"/>
      <c r="F8" s="57"/>
      <c r="G8" s="58"/>
      <c r="H8" s="59"/>
      <c r="I8" s="81"/>
      <c r="J8" s="83">
        <v>2</v>
      </c>
      <c r="K8" s="9"/>
      <c r="L8" s="64"/>
      <c r="M8" s="64">
        <v>2</v>
      </c>
      <c r="N8" s="58" t="s">
        <v>333</v>
      </c>
      <c r="O8" s="54"/>
      <c r="P8" s="53"/>
      <c r="Q8" s="53"/>
    </row>
    <row r="9" ht="16.5" spans="1:17">
      <c r="A9" s="50"/>
      <c r="B9" s="60" t="s">
        <v>331</v>
      </c>
      <c r="C9" s="53" t="s">
        <v>334</v>
      </c>
      <c r="D9" s="55"/>
      <c r="E9" s="56"/>
      <c r="F9" s="57"/>
      <c r="G9" s="58"/>
      <c r="H9" s="59"/>
      <c r="I9" s="81"/>
      <c r="J9" s="82">
        <v>7</v>
      </c>
      <c r="K9" s="9"/>
      <c r="L9" s="64"/>
      <c r="M9" s="64">
        <v>2</v>
      </c>
      <c r="N9" s="50" t="s">
        <v>326</v>
      </c>
      <c r="O9" s="84"/>
      <c r="P9" s="50"/>
      <c r="Q9" s="53"/>
    </row>
    <row r="10" ht="16.5" spans="1:17">
      <c r="A10" s="50"/>
      <c r="B10" s="61" t="s">
        <v>335</v>
      </c>
      <c r="C10" s="53" t="s">
        <v>336</v>
      </c>
      <c r="D10" s="55"/>
      <c r="E10" s="62"/>
      <c r="F10" s="57"/>
      <c r="G10" s="58"/>
      <c r="H10" s="59"/>
      <c r="I10" s="81"/>
      <c r="J10" s="82">
        <v>2</v>
      </c>
      <c r="K10" s="9"/>
      <c r="L10" s="64"/>
      <c r="M10" s="64">
        <v>2</v>
      </c>
      <c r="N10" s="50" t="s">
        <v>326</v>
      </c>
      <c r="O10" s="84"/>
      <c r="P10" s="50"/>
      <c r="Q10" s="53"/>
    </row>
    <row r="11" ht="16.5" spans="1:17">
      <c r="A11" s="50"/>
      <c r="B11" s="61"/>
      <c r="C11" s="53"/>
      <c r="D11" s="55"/>
      <c r="E11" s="62"/>
      <c r="F11" s="57"/>
      <c r="G11" s="58"/>
      <c r="H11" s="59"/>
      <c r="I11" s="81"/>
      <c r="J11" s="85"/>
      <c r="K11" s="9"/>
      <c r="L11" s="64"/>
      <c r="M11" s="64"/>
      <c r="N11" s="86"/>
      <c r="O11" s="84"/>
      <c r="P11" s="50"/>
      <c r="Q11" s="53"/>
    </row>
    <row r="12" s="2" customFormat="1" ht="16.5" spans="1:17">
      <c r="A12" s="50"/>
      <c r="B12" s="61"/>
      <c r="C12" s="53"/>
      <c r="D12" s="55"/>
      <c r="E12" s="62"/>
      <c r="F12" s="57"/>
      <c r="G12" s="58"/>
      <c r="H12" s="59"/>
      <c r="I12" s="81"/>
      <c r="J12" s="85"/>
      <c r="K12" s="9"/>
      <c r="L12" s="64"/>
      <c r="M12" s="64"/>
      <c r="N12" s="50"/>
      <c r="O12" s="50"/>
      <c r="P12" s="50"/>
      <c r="Q12" s="53"/>
    </row>
    <row r="13" ht="16.5" spans="1:17">
      <c r="A13" s="50"/>
      <c r="B13" s="63"/>
      <c r="C13" s="50"/>
      <c r="D13" s="54"/>
      <c r="E13" s="62"/>
      <c r="F13" s="57"/>
      <c r="G13" s="58"/>
      <c r="H13" s="64"/>
      <c r="I13" s="87"/>
      <c r="J13" s="87"/>
      <c r="K13" s="64"/>
      <c r="L13" s="64"/>
      <c r="M13" s="64"/>
      <c r="N13" s="50"/>
      <c r="O13" s="88"/>
      <c r="P13" s="50"/>
      <c r="Q13" s="50"/>
    </row>
    <row r="14" ht="16.5" spans="1:17">
      <c r="A14" s="50"/>
      <c r="B14" s="50"/>
      <c r="C14" s="50"/>
      <c r="D14" s="50"/>
      <c r="E14" s="65"/>
      <c r="F14" s="57"/>
      <c r="G14" s="58"/>
      <c r="H14" s="50"/>
      <c r="I14" s="58"/>
      <c r="J14" s="50"/>
      <c r="K14" s="50"/>
      <c r="L14" s="50"/>
      <c r="M14" s="50"/>
      <c r="N14" s="50"/>
      <c r="O14" s="50"/>
      <c r="P14" s="50"/>
      <c r="Q14" s="50"/>
    </row>
    <row r="15" ht="16.5" spans="1:17">
      <c r="A15" s="50"/>
      <c r="B15" s="50"/>
      <c r="C15" s="50"/>
      <c r="D15" s="50"/>
      <c r="E15" s="65"/>
      <c r="F15" s="57"/>
      <c r="G15" s="58"/>
      <c r="H15" s="50"/>
      <c r="I15" s="58"/>
      <c r="J15" s="50"/>
      <c r="K15" s="50"/>
      <c r="L15" s="50"/>
      <c r="M15" s="50"/>
      <c r="N15" s="50"/>
      <c r="O15" s="50"/>
      <c r="P15" s="50"/>
      <c r="Q15" s="50"/>
    </row>
    <row r="16" ht="16.5" spans="1:17">
      <c r="A16" s="50"/>
      <c r="B16" s="66"/>
      <c r="C16" s="67"/>
      <c r="D16" s="67"/>
      <c r="E16" s="67"/>
      <c r="F16" s="67"/>
      <c r="G16" s="67"/>
      <c r="H16" s="67"/>
      <c r="I16" s="67"/>
      <c r="J16" s="67"/>
      <c r="K16" s="67"/>
      <c r="L16" s="67"/>
      <c r="M16" s="67"/>
      <c r="N16" s="67"/>
      <c r="O16" s="67"/>
      <c r="P16" s="67"/>
      <c r="Q16" s="93"/>
    </row>
    <row r="17" ht="16.5" spans="1:17">
      <c r="A17" s="50"/>
      <c r="B17" s="68" t="s">
        <v>337</v>
      </c>
      <c r="C17" s="69"/>
      <c r="D17" s="69"/>
      <c r="E17" s="69"/>
      <c r="F17" s="69"/>
      <c r="G17" s="69"/>
      <c r="H17" s="70"/>
      <c r="I17" s="70"/>
      <c r="J17" s="70"/>
      <c r="K17" s="70"/>
      <c r="L17" s="70"/>
      <c r="M17" s="70"/>
      <c r="N17" s="70"/>
      <c r="O17" s="70"/>
      <c r="P17" s="70"/>
      <c r="Q17" s="94"/>
    </row>
    <row r="18" ht="16.5" spans="1:17">
      <c r="A18" s="50"/>
      <c r="B18" s="68" t="s">
        <v>338</v>
      </c>
      <c r="C18" s="69"/>
      <c r="D18" s="69"/>
      <c r="E18" s="69"/>
      <c r="F18" s="69"/>
      <c r="G18" s="69"/>
      <c r="H18" s="70"/>
      <c r="I18" s="70"/>
      <c r="J18" s="70"/>
      <c r="K18" s="70"/>
      <c r="L18" s="70"/>
      <c r="M18" s="70"/>
      <c r="N18" s="70"/>
      <c r="O18" s="70"/>
      <c r="P18" s="70"/>
      <c r="Q18" s="94"/>
    </row>
    <row r="19" spans="1:17">
      <c r="A19" s="71"/>
      <c r="B19" s="68" t="s">
        <v>339</v>
      </c>
      <c r="C19" s="69"/>
      <c r="D19" s="69"/>
      <c r="E19" s="69"/>
      <c r="F19" s="69"/>
      <c r="G19" s="69"/>
      <c r="H19" s="70"/>
      <c r="I19" s="70"/>
      <c r="J19" s="70"/>
      <c r="K19" s="70"/>
      <c r="L19" s="70"/>
      <c r="M19" s="70"/>
      <c r="N19" s="70"/>
      <c r="O19" s="70"/>
      <c r="P19" s="70"/>
      <c r="Q19" s="94"/>
    </row>
    <row r="20" spans="1:17">
      <c r="A20" s="71"/>
      <c r="B20" s="72" t="s">
        <v>340</v>
      </c>
      <c r="C20" s="73"/>
      <c r="D20" s="73"/>
      <c r="E20" s="73"/>
      <c r="F20" s="73"/>
      <c r="G20" s="73"/>
      <c r="H20" s="73"/>
      <c r="I20" s="73"/>
      <c r="J20" s="73"/>
      <c r="K20" s="73"/>
      <c r="L20" s="73"/>
      <c r="M20" s="73"/>
      <c r="N20" s="73"/>
      <c r="O20" s="73"/>
      <c r="P20" s="73"/>
      <c r="Q20" s="73"/>
    </row>
    <row r="21" spans="1:17">
      <c r="A21" s="71"/>
      <c r="B21" s="68" t="s">
        <v>341</v>
      </c>
      <c r="C21" s="69"/>
      <c r="D21" s="69"/>
      <c r="E21" s="69"/>
      <c r="F21" s="69"/>
      <c r="G21" s="69"/>
      <c r="H21" s="70"/>
      <c r="I21" s="70"/>
      <c r="J21" s="70"/>
      <c r="K21" s="70"/>
      <c r="L21" s="70"/>
      <c r="M21" s="70"/>
      <c r="N21" s="70"/>
      <c r="O21" s="70"/>
      <c r="P21" s="70"/>
      <c r="Q21" s="94"/>
    </row>
    <row r="22" spans="1:17">
      <c r="A22" s="71"/>
      <c r="B22" s="68" t="s">
        <v>342</v>
      </c>
      <c r="C22" s="69"/>
      <c r="D22" s="69"/>
      <c r="E22" s="69"/>
      <c r="F22" s="69"/>
      <c r="G22" s="69"/>
      <c r="H22" s="70"/>
      <c r="I22" s="70"/>
      <c r="J22" s="70"/>
      <c r="K22" s="70"/>
      <c r="L22" s="70"/>
      <c r="M22" s="70"/>
      <c r="N22" s="70"/>
      <c r="O22" s="70"/>
      <c r="P22" s="70"/>
      <c r="Q22" s="94"/>
    </row>
    <row r="23" spans="1:17">
      <c r="A23" s="74"/>
      <c r="B23" s="74"/>
      <c r="C23" s="74"/>
      <c r="D23" s="74"/>
      <c r="E23" s="74"/>
      <c r="F23" s="74"/>
      <c r="G23" s="74"/>
      <c r="H23" s="75"/>
      <c r="I23" s="75"/>
      <c r="J23" s="75"/>
      <c r="K23" s="75"/>
      <c r="L23" s="75"/>
      <c r="M23" s="75"/>
      <c r="N23" s="75"/>
      <c r="O23" s="75"/>
      <c r="P23" s="75"/>
      <c r="Q23" s="75"/>
    </row>
    <row r="24" ht="18.75" spans="1:17">
      <c r="A24" s="76" t="s">
        <v>343</v>
      </c>
      <c r="B24" s="77"/>
      <c r="C24" s="77"/>
      <c r="D24" s="77"/>
      <c r="E24" s="78"/>
      <c r="F24" s="79"/>
      <c r="G24" s="80"/>
      <c r="H24" s="80"/>
      <c r="I24" s="80"/>
      <c r="J24" s="89"/>
      <c r="K24" s="90" t="s">
        <v>344</v>
      </c>
      <c r="L24" s="91"/>
      <c r="M24" s="91"/>
      <c r="N24" s="92"/>
      <c r="O24" s="91"/>
      <c r="P24" s="91"/>
      <c r="Q24" s="92"/>
    </row>
  </sheetData>
  <mergeCells count="27">
    <mergeCell ref="A1:Q1"/>
    <mergeCell ref="B16:Q16"/>
    <mergeCell ref="B17:Q17"/>
    <mergeCell ref="B18:Q18"/>
    <mergeCell ref="B19:Q19"/>
    <mergeCell ref="B20:Q20"/>
    <mergeCell ref="B21:Q21"/>
    <mergeCell ref="B22:Q22"/>
    <mergeCell ref="A24:E24"/>
    <mergeCell ref="F24:J24"/>
    <mergeCell ref="K24:N24"/>
    <mergeCell ref="A2:A3"/>
    <mergeCell ref="B2:B3"/>
    <mergeCell ref="C2:C3"/>
    <mergeCell ref="D2:D3"/>
    <mergeCell ref="D4:D13"/>
    <mergeCell ref="E2:E3"/>
    <mergeCell ref="E4:E10"/>
    <mergeCell ref="F2:F3"/>
    <mergeCell ref="F4:F15"/>
    <mergeCell ref="G2:G3"/>
    <mergeCell ref="G4:G15"/>
    <mergeCell ref="H2:H3"/>
    <mergeCell ref="I2:I3"/>
    <mergeCell ref="O2:O3"/>
    <mergeCell ref="P2:P3"/>
    <mergeCell ref="Q2:Q3"/>
  </mergeCells>
  <dataValidations count="1">
    <dataValidation type="list" allowBlank="1" showInputMessage="1" showErrorMessage="1" sqref="Q1 Q3 Q7 Q8 Q9 Q12 Q16 Q17 Q18 Q19 Q21 Q22 O26:O1048576 Q4:Q6 Q10:Q11 Q13:Q15 Q23:Q24">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工作内容</vt:lpstr>
      <vt:lpstr>AQL2.5验货</vt:lpstr>
      <vt:lpstr>首期</vt:lpstr>
      <vt:lpstr>首期洗水尺寸表</vt:lpstr>
      <vt:lpstr>尾期</vt:lpstr>
      <vt:lpstr>验货尺寸表</vt:lpstr>
      <vt:lpstr>追加尾期</vt:lpstr>
      <vt:lpstr>追加验货尺寸表</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cp:lastPrinted>2021-11-29T07:33:00Z</cp:lastPrinted>
  <dcterms:modified xsi:type="dcterms:W3CDTF">2023-11-08T23:42:26Z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EEF0F5430294435CBB644EA9CC90C414_13</vt:lpwstr>
  </property>
</Properties>
</file>