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FFCL91810抓绒\11-7首期，尾期\"/>
    </mc:Choice>
  </mc:AlternateContent>
  <xr:revisionPtr revIDLastSave="0" documentId="13_ncr:1_{1DE827B3-5B7D-43F0-9272-8900E82497D6}" xr6:coauthVersionLast="47" xr6:coauthVersionMax="47" xr10:uidLastSave="{00000000-0000-0000-0000-000000000000}"/>
  <bookViews>
    <workbookView xWindow="-120" yWindow="-120" windowWidth="20730" windowHeight="11160" tabRatio="793" firstSheet="2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首期!$A$1:$K$52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refMode="R1C1" concurrentCalc="0"/>
</workbook>
</file>

<file path=xl/calcChain.xml><?xml version="1.0" encoding="utf-8"?>
<calcChain xmlns="http://schemas.openxmlformats.org/spreadsheetml/2006/main">
  <c r="N4" i="7" l="1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<sst xmlns="http://schemas.openxmlformats.org/spreadsheetml/2006/main" count="676" uniqueCount="331">
  <si>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</si>
  <si>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</si>
  <si>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</si>
  <si>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</si>
  <si>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</si>
  <si>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</si>
  <si>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</si>
  <si>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</si>
  <si>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</si>
  <si>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</si>
  <si>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</si>
  <si>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</si>
  <si>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</si>
  <si>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</si>
  <si>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</si>
  <si>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</si>
  <si>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</si>
  <si>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</si>
  <si>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</si>
  <si>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</si>
  <si>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</si>
  <si>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</si>
  <si>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</si>
  <si>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</si>
  <si>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</si>
  <si>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</si>
  <si>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</si>
  <si>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</si>
  <si>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</si>
  <si>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</si>
  <si>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</si>
  <si>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</si>
  <si>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</si>
  <si>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</si>
  <si>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</si>
  <si>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</si>
  <si>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</si>
  <si>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</si>
  <si>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</si>
  <si>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</si>
  <si>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</si>
  <si>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</si>
  <si>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</si>
  <si>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</si>
  <si>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</si>
  <si>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</si>
  <si>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</si>
  <si>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</si>
  <si>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</si>
  <si>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</si>
  <si>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</si>
  <si>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</si>
  <si>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</si>
  <si>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</si>
  <si>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</si>
  <si>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</si>
  <si>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</si>
  <si>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</si>
  <si>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</si>
  <si>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</si>
  <si>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</si>
  <si>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</si>
  <si>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TAFFCL91810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</si>
  <si>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</si>
  <si>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</si>
  <si>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</si>
  <si>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</si>
  <si>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</si>
  <si>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</si>
  <si>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</si>
  <si>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</si>
  <si>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</si>
  <si>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</si>
  <si>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</si>
  <si>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</si>
  <si>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</si>
  <si>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</si>
  <si>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</si>
  <si>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</si>
  <si>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</si>
  <si>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</si>
  <si>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</si>
  <si>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</si>
  <si>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</si>
  <si>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</si>
  <si>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</si>
  <si>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</si>
  <si>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</si>
  <si>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</si>
  <si>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</si>
  <si>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</si>
  <si>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</si>
  <si>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</si>
  <si>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</si>
  <si>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</si>
  <si>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</si>
  <si>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</si>
  <si>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</si>
  <si>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</si>
  <si>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</si>
  <si>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</si>
  <si>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</si>
  <si>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</si>
  <si>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</si>
  <si>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</si>
  <si>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</si>
  <si>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</si>
  <si>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</si>
  <si>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</si>
  <si>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</si>
  <si>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</si>
  <si>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</si>
  <si>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</si>
  <si>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</si>
  <si>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</si>
  <si>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</si>
  <si>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</si>
  <si>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</si>
  <si>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</si>
  <si>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</si>
  <si>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</si>
  <si>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</si>
  <si>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</si>
  <si>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</si>
  <si>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1.前侧拉链牙齿外露有大小，起拱，压线大小不均匀。拉链顶处容皱，压领线起扭。</t>
  </si>
  <si>
    <t>2.夹圈拉捆条容皱不均匀，欠平服</t>
  </si>
  <si>
    <t>3.冚下脚起扭，袋布偏紧起吊。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</si>
  <si>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</si>
  <si>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</si>
  <si>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</si>
  <si>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</si>
  <si>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</si>
  <si>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</si>
  <si>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</si>
  <si>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</si>
  <si>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</si>
  <si>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</si>
  <si>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</si>
  <si>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</si>
  <si>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</si>
  <si>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</si>
  <si>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</si>
  <si>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</si>
  <si>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</si>
  <si>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</si>
  <si>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</si>
  <si>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S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</si>
  <si>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</si>
  <si>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</si>
  <si>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</si>
  <si>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</si>
  <si>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</si>
  <si>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</si>
  <si>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</si>
  <si>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</si>
  <si>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</si>
  <si>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</si>
  <si>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</si>
  <si>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+0.5</t>
  </si>
  <si>
    <t>胸围</t>
  </si>
  <si>
    <t>/</t>
  </si>
  <si>
    <t>摆围松量</t>
  </si>
  <si>
    <t>±0.5</t>
  </si>
  <si>
    <t>肩宽</t>
  </si>
  <si>
    <t>-0.5</t>
  </si>
  <si>
    <t>上领围</t>
  </si>
  <si>
    <t>±0.3</t>
  </si>
  <si>
    <t>-1</t>
  </si>
  <si>
    <t>下领围</t>
  </si>
  <si>
    <t>领高</t>
  </si>
  <si>
    <t>插手袋长（不含车库）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</si>
  <si>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</si>
  <si>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</si>
  <si>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</si>
  <si>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</si>
  <si>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</si>
  <si>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</si>
  <si>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</si>
  <si>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</si>
  <si>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</si>
  <si>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</si>
  <si>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</si>
  <si>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</si>
  <si>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</si>
  <si>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</si>
  <si>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</si>
  <si>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</si>
  <si>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</si>
  <si>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</si>
  <si>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</si>
  <si>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</si>
  <si>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</si>
  <si>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</si>
  <si>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</si>
  <si>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</si>
  <si>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</si>
  <si>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</si>
  <si>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</si>
  <si>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</si>
  <si>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</si>
  <si>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</si>
  <si>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</si>
  <si>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</si>
  <si>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</si>
  <si>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</si>
  <si>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</si>
  <si>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</si>
  <si>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</si>
  <si>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</si>
  <si>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</si>
  <si>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</si>
  <si>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</si>
  <si>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</si>
  <si>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</si>
  <si>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</si>
  <si>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</si>
  <si>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</si>
  <si>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</si>
  <si>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</si>
  <si>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</si>
  <si>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</si>
  <si>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</si>
  <si>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</si>
  <si>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</si>
  <si>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</si>
  <si>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</si>
  <si>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+0.8  +1</t>
  </si>
  <si>
    <t>+0.5  /</t>
  </si>
  <si>
    <t>/  /</t>
  </si>
  <si>
    <t>+0.5  +0.6</t>
  </si>
  <si>
    <t>/  +1</t>
  </si>
  <si>
    <t>+0.2  +0.2</t>
  </si>
  <si>
    <t>+0.2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</si>
  <si>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</si>
  <si>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</si>
  <si>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</si>
  <si>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</si>
  <si>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</si>
  <si>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</si>
  <si>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</si>
  <si>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</si>
  <si>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</si>
  <si>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</si>
  <si>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</si>
  <si>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</si>
  <si>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</si>
  <si>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</si>
  <si>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</si>
  <si>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</si>
  <si>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双刷摇粒绒</t>
  </si>
  <si>
    <t>19SS黑色</t>
  </si>
  <si>
    <t>新颜</t>
  </si>
  <si>
    <t>制表时间：2023/10/14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</si>
  <si>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</si>
  <si>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</si>
  <si>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</si>
  <si>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</si>
  <si>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</si>
  <si>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</si>
  <si>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</si>
  <si>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</si>
  <si>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</si>
  <si>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</si>
  <si>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</si>
  <si>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</si>
  <si>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</si>
  <si>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</si>
  <si>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</si>
  <si>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</si>
  <si>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</si>
  <si>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</si>
  <si>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</si>
  <si>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</si>
  <si>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</si>
  <si>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</si>
  <si>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</si>
  <si>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</si>
  <si>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</si>
  <si>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</si>
  <si>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</si>
  <si>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</si>
  <si>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T230927057</t>
  </si>
  <si>
    <t>袋布天鹅绒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</si>
  <si>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</si>
  <si>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</si>
  <si>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</si>
  <si>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</si>
  <si>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</si>
  <si>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</si>
  <si>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</si>
  <si>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</si>
  <si>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制表时间：2023/10/22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</si>
  <si>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</si>
  <si>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</si>
  <si>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</si>
  <si>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</si>
  <si>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</si>
  <si>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</si>
  <si>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</si>
  <si>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</si>
  <si>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</si>
  <si>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</si>
  <si>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</si>
  <si>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</si>
  <si>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</si>
  <si>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</si>
  <si>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</si>
  <si>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</si>
  <si>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</si>
  <si>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</si>
  <si>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</si>
  <si>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</si>
  <si>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</si>
  <si>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</si>
  <si>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</si>
  <si>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制表时间：10/22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</si>
  <si>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</si>
  <si>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</si>
  <si>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-2</t>
    <phoneticPr fontId="62" type="noConversion"/>
  </si>
  <si>
    <t>-1</t>
    <phoneticPr fontId="62" type="noConversion"/>
  </si>
  <si>
    <t>-0.5</t>
    <phoneticPr fontId="62" type="noConversion"/>
  </si>
  <si>
    <t>-3</t>
    <phoneticPr fontId="62" type="noConversion"/>
  </si>
  <si>
    <t>黑色</t>
    <phoneticPr fontId="62" type="noConversion"/>
  </si>
  <si>
    <t>XL未洗</t>
    <phoneticPr fontId="62" type="noConversion"/>
  </si>
  <si>
    <t>+0</t>
    <phoneticPr fontId="62" type="noConversion"/>
  </si>
  <si>
    <t>大货首件</t>
    <phoneticPr fontId="62" type="noConversion"/>
  </si>
  <si>
    <t>-2-2</t>
  </si>
  <si>
    <t>-2-2</t>
    <phoneticPr fontId="62" type="noConversion"/>
  </si>
  <si>
    <t>-1-1.5</t>
    <phoneticPr fontId="62" type="noConversion"/>
  </si>
  <si>
    <t>-1-1</t>
    <phoneticPr fontId="62" type="noConversion"/>
  </si>
  <si>
    <t>-1-2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</si>
</sst>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_);[Red]\(0\)"/>
    <numFmt numFmtId="178" formatCode="0.0_ "/>
    <numFmt numFmtId="180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family val="2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10" applyFont="1" applyBorder="1" applyAlignment="1">
      <alignment horizontal="center"/>
    </xf>
    <xf numFmtId="178" fontId="21" fillId="0" borderId="2" xfId="10" applyNumberFormat="1" applyFont="1" applyBorder="1" applyAlignment="1">
      <alignment horizontal="center"/>
    </xf>
    <xf numFmtId="178" fontId="32" fillId="0" borderId="2" xfId="0" applyNumberFormat="1" applyFont="1" applyBorder="1" applyAlignment="1">
      <alignment horizontal="center" vertical="center"/>
    </xf>
    <xf numFmtId="0" fontId="33" fillId="0" borderId="15" xfId="10" applyFont="1" applyBorder="1" applyAlignment="1">
      <alignment horizontal="center"/>
    </xf>
    <xf numFmtId="178" fontId="34" fillId="0" borderId="2" xfId="10" applyNumberFormat="1" applyFont="1" applyBorder="1" applyAlignment="1">
      <alignment horizontal="center"/>
    </xf>
    <xf numFmtId="0" fontId="35" fillId="0" borderId="15" xfId="0" applyFont="1" applyBorder="1" applyAlignment="1">
      <alignment horizontal="center" shrinkToFit="1"/>
    </xf>
    <xf numFmtId="0" fontId="36" fillId="0" borderId="2" xfId="0" applyFont="1" applyBorder="1" applyAlignment="1">
      <alignment horizontal="center" shrinkToFit="1"/>
    </xf>
    <xf numFmtId="178" fontId="37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shrinkToFit="1"/>
    </xf>
    <xf numFmtId="0" fontId="39" fillId="0" borderId="2" xfId="0" applyFont="1" applyBorder="1" applyAlignment="1">
      <alignment horizontal="center" shrinkToFit="1"/>
    </xf>
    <xf numFmtId="0" fontId="37" fillId="0" borderId="2" xfId="0" applyFont="1" applyBorder="1" applyAlignment="1">
      <alignment horizontal="center" vertical="center"/>
    </xf>
    <xf numFmtId="0" fontId="40" fillId="0" borderId="16" xfId="0" applyFont="1" applyBorder="1" applyAlignment="1">
      <alignment shrinkToFit="1"/>
    </xf>
    <xf numFmtId="0" fontId="32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49" fontId="42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43" fillId="0" borderId="2" xfId="6" applyNumberFormat="1" applyFont="1" applyBorder="1" applyAlignment="1">
      <alignment horizontal="center" vertical="center"/>
    </xf>
    <xf numFmtId="49" fontId="42" fillId="0" borderId="23" xfId="6" applyNumberFormat="1" applyFont="1" applyBorder="1" applyAlignment="1">
      <alignment horizontal="center" vertical="center"/>
    </xf>
    <xf numFmtId="49" fontId="42" fillId="0" borderId="24" xfId="6" applyNumberFormat="1" applyFont="1" applyBorder="1" applyAlignment="1">
      <alignment horizontal="center" vertical="center"/>
    </xf>
    <xf numFmtId="49" fontId="42" fillId="0" borderId="25" xfId="6" applyNumberFormat="1" applyFont="1" applyBorder="1" applyAlignment="1">
      <alignment horizontal="center" vertical="center"/>
    </xf>
    <xf numFmtId="49" fontId="42" fillId="0" borderId="26" xfId="6" applyNumberFormat="1" applyFont="1" applyBorder="1" applyAlignment="1">
      <alignment horizontal="center" vertical="center"/>
    </xf>
    <xf numFmtId="49" fontId="17" fillId="0" borderId="28" xfId="5" applyNumberFormat="1" applyFont="1" applyBorder="1" applyAlignment="1">
      <alignment horizontal="center"/>
    </xf>
    <xf numFmtId="49" fontId="42" fillId="0" borderId="28" xfId="6" applyNumberFormat="1" applyFont="1" applyBorder="1" applyAlignment="1">
      <alignment horizontal="center" vertical="center"/>
    </xf>
    <xf numFmtId="49" fontId="42" fillId="0" borderId="29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center" vertical="center"/>
    </xf>
    <xf numFmtId="0" fontId="25" fillId="0" borderId="32" xfId="4" applyFont="1" applyBorder="1">
      <alignment vertical="center"/>
    </xf>
    <xf numFmtId="0" fontId="35" fillId="0" borderId="32" xfId="4" applyFont="1" applyBorder="1">
      <alignment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5" fillId="0" borderId="34" xfId="4" applyFont="1" applyBorder="1">
      <alignment vertical="center"/>
    </xf>
    <xf numFmtId="0" fontId="35" fillId="0" borderId="26" xfId="4" applyFont="1" applyBorder="1">
      <alignment vertical="center"/>
    </xf>
    <xf numFmtId="0" fontId="35" fillId="0" borderId="34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35" xfId="4" applyFont="1" applyBorder="1">
      <alignment vertical="center"/>
    </xf>
    <xf numFmtId="0" fontId="21" fillId="0" borderId="36" xfId="4" applyFont="1" applyBorder="1" applyAlignment="1">
      <alignment horizontal="left" vertical="center"/>
    </xf>
    <xf numFmtId="0" fontId="35" fillId="0" borderId="36" xfId="4" applyFont="1" applyBorder="1">
      <alignment vertical="center"/>
    </xf>
    <xf numFmtId="0" fontId="25" fillId="0" borderId="36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35" fillId="0" borderId="31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25" fillId="0" borderId="26" xfId="4" applyFont="1" applyBorder="1">
      <alignment vertical="center"/>
    </xf>
    <xf numFmtId="0" fontId="25" fillId="0" borderId="36" xfId="4" applyFont="1" applyBorder="1">
      <alignment vertical="center"/>
    </xf>
    <xf numFmtId="0" fontId="35" fillId="0" borderId="32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58" fontId="25" fillId="0" borderId="36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8" xfId="4" applyFont="1" applyBorder="1" applyAlignment="1">
      <alignment horizontal="center" vertical="center"/>
    </xf>
    <xf numFmtId="0" fontId="35" fillId="0" borderId="33" xfId="4" applyFont="1" applyBorder="1" applyAlignment="1">
      <alignment horizontal="left" vertical="center"/>
    </xf>
    <xf numFmtId="0" fontId="35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wrapText="1"/>
    </xf>
    <xf numFmtId="0" fontId="18" fillId="0" borderId="48" xfId="4" applyBorder="1" applyAlignment="1">
      <alignment horizontal="center" vertical="center"/>
    </xf>
    <xf numFmtId="0" fontId="39" fillId="0" borderId="4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14" fontId="24" fillId="0" borderId="0" xfId="5" applyNumberFormat="1" applyFont="1"/>
    <xf numFmtId="0" fontId="39" fillId="0" borderId="50" xfId="4" applyFont="1" applyBorder="1" applyAlignment="1">
      <alignment horizontal="left" vertical="center"/>
    </xf>
    <xf numFmtId="0" fontId="45" fillId="0" borderId="51" xfId="4" applyFont="1" applyBorder="1" applyAlignment="1">
      <alignment horizontal="left" vertical="center"/>
    </xf>
    <xf numFmtId="0" fontId="45" fillId="0" borderId="34" xfId="4" applyFont="1" applyBorder="1" applyAlignment="1">
      <alignment horizontal="left" vertical="center"/>
    </xf>
    <xf numFmtId="0" fontId="45" fillId="0" borderId="34" xfId="4" applyFont="1" applyBorder="1">
      <alignment vertical="center"/>
    </xf>
    <xf numFmtId="49" fontId="21" fillId="0" borderId="26" xfId="4" applyNumberFormat="1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47" fillId="0" borderId="35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18" fillId="0" borderId="26" xfId="4" applyBorder="1">
      <alignment vertical="center"/>
    </xf>
    <xf numFmtId="0" fontId="45" fillId="0" borderId="26" xfId="4" applyFont="1" applyBorder="1">
      <alignment vertical="center"/>
    </xf>
    <xf numFmtId="0" fontId="45" fillId="0" borderId="34" xfId="4" applyFont="1" applyBorder="1" applyAlignment="1">
      <alignment horizontal="center" vertical="center"/>
    </xf>
    <xf numFmtId="0" fontId="45" fillId="0" borderId="26" xfId="4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0" fontId="29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7" fillId="0" borderId="2" xfId="5" applyFont="1" applyBorder="1"/>
    <xf numFmtId="0" fontId="45" fillId="0" borderId="58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45" fillId="0" borderId="24" xfId="4" applyFont="1" applyBorder="1">
      <alignment vertical="center"/>
    </xf>
    <xf numFmtId="0" fontId="45" fillId="0" borderId="58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18" fillId="0" borderId="26" xfId="4" applyBorder="1" applyAlignment="1">
      <alignment horizontal="center" vertical="center"/>
    </xf>
    <xf numFmtId="0" fontId="49" fillId="0" borderId="64" xfId="4" applyFont="1" applyBorder="1" applyAlignment="1">
      <alignment horizontal="left" vertical="center" wrapText="1"/>
    </xf>
    <xf numFmtId="9" fontId="21" fillId="0" borderId="26" xfId="4" applyNumberFormat="1" applyFont="1" applyBorder="1" applyAlignment="1">
      <alignment horizontal="center" vertical="center"/>
    </xf>
    <xf numFmtId="0" fontId="39" fillId="0" borderId="50" xfId="4" applyFont="1" applyBorder="1">
      <alignment vertical="center"/>
    </xf>
    <xf numFmtId="0" fontId="39" fillId="0" borderId="51" xfId="4" applyFont="1" applyBorder="1">
      <alignment vertical="center"/>
    </xf>
    <xf numFmtId="0" fontId="21" fillId="0" borderId="67" xfId="4" applyFont="1" applyBorder="1">
      <alignment vertical="center"/>
    </xf>
    <xf numFmtId="0" fontId="39" fillId="0" borderId="67" xfId="4" applyFont="1" applyBorder="1">
      <alignment vertical="center"/>
    </xf>
    <xf numFmtId="58" fontId="18" fillId="0" borderId="51" xfId="4" applyNumberFormat="1" applyBorder="1">
      <alignment vertical="center"/>
    </xf>
    <xf numFmtId="0" fontId="21" fillId="0" borderId="61" xfId="4" applyFont="1" applyBorder="1" applyAlignment="1">
      <alignment horizontal="left" vertical="center"/>
    </xf>
    <xf numFmtId="0" fontId="45" fillId="0" borderId="0" xfId="4" applyFont="1">
      <alignment vertical="center"/>
    </xf>
    <xf numFmtId="0" fontId="46" fillId="0" borderId="33" xfId="4" applyFont="1" applyBorder="1" applyAlignment="1">
      <alignment horizontal="left" vertical="center"/>
    </xf>
    <xf numFmtId="0" fontId="52" fillId="0" borderId="74" xfId="0" applyFont="1" applyBorder="1"/>
    <xf numFmtId="0" fontId="52" fillId="0" borderId="2" xfId="0" applyFont="1" applyBorder="1"/>
    <xf numFmtId="0" fontId="52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5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14" fillId="0" borderId="10" xfId="12" quotePrefix="1" applyFont="1" applyBorder="1" applyAlignment="1">
      <alignment horizontal="center" vertical="center" wrapText="1"/>
    </xf>
    <xf numFmtId="0" fontId="14" fillId="0" borderId="9" xfId="12" quotePrefix="1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 wrapText="1"/>
    </xf>
    <xf numFmtId="0" fontId="51" fillId="0" borderId="77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0" borderId="78" xfId="0" applyFont="1" applyBorder="1" applyAlignment="1">
      <alignment horizontal="center" vertical="center"/>
    </xf>
    <xf numFmtId="0" fontId="39" fillId="0" borderId="42" xfId="4" applyFont="1" applyBorder="1" applyAlignment="1">
      <alignment horizontal="left" vertical="center"/>
    </xf>
    <xf numFmtId="0" fontId="21" fillId="0" borderId="68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50" fillId="0" borderId="56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71" xfId="4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66" xfId="4" applyFont="1" applyBorder="1" applyAlignment="1">
      <alignment horizontal="left" vertical="center"/>
    </xf>
    <xf numFmtId="0" fontId="21" fillId="0" borderId="7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45" fillId="0" borderId="54" xfId="4" applyFont="1" applyBorder="1" applyAlignment="1">
      <alignment horizontal="left" vertical="center"/>
    </xf>
    <xf numFmtId="0" fontId="45" fillId="0" borderId="55" xfId="4" applyFont="1" applyBorder="1" applyAlignment="1">
      <alignment horizontal="left" vertical="center"/>
    </xf>
    <xf numFmtId="0" fontId="45" fillId="0" borderId="49" xfId="4" applyFont="1" applyBorder="1" applyAlignment="1">
      <alignment horizontal="left" vertical="center"/>
    </xf>
    <xf numFmtId="0" fontId="39" fillId="0" borderId="57" xfId="4" applyFont="1" applyBorder="1" applyAlignment="1">
      <alignment horizontal="left" vertical="center"/>
    </xf>
    <xf numFmtId="0" fontId="39" fillId="0" borderId="56" xfId="4" applyFont="1" applyBorder="1" applyAlignment="1">
      <alignment horizontal="left" vertical="center"/>
    </xf>
    <xf numFmtId="0" fontId="39" fillId="0" borderId="60" xfId="4" applyFont="1" applyBorder="1" applyAlignment="1">
      <alignment horizontal="left" vertical="center"/>
    </xf>
    <xf numFmtId="0" fontId="45" fillId="0" borderId="35" xfId="4" applyFont="1" applyBorder="1" applyAlignment="1">
      <alignment horizontal="left" vertical="center"/>
    </xf>
    <xf numFmtId="0" fontId="45" fillId="0" borderId="36" xfId="4" applyFont="1" applyBorder="1" applyAlignment="1">
      <alignment horizontal="left" vertical="center"/>
    </xf>
    <xf numFmtId="0" fontId="45" fillId="0" borderId="46" xfId="4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56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0" fontId="35" fillId="0" borderId="58" xfId="4" applyFont="1" applyBorder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61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62" xfId="4" applyFont="1" applyBorder="1" applyAlignment="1">
      <alignment horizontal="left" vertical="center"/>
    </xf>
    <xf numFmtId="0" fontId="35" fillId="0" borderId="55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45" fillId="0" borderId="58" xfId="4" applyFont="1" applyBorder="1" applyAlignment="1">
      <alignment horizontal="left" vertical="center"/>
    </xf>
    <xf numFmtId="0" fontId="45" fillId="0" borderId="24" xfId="4" applyFont="1" applyBorder="1" applyAlignment="1">
      <alignment horizontal="left" vertical="center"/>
    </xf>
    <xf numFmtId="0" fontId="45" fillId="0" borderId="61" xfId="4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54" xfId="4" applyNumberFormat="1" applyFont="1" applyBorder="1" applyAlignment="1">
      <alignment horizontal="left" vertical="center"/>
    </xf>
    <xf numFmtId="9" fontId="21" fillId="0" borderId="55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45" fillId="0" borderId="63" xfId="4" applyFont="1" applyBorder="1" applyAlignment="1">
      <alignment horizontal="left" vertical="center"/>
    </xf>
    <xf numFmtId="0" fontId="45" fillId="0" borderId="30" xfId="4" applyFont="1" applyBorder="1" applyAlignment="1">
      <alignment horizontal="left" vertical="center"/>
    </xf>
    <xf numFmtId="0" fontId="45" fillId="0" borderId="42" xfId="4" applyFont="1" applyBorder="1" applyAlignment="1">
      <alignment horizontal="left" vertical="center"/>
    </xf>
    <xf numFmtId="0" fontId="45" fillId="0" borderId="69" xfId="4" applyFont="1" applyBorder="1" applyAlignment="1">
      <alignment horizontal="left" vertical="center"/>
    </xf>
    <xf numFmtId="0" fontId="45" fillId="0" borderId="54" xfId="4" applyFont="1" applyBorder="1" applyAlignment="1">
      <alignment horizontal="left" vertical="center" wrapText="1"/>
    </xf>
    <xf numFmtId="0" fontId="45" fillId="0" borderId="55" xfId="4" applyFont="1" applyBorder="1" applyAlignment="1">
      <alignment horizontal="left" vertical="center" wrapText="1"/>
    </xf>
    <xf numFmtId="0" fontId="45" fillId="0" borderId="49" xfId="4" applyFont="1" applyBorder="1" applyAlignment="1">
      <alignment horizontal="left" vertical="center" wrapText="1"/>
    </xf>
    <xf numFmtId="0" fontId="21" fillId="0" borderId="52" xfId="4" applyFont="1" applyBorder="1" applyAlignment="1">
      <alignment horizontal="center" vertical="center"/>
    </xf>
    <xf numFmtId="0" fontId="21" fillId="0" borderId="53" xfId="4" applyFont="1" applyBorder="1" applyAlignment="1">
      <alignment horizontal="center" vertical="center"/>
    </xf>
    <xf numFmtId="14" fontId="21" fillId="0" borderId="26" xfId="4" applyNumberFormat="1" applyFont="1" applyBorder="1" applyAlignment="1">
      <alignment horizontal="center" vertical="center"/>
    </xf>
    <xf numFmtId="14" fontId="21" fillId="0" borderId="33" xfId="4" applyNumberFormat="1" applyFont="1" applyBorder="1" applyAlignment="1">
      <alignment horizontal="center" vertical="center"/>
    </xf>
    <xf numFmtId="0" fontId="45" fillId="0" borderId="34" xfId="4" applyFont="1" applyBorder="1" applyAlignment="1">
      <alignment horizontal="left" vertical="center"/>
    </xf>
    <xf numFmtId="0" fontId="45" fillId="0" borderId="26" xfId="4" applyFont="1" applyBorder="1" applyAlignment="1">
      <alignment horizontal="left" vertical="center"/>
    </xf>
    <xf numFmtId="0" fontId="21" fillId="0" borderId="62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14" fontId="21" fillId="0" borderId="36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45" fillId="0" borderId="31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0" fontId="45" fillId="0" borderId="45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48" fillId="0" borderId="30" xfId="4" applyFont="1" applyBorder="1" applyAlignment="1">
      <alignment horizontal="center" vertical="top"/>
    </xf>
    <xf numFmtId="0" fontId="21" fillId="0" borderId="51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18" fillId="0" borderId="51" xfId="4" applyBorder="1" applyAlignment="1">
      <alignment horizontal="center" vertical="center"/>
    </xf>
    <xf numFmtId="0" fontId="18" fillId="0" borderId="59" xfId="4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7" xfId="5" applyFont="1" applyBorder="1" applyAlignment="1">
      <alignment horizontal="center"/>
    </xf>
    <xf numFmtId="0" fontId="45" fillId="0" borderId="41" xfId="4" applyFont="1" applyBorder="1" applyAlignment="1">
      <alignment horizontal="left" vertical="center"/>
    </xf>
    <xf numFmtId="0" fontId="45" fillId="0" borderId="40" xfId="4" applyFont="1" applyBorder="1" applyAlignment="1">
      <alignment horizontal="left" vertical="center"/>
    </xf>
    <xf numFmtId="0" fontId="45" fillId="0" borderId="48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21" fillId="0" borderId="36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44" fillId="0" borderId="30" xfId="4" applyFont="1" applyBorder="1" applyAlignment="1">
      <alignment horizontal="center" vertical="top"/>
    </xf>
    <xf numFmtId="0" fontId="25" fillId="0" borderId="36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5" fillId="0" borderId="41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25" fillId="0" borderId="44" xfId="4" applyFont="1" applyBorder="1" applyAlignment="1">
      <alignment horizontal="right" vertical="center"/>
    </xf>
    <xf numFmtId="0" fontId="45" fillId="0" borderId="31" xfId="4" applyFont="1" applyBorder="1" applyAlignment="1">
      <alignment horizontal="left" vertical="center"/>
    </xf>
    <xf numFmtId="0" fontId="45" fillId="0" borderId="32" xfId="4" applyFont="1" applyBorder="1" applyAlignment="1">
      <alignment horizontal="left" vertical="center"/>
    </xf>
    <xf numFmtId="0" fontId="45" fillId="0" borderId="45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18" fillId="0" borderId="36" xfId="4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35" fillId="0" borderId="42" xfId="4" applyFont="1" applyBorder="1" applyAlignment="1">
      <alignment horizontal="center" vertical="center"/>
    </xf>
    <xf numFmtId="0" fontId="35" fillId="0" borderId="43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 wrapText="1"/>
    </xf>
    <xf numFmtId="0" fontId="25" fillId="0" borderId="26" xfId="4" applyFont="1" applyBorder="1" applyAlignment="1">
      <alignment horizontal="left" vertical="center" wrapText="1"/>
    </xf>
    <xf numFmtId="0" fontId="25" fillId="0" borderId="33" xfId="4" applyFont="1" applyBorder="1" applyAlignment="1">
      <alignment horizontal="left" vertical="center" wrapText="1"/>
    </xf>
    <xf numFmtId="0" fontId="25" fillId="0" borderId="3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35" fillId="0" borderId="36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58" fontId="25" fillId="0" borderId="26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2" customWidth="1"/>
    <col min="3" max="3" width="10.125" customWidth="1"/>
  </cols>
  <sheetData>
    <row r="1" spans="1:2" ht="21" customHeight="1">
      <c r="A1" s="193"/>
      <c r="B1" s="194" t="s">
        <v>0</v>
      </c>
    </row>
    <row r="2" spans="1:2">
      <c r="A2" s="6">
        <v>1</v>
      </c>
      <c r="B2" s="195" t="s">
        <v>1</v>
      </c>
    </row>
    <row r="3" spans="1:2">
      <c r="A3" s="6">
        <v>2</v>
      </c>
      <c r="B3" s="195" t="s">
        <v>2</v>
      </c>
    </row>
    <row r="4" spans="1:2">
      <c r="A4" s="6">
        <v>3</v>
      </c>
      <c r="B4" s="195" t="s">
        <v>3</v>
      </c>
    </row>
    <row r="5" spans="1:2">
      <c r="A5" s="6">
        <v>4</v>
      </c>
      <c r="B5" s="195" t="s">
        <v>4</v>
      </c>
    </row>
    <row r="6" spans="1:2">
      <c r="A6" s="6">
        <v>5</v>
      </c>
      <c r="B6" s="195" t="s">
        <v>5</v>
      </c>
    </row>
    <row r="7" spans="1:2">
      <c r="A7" s="6">
        <v>6</v>
      </c>
      <c r="B7" s="195" t="s">
        <v>6</v>
      </c>
    </row>
    <row r="8" spans="1:2" s="191" customFormat="1" ht="15" customHeight="1">
      <c r="A8" s="196">
        <v>7</v>
      </c>
      <c r="B8" s="197" t="s">
        <v>7</v>
      </c>
    </row>
    <row r="9" spans="1:2" ht="18.95" customHeight="1">
      <c r="A9" s="193"/>
      <c r="B9" s="198" t="s">
        <v>8</v>
      </c>
    </row>
    <row r="10" spans="1:2" ht="15.95" customHeight="1">
      <c r="A10" s="6">
        <v>1</v>
      </c>
      <c r="B10" s="199" t="s">
        <v>9</v>
      </c>
    </row>
    <row r="11" spans="1:2">
      <c r="A11" s="6">
        <v>2</v>
      </c>
      <c r="B11" s="195" t="s">
        <v>10</v>
      </c>
    </row>
    <row r="12" spans="1:2">
      <c r="A12" s="6">
        <v>3</v>
      </c>
      <c r="B12" s="197" t="s">
        <v>11</v>
      </c>
    </row>
    <row r="13" spans="1:2">
      <c r="A13" s="6">
        <v>4</v>
      </c>
      <c r="B13" s="195" t="s">
        <v>12</v>
      </c>
    </row>
    <row r="14" spans="1:2">
      <c r="A14" s="6">
        <v>5</v>
      </c>
      <c r="B14" s="195" t="s">
        <v>13</v>
      </c>
    </row>
    <row r="15" spans="1:2">
      <c r="A15" s="6">
        <v>6</v>
      </c>
      <c r="B15" s="195" t="s">
        <v>14</v>
      </c>
    </row>
    <row r="16" spans="1:2">
      <c r="A16" s="6">
        <v>7</v>
      </c>
      <c r="B16" s="195" t="s">
        <v>15</v>
      </c>
    </row>
    <row r="17" spans="1:2">
      <c r="A17" s="6">
        <v>8</v>
      </c>
      <c r="B17" s="195" t="s">
        <v>16</v>
      </c>
    </row>
    <row r="18" spans="1:2">
      <c r="A18" s="6">
        <v>9</v>
      </c>
      <c r="B18" s="195" t="s">
        <v>17</v>
      </c>
    </row>
    <row r="19" spans="1:2">
      <c r="A19" s="6"/>
      <c r="B19" s="195"/>
    </row>
    <row r="20" spans="1:2" ht="20.25">
      <c r="A20" s="193"/>
      <c r="B20" s="194" t="s">
        <v>18</v>
      </c>
    </row>
    <row r="21" spans="1:2">
      <c r="A21" s="6">
        <v>1</v>
      </c>
      <c r="B21" s="195" t="s">
        <v>19</v>
      </c>
    </row>
    <row r="22" spans="1:2">
      <c r="A22" s="6">
        <v>2</v>
      </c>
      <c r="B22" s="195" t="s">
        <v>20</v>
      </c>
    </row>
    <row r="23" spans="1:2">
      <c r="A23" s="6">
        <v>3</v>
      </c>
      <c r="B23" s="195" t="s">
        <v>21</v>
      </c>
    </row>
    <row r="24" spans="1:2">
      <c r="A24" s="6">
        <v>4</v>
      </c>
      <c r="B24" s="195" t="s">
        <v>22</v>
      </c>
    </row>
    <row r="25" spans="1:2">
      <c r="A25" s="6">
        <v>5</v>
      </c>
      <c r="B25" s="195" t="s">
        <v>23</v>
      </c>
    </row>
    <row r="26" spans="1:2">
      <c r="A26" s="6">
        <v>6</v>
      </c>
      <c r="B26" s="195" t="s">
        <v>24</v>
      </c>
    </row>
    <row r="27" spans="1:2">
      <c r="A27" s="6">
        <v>7</v>
      </c>
      <c r="B27" s="195" t="s">
        <v>25</v>
      </c>
    </row>
    <row r="28" spans="1:2">
      <c r="A28" s="6"/>
      <c r="B28" s="195"/>
    </row>
    <row r="29" spans="1:2" ht="20.25">
      <c r="A29" s="193"/>
      <c r="B29" s="194" t="s">
        <v>26</v>
      </c>
    </row>
    <row r="30" spans="1:2">
      <c r="A30" s="6">
        <v>1</v>
      </c>
      <c r="B30" s="195" t="s">
        <v>27</v>
      </c>
    </row>
    <row r="31" spans="1:2">
      <c r="A31" s="6">
        <v>2</v>
      </c>
      <c r="B31" s="195" t="s">
        <v>28</v>
      </c>
    </row>
    <row r="32" spans="1:2">
      <c r="A32" s="6">
        <v>3</v>
      </c>
      <c r="B32" s="195" t="s">
        <v>29</v>
      </c>
    </row>
    <row r="33" spans="1:2" ht="28.5">
      <c r="A33" s="6">
        <v>4</v>
      </c>
      <c r="B33" s="195" t="s">
        <v>30</v>
      </c>
    </row>
    <row r="34" spans="1:2">
      <c r="A34" s="6">
        <v>5</v>
      </c>
      <c r="B34" s="195" t="s">
        <v>31</v>
      </c>
    </row>
    <row r="35" spans="1:2">
      <c r="A35" s="6">
        <v>6</v>
      </c>
      <c r="B35" s="195" t="s">
        <v>32</v>
      </c>
    </row>
    <row r="36" spans="1:2">
      <c r="A36" s="6">
        <v>7</v>
      </c>
      <c r="B36" s="195" t="s">
        <v>33</v>
      </c>
    </row>
    <row r="37" spans="1:2">
      <c r="A37" s="6"/>
      <c r="B37" s="195"/>
    </row>
    <row r="39" spans="1:2">
      <c r="A39" s="200" t="s">
        <v>34</v>
      </c>
      <c r="B39" s="201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293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22" t="s">
        <v>294</v>
      </c>
      <c r="B2" s="23" t="s">
        <v>235</v>
      </c>
      <c r="C2" s="23" t="s">
        <v>236</v>
      </c>
      <c r="D2" s="23" t="s">
        <v>237</v>
      </c>
      <c r="E2" s="23" t="s">
        <v>238</v>
      </c>
      <c r="F2" s="23" t="s">
        <v>239</v>
      </c>
      <c r="G2" s="22" t="s">
        <v>295</v>
      </c>
      <c r="H2" s="22" t="s">
        <v>296</v>
      </c>
      <c r="I2" s="22" t="s">
        <v>297</v>
      </c>
      <c r="J2" s="22" t="s">
        <v>296</v>
      </c>
      <c r="K2" s="22" t="s">
        <v>298</v>
      </c>
      <c r="L2" s="22" t="s">
        <v>296</v>
      </c>
      <c r="M2" s="23" t="s">
        <v>271</v>
      </c>
      <c r="N2" s="23" t="s">
        <v>248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294</v>
      </c>
      <c r="B4" s="25" t="s">
        <v>299</v>
      </c>
      <c r="C4" s="25" t="s">
        <v>272</v>
      </c>
      <c r="D4" s="25" t="s">
        <v>237</v>
      </c>
      <c r="E4" s="23" t="s">
        <v>238</v>
      </c>
      <c r="F4" s="23" t="s">
        <v>239</v>
      </c>
      <c r="G4" s="22" t="s">
        <v>295</v>
      </c>
      <c r="H4" s="22" t="s">
        <v>296</v>
      </c>
      <c r="I4" s="22" t="s">
        <v>297</v>
      </c>
      <c r="J4" s="22" t="s">
        <v>296</v>
      </c>
      <c r="K4" s="22" t="s">
        <v>298</v>
      </c>
      <c r="L4" s="22" t="s">
        <v>296</v>
      </c>
      <c r="M4" s="23" t="s">
        <v>271</v>
      </c>
      <c r="N4" s="23" t="s">
        <v>248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300</v>
      </c>
      <c r="B11" s="357"/>
      <c r="C11" s="357"/>
      <c r="D11" s="358"/>
      <c r="E11" s="387"/>
      <c r="F11" s="402"/>
      <c r="G11" s="388"/>
      <c r="H11" s="26"/>
      <c r="I11" s="356" t="s">
        <v>301</v>
      </c>
      <c r="J11" s="357"/>
      <c r="K11" s="357"/>
      <c r="L11" s="9"/>
      <c r="M11" s="9"/>
      <c r="N11" s="12"/>
    </row>
    <row r="12" spans="1:14" ht="16.5">
      <c r="A12" s="403" t="s">
        <v>302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303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265</v>
      </c>
      <c r="B2" s="4" t="s">
        <v>239</v>
      </c>
      <c r="C2" s="4" t="s">
        <v>235</v>
      </c>
      <c r="D2" s="4" t="s">
        <v>236</v>
      </c>
      <c r="E2" s="4" t="s">
        <v>237</v>
      </c>
      <c r="F2" s="4" t="s">
        <v>238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271</v>
      </c>
      <c r="L2" s="4" t="s">
        <v>248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356" t="s">
        <v>300</v>
      </c>
      <c r="B11" s="357"/>
      <c r="C11" s="357"/>
      <c r="D11" s="357"/>
      <c r="E11" s="358"/>
      <c r="F11" s="387"/>
      <c r="G11" s="388"/>
      <c r="H11" s="356" t="s">
        <v>308</v>
      </c>
      <c r="I11" s="357"/>
      <c r="J11" s="357"/>
      <c r="K11" s="9"/>
      <c r="L11" s="12"/>
    </row>
    <row r="12" spans="1:12" ht="16.5">
      <c r="A12" s="403" t="s">
        <v>309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62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310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2" t="s">
        <v>234</v>
      </c>
      <c r="B2" s="363" t="s">
        <v>239</v>
      </c>
      <c r="C2" s="363" t="s">
        <v>272</v>
      </c>
      <c r="D2" s="363" t="s">
        <v>237</v>
      </c>
      <c r="E2" s="363" t="s">
        <v>238</v>
      </c>
      <c r="F2" s="3" t="s">
        <v>311</v>
      </c>
      <c r="G2" s="3" t="s">
        <v>257</v>
      </c>
      <c r="H2" s="370" t="s">
        <v>258</v>
      </c>
      <c r="I2" s="374" t="s">
        <v>260</v>
      </c>
    </row>
    <row r="3" spans="1:9" s="1" customFormat="1" ht="16.5">
      <c r="A3" s="362"/>
      <c r="B3" s="364"/>
      <c r="C3" s="364"/>
      <c r="D3" s="364"/>
      <c r="E3" s="364"/>
      <c r="F3" s="3" t="s">
        <v>312</v>
      </c>
      <c r="G3" s="3" t="s">
        <v>261</v>
      </c>
      <c r="H3" s="371"/>
      <c r="I3" s="375"/>
    </row>
    <row r="4" spans="1:9">
      <c r="A4" s="5">
        <v>1</v>
      </c>
      <c r="B4" s="6" t="s">
        <v>276</v>
      </c>
      <c r="C4" s="5" t="s">
        <v>313</v>
      </c>
      <c r="D4" s="5" t="s">
        <v>116</v>
      </c>
      <c r="E4" s="5" t="s">
        <v>62</v>
      </c>
      <c r="F4" s="7">
        <v>-0.06</v>
      </c>
      <c r="G4" s="7">
        <v>-0.04</v>
      </c>
      <c r="H4" s="5"/>
      <c r="I4" s="5" t="s">
        <v>314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6" t="s">
        <v>315</v>
      </c>
      <c r="B12" s="357"/>
      <c r="C12" s="357"/>
      <c r="D12" s="358"/>
      <c r="E12" s="11"/>
      <c r="F12" s="356" t="s">
        <v>316</v>
      </c>
      <c r="G12" s="357"/>
      <c r="H12" s="358"/>
      <c r="I12" s="12"/>
    </row>
    <row r="13" spans="1:9" ht="16.5">
      <c r="A13" s="403" t="s">
        <v>317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7" t="s">
        <v>35</v>
      </c>
      <c r="C2" s="208"/>
      <c r="D2" s="208"/>
      <c r="E2" s="208"/>
      <c r="F2" s="208"/>
      <c r="G2" s="208"/>
      <c r="H2" s="208"/>
      <c r="I2" s="209"/>
    </row>
    <row r="3" spans="2:9" ht="27.95" customHeight="1">
      <c r="B3" s="179"/>
      <c r="C3" s="180"/>
      <c r="D3" s="210" t="s">
        <v>36</v>
      </c>
      <c r="E3" s="211"/>
      <c r="F3" s="212" t="s">
        <v>37</v>
      </c>
      <c r="G3" s="213"/>
      <c r="H3" s="210" t="s">
        <v>38</v>
      </c>
      <c r="I3" s="214"/>
    </row>
    <row r="4" spans="2:9" ht="27.95" customHeight="1">
      <c r="B4" s="179" t="s">
        <v>39</v>
      </c>
      <c r="C4" s="180" t="s">
        <v>40</v>
      </c>
      <c r="D4" s="180" t="s">
        <v>41</v>
      </c>
      <c r="E4" s="180" t="s">
        <v>42</v>
      </c>
      <c r="F4" s="181" t="s">
        <v>41</v>
      </c>
      <c r="G4" s="181" t="s">
        <v>42</v>
      </c>
      <c r="H4" s="180" t="s">
        <v>41</v>
      </c>
      <c r="I4" s="188" t="s">
        <v>42</v>
      </c>
    </row>
    <row r="5" spans="2:9" ht="27.95" customHeight="1">
      <c r="B5" s="182" t="s">
        <v>43</v>
      </c>
      <c r="C5" s="6">
        <v>13</v>
      </c>
      <c r="D5" s="6">
        <v>0</v>
      </c>
      <c r="E5" s="6">
        <v>1</v>
      </c>
      <c r="F5" s="183">
        <v>0</v>
      </c>
      <c r="G5" s="183">
        <v>1</v>
      </c>
      <c r="H5" s="6">
        <v>1</v>
      </c>
      <c r="I5" s="189">
        <v>2</v>
      </c>
    </row>
    <row r="6" spans="2:9" ht="27.95" customHeight="1">
      <c r="B6" s="182" t="s">
        <v>44</v>
      </c>
      <c r="C6" s="6">
        <v>20</v>
      </c>
      <c r="D6" s="6">
        <v>0</v>
      </c>
      <c r="E6" s="6">
        <v>1</v>
      </c>
      <c r="F6" s="183">
        <v>1</v>
      </c>
      <c r="G6" s="183">
        <v>2</v>
      </c>
      <c r="H6" s="6">
        <v>2</v>
      </c>
      <c r="I6" s="189">
        <v>3</v>
      </c>
    </row>
    <row r="7" spans="2:9" ht="27.95" customHeight="1">
      <c r="B7" s="182" t="s">
        <v>45</v>
      </c>
      <c r="C7" s="6">
        <v>32</v>
      </c>
      <c r="D7" s="6">
        <v>0</v>
      </c>
      <c r="E7" s="6">
        <v>1</v>
      </c>
      <c r="F7" s="183">
        <v>2</v>
      </c>
      <c r="G7" s="183">
        <v>3</v>
      </c>
      <c r="H7" s="6">
        <v>3</v>
      </c>
      <c r="I7" s="189">
        <v>4</v>
      </c>
    </row>
    <row r="8" spans="2:9" ht="27.95" customHeight="1">
      <c r="B8" s="182" t="s">
        <v>46</v>
      </c>
      <c r="C8" s="6">
        <v>50</v>
      </c>
      <c r="D8" s="6">
        <v>1</v>
      </c>
      <c r="E8" s="6">
        <v>2</v>
      </c>
      <c r="F8" s="183">
        <v>3</v>
      </c>
      <c r="G8" s="183">
        <v>4</v>
      </c>
      <c r="H8" s="6">
        <v>5</v>
      </c>
      <c r="I8" s="189">
        <v>6</v>
      </c>
    </row>
    <row r="9" spans="2:9" ht="27.95" customHeight="1">
      <c r="B9" s="182" t="s">
        <v>47</v>
      </c>
      <c r="C9" s="6">
        <v>80</v>
      </c>
      <c r="D9" s="6">
        <v>2</v>
      </c>
      <c r="E9" s="6">
        <v>3</v>
      </c>
      <c r="F9" s="183">
        <v>5</v>
      </c>
      <c r="G9" s="183">
        <v>6</v>
      </c>
      <c r="H9" s="6">
        <v>7</v>
      </c>
      <c r="I9" s="189">
        <v>8</v>
      </c>
    </row>
    <row r="10" spans="2:9" ht="27.95" customHeight="1">
      <c r="B10" s="182" t="s">
        <v>48</v>
      </c>
      <c r="C10" s="6">
        <v>125</v>
      </c>
      <c r="D10" s="6">
        <v>3</v>
      </c>
      <c r="E10" s="6">
        <v>4</v>
      </c>
      <c r="F10" s="183">
        <v>7</v>
      </c>
      <c r="G10" s="183">
        <v>8</v>
      </c>
      <c r="H10" s="6">
        <v>10</v>
      </c>
      <c r="I10" s="189">
        <v>11</v>
      </c>
    </row>
    <row r="11" spans="2:9" ht="27.95" customHeight="1">
      <c r="B11" s="182" t="s">
        <v>49</v>
      </c>
      <c r="C11" s="6">
        <v>200</v>
      </c>
      <c r="D11" s="6">
        <v>5</v>
      </c>
      <c r="E11" s="6">
        <v>6</v>
      </c>
      <c r="F11" s="183">
        <v>10</v>
      </c>
      <c r="G11" s="183">
        <v>11</v>
      </c>
      <c r="H11" s="6">
        <v>14</v>
      </c>
      <c r="I11" s="189">
        <v>15</v>
      </c>
    </row>
    <row r="12" spans="2:9" ht="27.95" customHeight="1">
      <c r="B12" s="184" t="s">
        <v>50</v>
      </c>
      <c r="C12" s="185">
        <v>315</v>
      </c>
      <c r="D12" s="185">
        <v>7</v>
      </c>
      <c r="E12" s="185">
        <v>8</v>
      </c>
      <c r="F12" s="186">
        <v>14</v>
      </c>
      <c r="G12" s="186">
        <v>15</v>
      </c>
      <c r="H12" s="185">
        <v>21</v>
      </c>
      <c r="I12" s="190">
        <v>22</v>
      </c>
    </row>
    <row r="14" spans="2:9">
      <c r="B14" s="187" t="s">
        <v>51</v>
      </c>
      <c r="C14" s="187"/>
      <c r="D14" s="187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N21" sqref="N21"/>
    </sheetView>
  </sheetViews>
  <sheetFormatPr defaultColWidth="10.375" defaultRowHeight="16.5" customHeight="1"/>
  <cols>
    <col min="1" max="1" width="11.125" style="100" customWidth="1"/>
    <col min="2" max="9" width="10.375" style="100"/>
    <col min="10" max="10" width="8.875" style="100" customWidth="1"/>
    <col min="11" max="11" width="12" style="100" customWidth="1"/>
    <col min="12" max="16384" width="10.375" style="100"/>
  </cols>
  <sheetData>
    <row r="1" spans="1:11" ht="20.25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4.25">
      <c r="A2" s="139" t="s">
        <v>53</v>
      </c>
      <c r="B2" s="285" t="s">
        <v>54</v>
      </c>
      <c r="C2" s="285"/>
      <c r="D2" s="286" t="s">
        <v>55</v>
      </c>
      <c r="E2" s="286"/>
      <c r="F2" s="285" t="s">
        <v>56</v>
      </c>
      <c r="G2" s="285"/>
      <c r="H2" s="140" t="s">
        <v>57</v>
      </c>
      <c r="I2" s="287" t="s">
        <v>56</v>
      </c>
      <c r="J2" s="287"/>
      <c r="K2" s="288"/>
    </row>
    <row r="3" spans="1:11" ht="14.25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1" ht="14.25">
      <c r="A4" s="141" t="s">
        <v>61</v>
      </c>
      <c r="B4" s="276" t="s">
        <v>62</v>
      </c>
      <c r="C4" s="277"/>
      <c r="D4" s="270" t="s">
        <v>63</v>
      </c>
      <c r="E4" s="271"/>
      <c r="F4" s="268">
        <v>45240</v>
      </c>
      <c r="G4" s="269"/>
      <c r="H4" s="270" t="s">
        <v>64</v>
      </c>
      <c r="I4" s="271"/>
      <c r="J4" s="105" t="s">
        <v>65</v>
      </c>
      <c r="K4" s="106" t="s">
        <v>66</v>
      </c>
    </row>
    <row r="5" spans="1:11" ht="14.25">
      <c r="A5" s="142" t="s">
        <v>67</v>
      </c>
      <c r="B5" s="276" t="s">
        <v>68</v>
      </c>
      <c r="C5" s="277"/>
      <c r="D5" s="270" t="s">
        <v>69</v>
      </c>
      <c r="E5" s="271"/>
      <c r="F5" s="268">
        <v>45229</v>
      </c>
      <c r="G5" s="269"/>
      <c r="H5" s="270" t="s">
        <v>70</v>
      </c>
      <c r="I5" s="271"/>
      <c r="J5" s="105" t="s">
        <v>65</v>
      </c>
      <c r="K5" s="106" t="s">
        <v>66</v>
      </c>
    </row>
    <row r="6" spans="1:11" ht="14.25">
      <c r="A6" s="141" t="s">
        <v>71</v>
      </c>
      <c r="B6" s="143" t="s">
        <v>72</v>
      </c>
      <c r="C6" s="144">
        <v>6</v>
      </c>
      <c r="D6" s="142" t="s">
        <v>73</v>
      </c>
      <c r="E6" s="149"/>
      <c r="F6" s="268">
        <v>45235</v>
      </c>
      <c r="G6" s="269"/>
      <c r="H6" s="270" t="s">
        <v>74</v>
      </c>
      <c r="I6" s="271"/>
      <c r="J6" s="105" t="s">
        <v>65</v>
      </c>
      <c r="K6" s="106" t="s">
        <v>66</v>
      </c>
    </row>
    <row r="7" spans="1:11" ht="14.25">
      <c r="A7" s="141" t="s">
        <v>75</v>
      </c>
      <c r="B7" s="266">
        <v>1000</v>
      </c>
      <c r="C7" s="267"/>
      <c r="D7" s="142" t="s">
        <v>76</v>
      </c>
      <c r="E7" s="148"/>
      <c r="F7" s="268">
        <v>45237</v>
      </c>
      <c r="G7" s="269"/>
      <c r="H7" s="270" t="s">
        <v>77</v>
      </c>
      <c r="I7" s="271"/>
      <c r="J7" s="105" t="s">
        <v>65</v>
      </c>
      <c r="K7" s="106" t="s">
        <v>66</v>
      </c>
    </row>
    <row r="8" spans="1:11" ht="14.25">
      <c r="A8" s="146" t="s">
        <v>78</v>
      </c>
      <c r="B8" s="272" t="s">
        <v>79</v>
      </c>
      <c r="C8" s="273"/>
      <c r="D8" s="236" t="s">
        <v>80</v>
      </c>
      <c r="E8" s="237"/>
      <c r="F8" s="274">
        <v>45239</v>
      </c>
      <c r="G8" s="275"/>
      <c r="H8" s="236" t="s">
        <v>81</v>
      </c>
      <c r="I8" s="237"/>
      <c r="J8" s="112" t="s">
        <v>65</v>
      </c>
      <c r="K8" s="152" t="s">
        <v>66</v>
      </c>
    </row>
    <row r="9" spans="1:11" ht="14.25">
      <c r="A9" s="259" t="s">
        <v>82</v>
      </c>
      <c r="B9" s="260"/>
      <c r="C9" s="260"/>
      <c r="D9" s="261"/>
      <c r="E9" s="261"/>
      <c r="F9" s="261"/>
      <c r="G9" s="261"/>
      <c r="H9" s="261"/>
      <c r="I9" s="261"/>
      <c r="J9" s="261"/>
      <c r="K9" s="262"/>
    </row>
    <row r="10" spans="1:11" ht="14.25">
      <c r="A10" s="233" t="s">
        <v>83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4.25">
      <c r="A11" s="158" t="s">
        <v>84</v>
      </c>
      <c r="B11" s="159" t="s">
        <v>85</v>
      </c>
      <c r="C11" s="160" t="s">
        <v>86</v>
      </c>
      <c r="D11" s="161"/>
      <c r="E11" s="162" t="s">
        <v>87</v>
      </c>
      <c r="F11" s="159" t="s">
        <v>85</v>
      </c>
      <c r="G11" s="160" t="s">
        <v>86</v>
      </c>
      <c r="H11" s="160" t="s">
        <v>88</v>
      </c>
      <c r="I11" s="162" t="s">
        <v>89</v>
      </c>
      <c r="J11" s="159" t="s">
        <v>85</v>
      </c>
      <c r="K11" s="176" t="s">
        <v>86</v>
      </c>
    </row>
    <row r="12" spans="1:11" ht="14.25">
      <c r="A12" s="142" t="s">
        <v>90</v>
      </c>
      <c r="B12" s="147" t="s">
        <v>85</v>
      </c>
      <c r="C12" s="105" t="s">
        <v>86</v>
      </c>
      <c r="D12" s="148"/>
      <c r="E12" s="149" t="s">
        <v>91</v>
      </c>
      <c r="F12" s="147" t="s">
        <v>85</v>
      </c>
      <c r="G12" s="105" t="s">
        <v>86</v>
      </c>
      <c r="H12" s="105" t="s">
        <v>88</v>
      </c>
      <c r="I12" s="149" t="s">
        <v>92</v>
      </c>
      <c r="J12" s="147" t="s">
        <v>85</v>
      </c>
      <c r="K12" s="106" t="s">
        <v>86</v>
      </c>
    </row>
    <row r="13" spans="1:11" ht="14.25">
      <c r="A13" s="142" t="s">
        <v>93</v>
      </c>
      <c r="B13" s="147" t="s">
        <v>85</v>
      </c>
      <c r="C13" s="105" t="s">
        <v>86</v>
      </c>
      <c r="D13" s="148"/>
      <c r="E13" s="149" t="s">
        <v>94</v>
      </c>
      <c r="F13" s="105" t="s">
        <v>95</v>
      </c>
      <c r="G13" s="105" t="s">
        <v>96</v>
      </c>
      <c r="H13" s="105" t="s">
        <v>88</v>
      </c>
      <c r="I13" s="149" t="s">
        <v>97</v>
      </c>
      <c r="J13" s="147" t="s">
        <v>85</v>
      </c>
      <c r="K13" s="106" t="s">
        <v>86</v>
      </c>
    </row>
    <row r="14" spans="1:11" ht="14.25">
      <c r="A14" s="236" t="s">
        <v>98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8"/>
    </row>
    <row r="15" spans="1:11" ht="14.25">
      <c r="A15" s="233" t="s">
        <v>99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4.25">
      <c r="A16" s="163" t="s">
        <v>100</v>
      </c>
      <c r="B16" s="160" t="s">
        <v>95</v>
      </c>
      <c r="C16" s="160" t="s">
        <v>96</v>
      </c>
      <c r="D16" s="164"/>
      <c r="E16" s="165" t="s">
        <v>101</v>
      </c>
      <c r="F16" s="160" t="s">
        <v>95</v>
      </c>
      <c r="G16" s="160" t="s">
        <v>96</v>
      </c>
      <c r="H16" s="166"/>
      <c r="I16" s="165" t="s">
        <v>102</v>
      </c>
      <c r="J16" s="160" t="s">
        <v>95</v>
      </c>
      <c r="K16" s="176" t="s">
        <v>96</v>
      </c>
    </row>
    <row r="17" spans="1:22" ht="16.5" customHeight="1">
      <c r="A17" s="150" t="s">
        <v>103</v>
      </c>
      <c r="B17" s="105" t="s">
        <v>95</v>
      </c>
      <c r="C17" s="105" t="s">
        <v>96</v>
      </c>
      <c r="D17" s="167"/>
      <c r="E17" s="151" t="s">
        <v>104</v>
      </c>
      <c r="F17" s="105" t="s">
        <v>95</v>
      </c>
      <c r="G17" s="105" t="s">
        <v>96</v>
      </c>
      <c r="H17" s="168"/>
      <c r="I17" s="151" t="s">
        <v>105</v>
      </c>
      <c r="J17" s="105" t="s">
        <v>95</v>
      </c>
      <c r="K17" s="106" t="s">
        <v>96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ht="18" customHeight="1">
      <c r="A19" s="233" t="s">
        <v>107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50" t="s">
        <v>108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spans="1:22" ht="21.75" customHeight="1">
      <c r="A21" s="169" t="s">
        <v>109</v>
      </c>
      <c r="B21" s="59"/>
      <c r="C21" s="59" t="s">
        <v>110</v>
      </c>
      <c r="D21" s="59" t="s">
        <v>111</v>
      </c>
      <c r="E21" s="59" t="s">
        <v>112</v>
      </c>
      <c r="F21" s="59" t="s">
        <v>113</v>
      </c>
      <c r="G21" s="59" t="s">
        <v>114</v>
      </c>
      <c r="H21" s="59"/>
      <c r="I21" s="59"/>
      <c r="J21" s="151"/>
      <c r="K21" s="129" t="s">
        <v>115</v>
      </c>
    </row>
    <row r="22" spans="1:22" ht="23.1" customHeight="1">
      <c r="A22" s="14" t="s">
        <v>116</v>
      </c>
      <c r="B22" s="170"/>
      <c r="C22" s="170" t="s">
        <v>95</v>
      </c>
      <c r="D22" s="170" t="s">
        <v>95</v>
      </c>
      <c r="E22" s="170" t="s">
        <v>95</v>
      </c>
      <c r="F22" s="170" t="s">
        <v>95</v>
      </c>
      <c r="G22" s="170" t="s">
        <v>95</v>
      </c>
      <c r="H22" s="170"/>
      <c r="I22" s="170"/>
      <c r="J22" s="170"/>
      <c r="K22" s="178"/>
    </row>
    <row r="23" spans="1:22" ht="23.1" customHeight="1">
      <c r="A23" s="14"/>
      <c r="B23" s="170"/>
      <c r="C23" s="170"/>
      <c r="D23" s="170"/>
      <c r="E23" s="170"/>
      <c r="F23" s="170"/>
      <c r="G23" s="170"/>
      <c r="H23" s="170"/>
      <c r="I23" s="170"/>
      <c r="J23" s="170"/>
      <c r="K23" s="178"/>
    </row>
    <row r="24" spans="1:22" ht="23.1" customHeight="1">
      <c r="A24" s="14"/>
      <c r="B24" s="170"/>
      <c r="C24" s="170"/>
      <c r="D24" s="170"/>
      <c r="E24" s="170"/>
      <c r="F24" s="170"/>
      <c r="G24" s="170"/>
      <c r="H24" s="170"/>
      <c r="I24" s="170"/>
      <c r="J24" s="170"/>
      <c r="K24" s="125"/>
    </row>
    <row r="25" spans="1:22" ht="23.1" customHeight="1">
      <c r="A25" s="145"/>
      <c r="B25" s="170"/>
      <c r="C25" s="170"/>
      <c r="D25" s="170"/>
      <c r="E25" s="170"/>
      <c r="F25" s="170"/>
      <c r="G25" s="170"/>
      <c r="H25" s="170"/>
      <c r="I25" s="170"/>
      <c r="J25" s="170"/>
      <c r="K25" s="125"/>
    </row>
    <row r="26" spans="1:22" ht="23.1" customHeight="1">
      <c r="A26" s="145"/>
      <c r="B26" s="170"/>
      <c r="C26" s="170"/>
      <c r="D26" s="170"/>
      <c r="E26" s="170"/>
      <c r="F26" s="170"/>
      <c r="G26" s="170"/>
      <c r="H26" s="170"/>
      <c r="I26" s="170"/>
      <c r="J26" s="170"/>
      <c r="K26" s="125"/>
    </row>
    <row r="27" spans="1:22" ht="23.1" customHeight="1">
      <c r="A27" s="145"/>
      <c r="B27" s="170"/>
      <c r="C27" s="170"/>
      <c r="D27" s="170"/>
      <c r="E27" s="170"/>
      <c r="F27" s="170"/>
      <c r="G27" s="170"/>
      <c r="H27" s="170"/>
      <c r="I27" s="170"/>
      <c r="J27" s="170"/>
      <c r="K27" s="125"/>
    </row>
    <row r="28" spans="1:22" ht="18" customHeight="1">
      <c r="A28" s="239" t="s">
        <v>117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22" ht="18.75" customHeight="1">
      <c r="A29" s="253" t="s">
        <v>118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22" ht="18.7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22" ht="18" customHeight="1">
      <c r="A31" s="239" t="s">
        <v>119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4.25">
      <c r="A32" s="242" t="s">
        <v>120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45" t="s">
        <v>121</v>
      </c>
      <c r="B33" s="246"/>
      <c r="C33" s="105" t="s">
        <v>65</v>
      </c>
      <c r="D33" s="105" t="s">
        <v>66</v>
      </c>
      <c r="E33" s="247" t="s">
        <v>122</v>
      </c>
      <c r="F33" s="248"/>
      <c r="G33" s="248"/>
      <c r="H33" s="248"/>
      <c r="I33" s="248"/>
      <c r="J33" s="248"/>
      <c r="K33" s="249"/>
    </row>
    <row r="34" spans="1:11" ht="14.25">
      <c r="A34" s="215" t="s">
        <v>123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</row>
    <row r="35" spans="1:11" ht="21" customHeight="1">
      <c r="A35" s="224" t="s">
        <v>124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spans="1:11" ht="21" customHeight="1">
      <c r="A36" s="227" t="s">
        <v>125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21" customHeight="1">
      <c r="A37" s="227" t="s">
        <v>126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21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21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21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21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4.25">
      <c r="A42" s="230" t="s">
        <v>127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4.25">
      <c r="A43" s="233" t="s">
        <v>128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>
      <c r="A44" s="163" t="s">
        <v>129</v>
      </c>
      <c r="B44" s="160" t="s">
        <v>95</v>
      </c>
      <c r="C44" s="160" t="s">
        <v>96</v>
      </c>
      <c r="D44" s="160" t="s">
        <v>88</v>
      </c>
      <c r="E44" s="165" t="s">
        <v>130</v>
      </c>
      <c r="F44" s="160" t="s">
        <v>95</v>
      </c>
      <c r="G44" s="160" t="s">
        <v>96</v>
      </c>
      <c r="H44" s="160" t="s">
        <v>88</v>
      </c>
      <c r="I44" s="165" t="s">
        <v>131</v>
      </c>
      <c r="J44" s="160" t="s">
        <v>95</v>
      </c>
      <c r="K44" s="176" t="s">
        <v>96</v>
      </c>
    </row>
    <row r="45" spans="1:11" ht="14.25">
      <c r="A45" s="150" t="s">
        <v>87</v>
      </c>
      <c r="B45" s="105" t="s">
        <v>95</v>
      </c>
      <c r="C45" s="105" t="s">
        <v>96</v>
      </c>
      <c r="D45" s="105" t="s">
        <v>88</v>
      </c>
      <c r="E45" s="151" t="s">
        <v>94</v>
      </c>
      <c r="F45" s="105" t="s">
        <v>95</v>
      </c>
      <c r="G45" s="105" t="s">
        <v>96</v>
      </c>
      <c r="H45" s="105" t="s">
        <v>88</v>
      </c>
      <c r="I45" s="151" t="s">
        <v>105</v>
      </c>
      <c r="J45" s="105" t="s">
        <v>95</v>
      </c>
      <c r="K45" s="106" t="s">
        <v>96</v>
      </c>
    </row>
    <row r="46" spans="1:11" ht="14.25">
      <c r="A46" s="236" t="s">
        <v>98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8"/>
    </row>
    <row r="47" spans="1:11" ht="14.25">
      <c r="A47" s="215" t="s">
        <v>132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</row>
    <row r="48" spans="1:11" ht="14.25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26"/>
    </row>
    <row r="49" spans="1:11" ht="14.25">
      <c r="A49" s="171" t="s">
        <v>133</v>
      </c>
      <c r="B49" s="219" t="s">
        <v>134</v>
      </c>
      <c r="C49" s="219"/>
      <c r="D49" s="172" t="s">
        <v>135</v>
      </c>
      <c r="E49" s="173" t="s">
        <v>136</v>
      </c>
      <c r="F49" s="174" t="s">
        <v>137</v>
      </c>
      <c r="G49" s="175">
        <v>45230</v>
      </c>
      <c r="H49" s="220" t="s">
        <v>138</v>
      </c>
      <c r="I49" s="221"/>
      <c r="J49" s="222" t="s">
        <v>139</v>
      </c>
      <c r="K49" s="223"/>
    </row>
    <row r="50" spans="1:11" ht="14.25">
      <c r="A50" s="215" t="s">
        <v>140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</row>
    <row r="51" spans="1:11" ht="14.25">
      <c r="A51" s="216" t="s">
        <v>141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8"/>
    </row>
    <row r="52" spans="1:11" ht="14.25">
      <c r="A52" s="171" t="s">
        <v>133</v>
      </c>
      <c r="B52" s="219" t="s">
        <v>134</v>
      </c>
      <c r="C52" s="219"/>
      <c r="D52" s="172" t="s">
        <v>135</v>
      </c>
      <c r="E52" s="173" t="s">
        <v>136</v>
      </c>
      <c r="F52" s="174" t="s">
        <v>142</v>
      </c>
      <c r="G52" s="175">
        <v>45230</v>
      </c>
      <c r="H52" s="220" t="s">
        <v>138</v>
      </c>
      <c r="I52" s="221"/>
      <c r="J52" s="222" t="s">
        <v>139</v>
      </c>
      <c r="K52" s="2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1"/>
  <sheetViews>
    <sheetView workbookViewId="0">
      <selection activeCell="O15" sqref="O15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6.5" style="51" customWidth="1"/>
    <col min="9" max="9" width="2.75" style="51" customWidth="1"/>
    <col min="10" max="10" width="9.125" style="51" customWidth="1"/>
    <col min="11" max="11" width="10.75" style="51" customWidth="1"/>
    <col min="12" max="15" width="9.75" style="51" customWidth="1"/>
    <col min="16" max="16" width="9.75" style="153" customWidth="1"/>
    <col min="17" max="254" width="9" style="51"/>
    <col min="255" max="16384" width="9" style="2"/>
  </cols>
  <sheetData>
    <row r="1" spans="1:257" s="51" customFormat="1" ht="29.1" customHeight="1">
      <c r="A1" s="289" t="s">
        <v>143</v>
      </c>
      <c r="B1" s="289"/>
      <c r="C1" s="290"/>
      <c r="D1" s="290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8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292" t="s">
        <v>62</v>
      </c>
      <c r="C2" s="293"/>
      <c r="D2" s="294"/>
      <c r="E2" s="56" t="s">
        <v>67</v>
      </c>
      <c r="F2" s="295" t="s">
        <v>68</v>
      </c>
      <c r="G2" s="295"/>
      <c r="H2" s="295"/>
      <c r="I2" s="303"/>
      <c r="J2" s="82" t="s">
        <v>57</v>
      </c>
      <c r="K2" s="296" t="s">
        <v>56</v>
      </c>
      <c r="L2" s="296"/>
      <c r="M2" s="296"/>
      <c r="N2" s="296"/>
      <c r="O2" s="297"/>
      <c r="P2" s="8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01" t="s">
        <v>144</v>
      </c>
      <c r="B3" s="298" t="s">
        <v>145</v>
      </c>
      <c r="C3" s="299"/>
      <c r="D3" s="298"/>
      <c r="E3" s="298"/>
      <c r="F3" s="298"/>
      <c r="G3" s="298"/>
      <c r="H3" s="298"/>
      <c r="I3" s="304"/>
      <c r="J3" s="298"/>
      <c r="K3" s="298"/>
      <c r="L3" s="298"/>
      <c r="M3" s="298"/>
      <c r="N3" s="298"/>
      <c r="O3" s="300"/>
      <c r="P3" s="8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8">
      <c r="A4" s="301"/>
      <c r="B4" s="57" t="s">
        <v>146</v>
      </c>
      <c r="C4" s="57" t="s">
        <v>110</v>
      </c>
      <c r="D4" s="57" t="s">
        <v>111</v>
      </c>
      <c r="E4" s="57" t="s">
        <v>112</v>
      </c>
      <c r="F4" s="57" t="s">
        <v>113</v>
      </c>
      <c r="G4" s="57" t="s">
        <v>114</v>
      </c>
      <c r="H4" s="302" t="s">
        <v>147</v>
      </c>
      <c r="I4" s="305"/>
      <c r="J4" s="154"/>
      <c r="K4" s="205" t="s">
        <v>322</v>
      </c>
      <c r="L4" s="156" t="s">
        <v>148</v>
      </c>
      <c r="M4" s="156" t="s">
        <v>149</v>
      </c>
      <c r="N4" s="155"/>
      <c r="O4" s="205" t="s">
        <v>322</v>
      </c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6.5">
      <c r="A5" s="301"/>
      <c r="B5" s="58" t="s">
        <v>150</v>
      </c>
      <c r="C5" s="59" t="s">
        <v>151</v>
      </c>
      <c r="D5" s="59" t="s">
        <v>152</v>
      </c>
      <c r="E5" s="59" t="s">
        <v>153</v>
      </c>
      <c r="F5" s="59" t="s">
        <v>154</v>
      </c>
      <c r="G5" s="59" t="s">
        <v>155</v>
      </c>
      <c r="H5" s="302"/>
      <c r="I5" s="305"/>
      <c r="J5" s="86"/>
      <c r="K5" s="59"/>
      <c r="L5" s="154" t="s">
        <v>112</v>
      </c>
      <c r="M5" s="154" t="s">
        <v>112</v>
      </c>
      <c r="N5" s="157"/>
      <c r="O5" s="206" t="s">
        <v>323</v>
      </c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0.100000000000001" customHeight="1">
      <c r="A6" s="60" t="s">
        <v>156</v>
      </c>
      <c r="B6" s="60">
        <f t="shared" ref="B6:B11" si="0">C6-1</f>
        <v>65</v>
      </c>
      <c r="C6" s="60">
        <f>D6-2</f>
        <v>66</v>
      </c>
      <c r="D6" s="57">
        <v>68</v>
      </c>
      <c r="E6" s="60">
        <f>D6+2</f>
        <v>70</v>
      </c>
      <c r="F6" s="60">
        <f>E6+2</f>
        <v>72</v>
      </c>
      <c r="G6" s="60">
        <f>F6+1</f>
        <v>73</v>
      </c>
      <c r="H6" s="61" t="s">
        <v>157</v>
      </c>
      <c r="I6" s="305"/>
      <c r="J6" s="86"/>
      <c r="K6" s="86"/>
      <c r="L6" s="88" t="s">
        <v>158</v>
      </c>
      <c r="M6" s="88" t="s">
        <v>320</v>
      </c>
      <c r="N6" s="86"/>
      <c r="O6" s="86" t="s">
        <v>324</v>
      </c>
      <c r="P6" s="8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0.100000000000001" customHeight="1">
      <c r="A7" s="60" t="s">
        <v>159</v>
      </c>
      <c r="B7" s="60">
        <f>C7-4</f>
        <v>106</v>
      </c>
      <c r="C7" s="60">
        <f>D7-4</f>
        <v>110</v>
      </c>
      <c r="D7" s="57">
        <v>114</v>
      </c>
      <c r="E7" s="60">
        <f>D7+4</f>
        <v>118</v>
      </c>
      <c r="F7" s="60">
        <f>E7+4</f>
        <v>122</v>
      </c>
      <c r="G7" s="60">
        <f>F7+6</f>
        <v>128</v>
      </c>
      <c r="H7" s="61" t="s">
        <v>157</v>
      </c>
      <c r="I7" s="305"/>
      <c r="J7" s="86"/>
      <c r="K7" s="86"/>
      <c r="L7" s="86" t="s">
        <v>160</v>
      </c>
      <c r="M7" s="88" t="s">
        <v>319</v>
      </c>
      <c r="N7" s="86"/>
      <c r="O7" s="86" t="s">
        <v>324</v>
      </c>
      <c r="P7" s="8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0.100000000000001" customHeight="1">
      <c r="A8" s="60" t="s">
        <v>161</v>
      </c>
      <c r="B8" s="60">
        <f>C8-4</f>
        <v>100</v>
      </c>
      <c r="C8" s="60">
        <f>D8-4</f>
        <v>104</v>
      </c>
      <c r="D8" s="57">
        <v>108</v>
      </c>
      <c r="E8" s="60">
        <f>D8+4</f>
        <v>112</v>
      </c>
      <c r="F8" s="60">
        <f>E8+5</f>
        <v>117</v>
      </c>
      <c r="G8" s="60">
        <f>F8+6</f>
        <v>123</v>
      </c>
      <c r="H8" s="61" t="s">
        <v>162</v>
      </c>
      <c r="I8" s="305"/>
      <c r="J8" s="86"/>
      <c r="K8" s="86"/>
      <c r="L8" s="86" t="s">
        <v>160</v>
      </c>
      <c r="M8" s="88" t="s">
        <v>318</v>
      </c>
      <c r="N8" s="86"/>
      <c r="O8" s="86" t="s">
        <v>318</v>
      </c>
      <c r="P8" s="8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0.100000000000001" customHeight="1">
      <c r="A9" s="60" t="s">
        <v>163</v>
      </c>
      <c r="B9" s="60">
        <f>C9-1.2</f>
        <v>43.399999999999991</v>
      </c>
      <c r="C9" s="60">
        <f>D9-1.2</f>
        <v>44.599999999999994</v>
      </c>
      <c r="D9" s="57">
        <v>45.8</v>
      </c>
      <c r="E9" s="60">
        <f>D9+1.2</f>
        <v>47</v>
      </c>
      <c r="F9" s="60">
        <f>E9+1.2</f>
        <v>48.2</v>
      </c>
      <c r="G9" s="60">
        <f>F9+1.4</f>
        <v>49.6</v>
      </c>
      <c r="H9" s="61" t="s">
        <v>162</v>
      </c>
      <c r="I9" s="305"/>
      <c r="J9" s="86"/>
      <c r="K9" s="86"/>
      <c r="L9" s="86" t="s">
        <v>160</v>
      </c>
      <c r="M9" s="86" t="s">
        <v>164</v>
      </c>
      <c r="N9" s="86"/>
      <c r="O9" s="86" t="s">
        <v>324</v>
      </c>
      <c r="P9" s="8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0.100000000000001" customHeight="1">
      <c r="A10" s="60" t="s">
        <v>165</v>
      </c>
      <c r="B10" s="60">
        <f t="shared" si="0"/>
        <v>48</v>
      </c>
      <c r="C10" s="60">
        <f t="shared" ref="C10:C11" si="1">D10-1</f>
        <v>49</v>
      </c>
      <c r="D10" s="57">
        <v>50</v>
      </c>
      <c r="E10" s="60">
        <f>D10+1</f>
        <v>51</v>
      </c>
      <c r="F10" s="60">
        <f>E10+1</f>
        <v>52</v>
      </c>
      <c r="G10" s="60">
        <f>F10+1.5</f>
        <v>53.5</v>
      </c>
      <c r="H10" s="61" t="s">
        <v>166</v>
      </c>
      <c r="I10" s="305"/>
      <c r="J10" s="86"/>
      <c r="K10" s="86"/>
      <c r="L10" s="86" t="s">
        <v>167</v>
      </c>
      <c r="M10" s="86" t="s">
        <v>321</v>
      </c>
      <c r="N10" s="86"/>
      <c r="O10" s="86" t="s">
        <v>321</v>
      </c>
      <c r="P10" s="8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0.100000000000001" customHeight="1">
      <c r="A11" s="60" t="s">
        <v>168</v>
      </c>
      <c r="B11" s="60">
        <f t="shared" si="0"/>
        <v>50</v>
      </c>
      <c r="C11" s="60">
        <f t="shared" si="1"/>
        <v>51</v>
      </c>
      <c r="D11" s="57">
        <v>52</v>
      </c>
      <c r="E11" s="60">
        <f>D11+1</f>
        <v>53</v>
      </c>
      <c r="F11" s="60">
        <f>E11+1</f>
        <v>54</v>
      </c>
      <c r="G11" s="60">
        <f>F11+1.5</f>
        <v>55.5</v>
      </c>
      <c r="H11" s="61" t="s">
        <v>162</v>
      </c>
      <c r="I11" s="305"/>
      <c r="J11" s="86"/>
      <c r="K11" s="86"/>
      <c r="L11" s="86" t="s">
        <v>160</v>
      </c>
      <c r="M11" s="86" t="s">
        <v>319</v>
      </c>
      <c r="N11" s="86"/>
      <c r="O11" s="86" t="s">
        <v>319</v>
      </c>
      <c r="P11" s="8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0.100000000000001" customHeight="1">
      <c r="A12" s="60" t="s">
        <v>169</v>
      </c>
      <c r="B12" s="60">
        <f>C12</f>
        <v>7</v>
      </c>
      <c r="C12" s="60">
        <f>D12</f>
        <v>7</v>
      </c>
      <c r="D12" s="57">
        <v>7</v>
      </c>
      <c r="E12" s="60">
        <f t="shared" ref="E12:G12" si="2">D12</f>
        <v>7</v>
      </c>
      <c r="F12" s="60">
        <f t="shared" si="2"/>
        <v>7</v>
      </c>
      <c r="G12" s="60">
        <f t="shared" si="2"/>
        <v>7</v>
      </c>
      <c r="H12" s="61">
        <v>0</v>
      </c>
      <c r="I12" s="305"/>
      <c r="J12" s="86"/>
      <c r="K12" s="86"/>
      <c r="L12" s="86" t="s">
        <v>160</v>
      </c>
      <c r="M12" s="86" t="s">
        <v>160</v>
      </c>
      <c r="N12" s="86"/>
      <c r="O12" s="86"/>
      <c r="P12" s="8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0.100000000000001" customHeight="1">
      <c r="A13" s="60" t="s">
        <v>170</v>
      </c>
      <c r="B13" s="60">
        <f>C13</f>
        <v>15.5</v>
      </c>
      <c r="C13" s="60">
        <f>D13-1</f>
        <v>15.5</v>
      </c>
      <c r="D13" s="62">
        <v>16.5</v>
      </c>
      <c r="E13" s="60">
        <f>D13</f>
        <v>16.5</v>
      </c>
      <c r="F13" s="60">
        <f>E13+1.5</f>
        <v>18</v>
      </c>
      <c r="G13" s="60">
        <f>F13</f>
        <v>18</v>
      </c>
      <c r="H13" s="63"/>
      <c r="I13" s="305"/>
      <c r="J13" s="86"/>
      <c r="K13" s="86"/>
      <c r="L13" s="86" t="s">
        <v>160</v>
      </c>
      <c r="M13" s="86" t="s">
        <v>160</v>
      </c>
      <c r="N13" s="86"/>
      <c r="O13" s="86"/>
      <c r="P13" s="8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0.100000000000001" customHeight="1">
      <c r="A14" s="64"/>
      <c r="B14" s="65"/>
      <c r="C14" s="65"/>
      <c r="D14" s="65"/>
      <c r="E14" s="65"/>
      <c r="F14" s="65"/>
      <c r="G14" s="66"/>
      <c r="H14" s="63"/>
      <c r="I14" s="305"/>
      <c r="J14" s="86"/>
      <c r="K14" s="86"/>
      <c r="L14" s="86"/>
      <c r="M14" s="86"/>
      <c r="N14" s="86"/>
      <c r="O14" s="86"/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0.100000000000001" customHeight="1">
      <c r="A15" s="67"/>
      <c r="B15" s="68"/>
      <c r="C15" s="68"/>
      <c r="D15" s="68"/>
      <c r="E15" s="68"/>
      <c r="F15" s="68"/>
      <c r="G15" s="66"/>
      <c r="H15" s="63"/>
      <c r="I15" s="305"/>
      <c r="J15" s="86"/>
      <c r="K15" s="86"/>
      <c r="L15" s="86"/>
      <c r="M15" s="86"/>
      <c r="N15" s="86"/>
      <c r="O15" s="86" t="s">
        <v>325</v>
      </c>
      <c r="P15" s="8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0.100000000000001" customHeight="1">
      <c r="A16" s="69"/>
      <c r="B16" s="70"/>
      <c r="C16" s="71"/>
      <c r="D16" s="71"/>
      <c r="E16" s="72"/>
      <c r="F16" s="71"/>
      <c r="G16" s="71"/>
      <c r="H16" s="71"/>
      <c r="I16" s="305"/>
      <c r="J16" s="90"/>
      <c r="K16" s="90"/>
      <c r="L16" s="90"/>
      <c r="M16" s="90"/>
      <c r="N16" s="90"/>
      <c r="O16" s="90"/>
      <c r="P16" s="9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0.100000000000001" customHeight="1">
      <c r="A17" s="73"/>
      <c r="B17" s="74"/>
      <c r="C17" s="75"/>
      <c r="D17" s="75"/>
      <c r="E17" s="72"/>
      <c r="F17" s="75"/>
      <c r="G17" s="75"/>
      <c r="H17" s="75"/>
      <c r="I17" s="305"/>
      <c r="J17" s="92"/>
      <c r="K17" s="92"/>
      <c r="L17" s="92"/>
      <c r="M17" s="92"/>
      <c r="N17" s="92"/>
      <c r="O17" s="92"/>
      <c r="P17" s="9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0.100000000000001" customHeight="1">
      <c r="A18" s="76"/>
      <c r="B18" s="77"/>
      <c r="C18" s="77"/>
      <c r="D18" s="77"/>
      <c r="E18" s="78"/>
      <c r="F18" s="77"/>
      <c r="G18" s="77"/>
      <c r="H18" s="77"/>
      <c r="I18" s="306"/>
      <c r="J18" s="93"/>
      <c r="K18" s="93"/>
      <c r="L18" s="94"/>
      <c r="M18" s="93"/>
      <c r="N18" s="93"/>
      <c r="O18" s="94"/>
      <c r="P18" s="9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16.5">
      <c r="A19" s="136"/>
      <c r="B19" s="136"/>
      <c r="C19" s="136"/>
      <c r="D19" s="136"/>
      <c r="E19" s="137"/>
      <c r="F19" s="136"/>
      <c r="G19" s="136"/>
      <c r="H19" s="136"/>
      <c r="P19" s="8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>
      <c r="A20" s="79" t="s">
        <v>171</v>
      </c>
      <c r="B20" s="79"/>
      <c r="C20" s="80"/>
      <c r="D20" s="80"/>
      <c r="P20" s="8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>
      <c r="C21" s="52"/>
      <c r="D21" s="52"/>
      <c r="J21" s="97" t="s">
        <v>172</v>
      </c>
      <c r="K21" s="138">
        <v>45230</v>
      </c>
      <c r="L21" s="97" t="s">
        <v>173</v>
      </c>
      <c r="M21" s="97" t="s">
        <v>136</v>
      </c>
      <c r="N21" s="97" t="s">
        <v>174</v>
      </c>
      <c r="O21" s="51" t="s">
        <v>139</v>
      </c>
      <c r="P21" s="8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1.37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pans="1:13" ht="22.5">
      <c r="A1" s="321" t="s">
        <v>176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3" ht="18" customHeight="1">
      <c r="A2" s="101" t="s">
        <v>53</v>
      </c>
      <c r="B2" s="351" t="s">
        <v>54</v>
      </c>
      <c r="C2" s="351"/>
      <c r="D2" s="102" t="s">
        <v>61</v>
      </c>
      <c r="E2" s="103" t="s">
        <v>62</v>
      </c>
      <c r="F2" s="104" t="s">
        <v>177</v>
      </c>
      <c r="G2" s="276" t="s">
        <v>68</v>
      </c>
      <c r="H2" s="277"/>
      <c r="I2" s="122" t="s">
        <v>57</v>
      </c>
      <c r="J2" s="352" t="s">
        <v>56</v>
      </c>
      <c r="K2" s="353"/>
    </row>
    <row r="3" spans="1:13" ht="18" customHeight="1">
      <c r="A3" s="107" t="s">
        <v>75</v>
      </c>
      <c r="B3" s="276">
        <v>1000</v>
      </c>
      <c r="C3" s="276"/>
      <c r="D3" s="108" t="s">
        <v>178</v>
      </c>
      <c r="E3" s="354">
        <v>45240</v>
      </c>
      <c r="F3" s="349"/>
      <c r="G3" s="349"/>
      <c r="H3" s="311" t="s">
        <v>179</v>
      </c>
      <c r="I3" s="311"/>
      <c r="J3" s="311"/>
      <c r="K3" s="312"/>
    </row>
    <row r="4" spans="1:13" ht="18" customHeight="1">
      <c r="A4" s="109" t="s">
        <v>71</v>
      </c>
      <c r="B4" s="105">
        <v>1</v>
      </c>
      <c r="C4" s="105">
        <v>6</v>
      </c>
      <c r="D4" s="110" t="s">
        <v>180</v>
      </c>
      <c r="E4" s="349" t="s">
        <v>181</v>
      </c>
      <c r="F4" s="349"/>
      <c r="G4" s="349"/>
      <c r="H4" s="246" t="s">
        <v>182</v>
      </c>
      <c r="I4" s="246"/>
      <c r="J4" s="119" t="s">
        <v>65</v>
      </c>
      <c r="K4" s="125" t="s">
        <v>66</v>
      </c>
    </row>
    <row r="5" spans="1:13" ht="18" customHeight="1">
      <c r="A5" s="109" t="s">
        <v>183</v>
      </c>
      <c r="B5" s="276">
        <v>1</v>
      </c>
      <c r="C5" s="276"/>
      <c r="D5" s="108" t="s">
        <v>184</v>
      </c>
      <c r="E5" s="108"/>
      <c r="G5" s="108"/>
      <c r="H5" s="246" t="s">
        <v>185</v>
      </c>
      <c r="I5" s="246"/>
      <c r="J5" s="119" t="s">
        <v>65</v>
      </c>
      <c r="K5" s="125" t="s">
        <v>66</v>
      </c>
    </row>
    <row r="6" spans="1:13" ht="18" customHeight="1">
      <c r="A6" s="111" t="s">
        <v>186</v>
      </c>
      <c r="B6" s="313">
        <v>80</v>
      </c>
      <c r="C6" s="313"/>
      <c r="D6" s="113" t="s">
        <v>187</v>
      </c>
      <c r="E6" s="114"/>
      <c r="F6" s="114"/>
      <c r="G6" s="113"/>
      <c r="H6" s="350" t="s">
        <v>188</v>
      </c>
      <c r="I6" s="350"/>
      <c r="J6" s="114" t="s">
        <v>65</v>
      </c>
      <c r="K6" s="126" t="s">
        <v>66</v>
      </c>
      <c r="M6" s="127"/>
    </row>
    <row r="7" spans="1:13" ht="18" customHeight="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3" ht="18" customHeight="1">
      <c r="A8" s="118" t="s">
        <v>189</v>
      </c>
      <c r="B8" s="104" t="s">
        <v>190</v>
      </c>
      <c r="C8" s="104" t="s">
        <v>191</v>
      </c>
      <c r="D8" s="104" t="s">
        <v>192</v>
      </c>
      <c r="E8" s="104" t="s">
        <v>193</v>
      </c>
      <c r="F8" s="104" t="s">
        <v>194</v>
      </c>
      <c r="G8" s="344" t="s">
        <v>195</v>
      </c>
      <c r="H8" s="336"/>
      <c r="I8" s="336"/>
      <c r="J8" s="336"/>
      <c r="K8" s="345"/>
    </row>
    <row r="9" spans="1:13" ht="18" customHeight="1">
      <c r="A9" s="245" t="s">
        <v>196</v>
      </c>
      <c r="B9" s="246"/>
      <c r="C9" s="119" t="s">
        <v>65</v>
      </c>
      <c r="D9" s="119" t="s">
        <v>66</v>
      </c>
      <c r="E9" s="108" t="s">
        <v>197</v>
      </c>
      <c r="F9" s="120" t="s">
        <v>198</v>
      </c>
      <c r="G9" s="346"/>
      <c r="H9" s="347"/>
      <c r="I9" s="347"/>
      <c r="J9" s="347"/>
      <c r="K9" s="348"/>
    </row>
    <row r="10" spans="1:13" ht="18" customHeight="1">
      <c r="A10" s="245" t="s">
        <v>199</v>
      </c>
      <c r="B10" s="246"/>
      <c r="C10" s="119" t="s">
        <v>65</v>
      </c>
      <c r="D10" s="119" t="s">
        <v>66</v>
      </c>
      <c r="E10" s="108" t="s">
        <v>200</v>
      </c>
      <c r="F10" s="120" t="s">
        <v>201</v>
      </c>
      <c r="G10" s="346" t="s">
        <v>202</v>
      </c>
      <c r="H10" s="347"/>
      <c r="I10" s="347"/>
      <c r="J10" s="347"/>
      <c r="K10" s="348"/>
    </row>
    <row r="11" spans="1:13" ht="18" customHeight="1">
      <c r="A11" s="307" t="s">
        <v>175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3" ht="18" customHeight="1">
      <c r="A12" s="107" t="s">
        <v>89</v>
      </c>
      <c r="B12" s="119" t="s">
        <v>85</v>
      </c>
      <c r="C12" s="119" t="s">
        <v>86</v>
      </c>
      <c r="D12" s="120"/>
      <c r="E12" s="108" t="s">
        <v>87</v>
      </c>
      <c r="F12" s="119" t="s">
        <v>85</v>
      </c>
      <c r="G12" s="119" t="s">
        <v>86</v>
      </c>
      <c r="H12" s="119"/>
      <c r="I12" s="108" t="s">
        <v>203</v>
      </c>
      <c r="J12" s="119" t="s">
        <v>85</v>
      </c>
      <c r="K12" s="125" t="s">
        <v>86</v>
      </c>
    </row>
    <row r="13" spans="1:13" ht="18" customHeight="1">
      <c r="A13" s="107" t="s">
        <v>92</v>
      </c>
      <c r="B13" s="119" t="s">
        <v>85</v>
      </c>
      <c r="C13" s="119" t="s">
        <v>86</v>
      </c>
      <c r="D13" s="120"/>
      <c r="E13" s="108" t="s">
        <v>97</v>
      </c>
      <c r="F13" s="119" t="s">
        <v>85</v>
      </c>
      <c r="G13" s="119" t="s">
        <v>86</v>
      </c>
      <c r="H13" s="119"/>
      <c r="I13" s="108" t="s">
        <v>204</v>
      </c>
      <c r="J13" s="119" t="s">
        <v>85</v>
      </c>
      <c r="K13" s="125" t="s">
        <v>86</v>
      </c>
    </row>
    <row r="14" spans="1:13" ht="18" customHeight="1">
      <c r="A14" s="111" t="s">
        <v>205</v>
      </c>
      <c r="B14" s="114" t="s">
        <v>85</v>
      </c>
      <c r="C14" s="114" t="s">
        <v>86</v>
      </c>
      <c r="D14" s="121"/>
      <c r="E14" s="113" t="s">
        <v>206</v>
      </c>
      <c r="F14" s="114" t="s">
        <v>85</v>
      </c>
      <c r="G14" s="114" t="s">
        <v>86</v>
      </c>
      <c r="H14" s="114"/>
      <c r="I14" s="113" t="s">
        <v>207</v>
      </c>
      <c r="J14" s="114" t="s">
        <v>85</v>
      </c>
      <c r="K14" s="126" t="s">
        <v>86</v>
      </c>
    </row>
    <row r="15" spans="1:13" ht="18" customHeight="1">
      <c r="A15" s="115"/>
      <c r="B15" s="117"/>
      <c r="C15" s="117"/>
      <c r="D15" s="116"/>
      <c r="E15" s="115"/>
      <c r="F15" s="117"/>
      <c r="G15" s="117"/>
      <c r="H15" s="117"/>
      <c r="I15" s="115"/>
      <c r="J15" s="117"/>
      <c r="K15" s="117"/>
    </row>
    <row r="16" spans="1:13" ht="18" customHeight="1">
      <c r="A16" s="314" t="s">
        <v>208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8" customHeight="1">
      <c r="A17" s="245" t="s">
        <v>209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10"/>
    </row>
    <row r="18" spans="1:11" ht="18" customHeight="1">
      <c r="A18" s="245" t="s">
        <v>210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10"/>
    </row>
    <row r="19" spans="1:11" ht="21.95" customHeight="1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ht="21.9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37"/>
    </row>
    <row r="21" spans="1:11" ht="21.95" customHeight="1">
      <c r="A21" s="317"/>
      <c r="B21" s="318"/>
      <c r="C21" s="318"/>
      <c r="D21" s="318"/>
      <c r="E21" s="318"/>
      <c r="F21" s="318"/>
      <c r="G21" s="318"/>
      <c r="H21" s="318"/>
      <c r="I21" s="318"/>
      <c r="J21" s="318"/>
      <c r="K21" s="337"/>
    </row>
    <row r="22" spans="1:11" ht="21.95" customHeight="1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37"/>
    </row>
    <row r="23" spans="1:11" ht="21.95" customHeight="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ht="18" customHeight="1">
      <c r="A24" s="245" t="s">
        <v>121</v>
      </c>
      <c r="B24" s="246"/>
      <c r="C24" s="119" t="s">
        <v>65</v>
      </c>
      <c r="D24" s="119" t="s">
        <v>66</v>
      </c>
      <c r="E24" s="311"/>
      <c r="F24" s="311"/>
      <c r="G24" s="311"/>
      <c r="H24" s="311"/>
      <c r="I24" s="311"/>
      <c r="J24" s="311"/>
      <c r="K24" s="312"/>
    </row>
    <row r="25" spans="1:11" ht="18" customHeight="1">
      <c r="A25" s="123" t="s">
        <v>211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ht="20.100000000000001" customHeight="1">
      <c r="A27" s="335" t="s">
        <v>212</v>
      </c>
      <c r="B27" s="336"/>
      <c r="C27" s="336"/>
      <c r="D27" s="336"/>
      <c r="E27" s="336"/>
      <c r="F27" s="336"/>
      <c r="G27" s="336"/>
      <c r="H27" s="336"/>
      <c r="I27" s="336"/>
      <c r="J27" s="336"/>
      <c r="K27" s="130" t="s">
        <v>213</v>
      </c>
    </row>
    <row r="28" spans="1:11" ht="23.1" customHeight="1">
      <c r="A28" s="317" t="s">
        <v>214</v>
      </c>
      <c r="B28" s="318"/>
      <c r="C28" s="318"/>
      <c r="D28" s="318"/>
      <c r="E28" s="318"/>
      <c r="F28" s="318"/>
      <c r="G28" s="318"/>
      <c r="H28" s="318"/>
      <c r="I28" s="318"/>
      <c r="J28" s="319"/>
      <c r="K28" s="131">
        <v>2</v>
      </c>
    </row>
    <row r="29" spans="1:11" ht="23.1" customHeight="1">
      <c r="A29" s="317" t="s">
        <v>215</v>
      </c>
      <c r="B29" s="318"/>
      <c r="C29" s="318"/>
      <c r="D29" s="318"/>
      <c r="E29" s="318"/>
      <c r="F29" s="318"/>
      <c r="G29" s="318"/>
      <c r="H29" s="318"/>
      <c r="I29" s="318"/>
      <c r="J29" s="319"/>
      <c r="K29" s="128">
        <v>1</v>
      </c>
    </row>
    <row r="30" spans="1:11" ht="23.1" customHeight="1">
      <c r="A30" s="317"/>
      <c r="B30" s="318"/>
      <c r="C30" s="318"/>
      <c r="D30" s="318"/>
      <c r="E30" s="318"/>
      <c r="F30" s="318"/>
      <c r="G30" s="318"/>
      <c r="H30" s="318"/>
      <c r="I30" s="318"/>
      <c r="J30" s="319"/>
      <c r="K30" s="128"/>
    </row>
    <row r="31" spans="1:11" ht="23.1" customHeight="1">
      <c r="A31" s="317"/>
      <c r="B31" s="318"/>
      <c r="C31" s="318"/>
      <c r="D31" s="318"/>
      <c r="E31" s="318"/>
      <c r="F31" s="318"/>
      <c r="G31" s="318"/>
      <c r="H31" s="318"/>
      <c r="I31" s="318"/>
      <c r="J31" s="319"/>
      <c r="K31" s="128"/>
    </row>
    <row r="32" spans="1:11" ht="23.1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9"/>
      <c r="K32" s="132"/>
    </row>
    <row r="33" spans="1:11" ht="23.1" customHeight="1">
      <c r="A33" s="317"/>
      <c r="B33" s="318"/>
      <c r="C33" s="318"/>
      <c r="D33" s="318"/>
      <c r="E33" s="318"/>
      <c r="F33" s="318"/>
      <c r="G33" s="318"/>
      <c r="H33" s="318"/>
      <c r="I33" s="318"/>
      <c r="J33" s="319"/>
      <c r="K33" s="133"/>
    </row>
    <row r="34" spans="1:11" ht="23.1" customHeight="1">
      <c r="A34" s="317"/>
      <c r="B34" s="318"/>
      <c r="C34" s="318"/>
      <c r="D34" s="318"/>
      <c r="E34" s="318"/>
      <c r="F34" s="318"/>
      <c r="G34" s="318"/>
      <c r="H34" s="318"/>
      <c r="I34" s="318"/>
      <c r="J34" s="319"/>
      <c r="K34" s="128"/>
    </row>
    <row r="35" spans="1:11" ht="23.1" customHeight="1">
      <c r="A35" s="317"/>
      <c r="B35" s="318"/>
      <c r="C35" s="318"/>
      <c r="D35" s="318"/>
      <c r="E35" s="318"/>
      <c r="F35" s="318"/>
      <c r="G35" s="318"/>
      <c r="H35" s="318"/>
      <c r="I35" s="318"/>
      <c r="J35" s="319"/>
      <c r="K35" s="134"/>
    </row>
    <row r="36" spans="1:11" ht="23.1" customHeight="1">
      <c r="A36" s="325" t="s">
        <v>216</v>
      </c>
      <c r="B36" s="326"/>
      <c r="C36" s="326"/>
      <c r="D36" s="326"/>
      <c r="E36" s="326"/>
      <c r="F36" s="326"/>
      <c r="G36" s="326"/>
      <c r="H36" s="326"/>
      <c r="I36" s="326"/>
      <c r="J36" s="327"/>
      <c r="K36" s="135">
        <f>SUM(K28:K35)</f>
        <v>3</v>
      </c>
    </row>
    <row r="37" spans="1:11" ht="18.75" customHeight="1">
      <c r="A37" s="328" t="s">
        <v>217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245" t="s">
        <v>218</v>
      </c>
      <c r="B38" s="246"/>
      <c r="C38" s="246"/>
      <c r="D38" s="311" t="s">
        <v>219</v>
      </c>
      <c r="E38" s="311"/>
      <c r="F38" s="320" t="s">
        <v>220</v>
      </c>
      <c r="G38" s="331"/>
      <c r="H38" s="246" t="s">
        <v>221</v>
      </c>
      <c r="I38" s="246"/>
      <c r="J38" s="246" t="s">
        <v>222</v>
      </c>
      <c r="K38" s="310"/>
    </row>
    <row r="39" spans="1:11" ht="18.75" customHeight="1">
      <c r="A39" s="109" t="s">
        <v>122</v>
      </c>
      <c r="B39" s="246" t="s">
        <v>223</v>
      </c>
      <c r="C39" s="246"/>
      <c r="D39" s="246"/>
      <c r="E39" s="246"/>
      <c r="F39" s="246"/>
      <c r="G39" s="246"/>
      <c r="H39" s="246"/>
      <c r="I39" s="246"/>
      <c r="J39" s="246"/>
      <c r="K39" s="310"/>
    </row>
    <row r="40" spans="1:11" ht="24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10"/>
    </row>
    <row r="41" spans="1:11" ht="24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10"/>
    </row>
    <row r="42" spans="1:11" ht="32.1" customHeight="1">
      <c r="A42" s="111" t="s">
        <v>133</v>
      </c>
      <c r="B42" s="322" t="s">
        <v>224</v>
      </c>
      <c r="C42" s="322"/>
      <c r="D42" s="113" t="s">
        <v>225</v>
      </c>
      <c r="E42" s="121" t="s">
        <v>136</v>
      </c>
      <c r="F42" s="113" t="s">
        <v>137</v>
      </c>
      <c r="G42" s="124">
        <v>45234</v>
      </c>
      <c r="H42" s="323" t="s">
        <v>138</v>
      </c>
      <c r="I42" s="323"/>
      <c r="J42" s="322" t="s">
        <v>139</v>
      </c>
      <c r="K42" s="32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9"/>
  <sheetViews>
    <sheetView tabSelected="1" workbookViewId="0">
      <selection activeCell="P10" sqref="P10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1" width="10.625" style="51" customWidth="1"/>
    <col min="12" max="14" width="10.625" style="53" customWidth="1"/>
    <col min="15" max="15" width="10.625" style="54" customWidth="1"/>
    <col min="16" max="253" width="9" style="51"/>
    <col min="254" max="16384" width="9" style="2"/>
  </cols>
  <sheetData>
    <row r="1" spans="1:256" s="51" customFormat="1" ht="29.1" customHeight="1">
      <c r="A1" s="289" t="s">
        <v>143</v>
      </c>
      <c r="B1" s="289"/>
      <c r="C1" s="290"/>
      <c r="D1" s="290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1" customFormat="1" ht="20.100000000000001" customHeight="1">
      <c r="A2" s="55" t="s">
        <v>61</v>
      </c>
      <c r="B2" s="292" t="s">
        <v>62</v>
      </c>
      <c r="C2" s="293"/>
      <c r="D2" s="294"/>
      <c r="E2" s="56" t="s">
        <v>67</v>
      </c>
      <c r="F2" s="295" t="s">
        <v>68</v>
      </c>
      <c r="G2" s="295"/>
      <c r="H2" s="295"/>
      <c r="I2" s="303"/>
      <c r="J2" s="82" t="s">
        <v>57</v>
      </c>
      <c r="K2" s="296" t="s">
        <v>56</v>
      </c>
      <c r="L2" s="296"/>
      <c r="M2" s="296"/>
      <c r="N2" s="296"/>
      <c r="O2" s="297"/>
      <c r="P2" s="8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1" customFormat="1">
      <c r="A3" s="301" t="s">
        <v>144</v>
      </c>
      <c r="B3" s="298" t="s">
        <v>145</v>
      </c>
      <c r="C3" s="299"/>
      <c r="D3" s="298"/>
      <c r="E3" s="298"/>
      <c r="F3" s="298"/>
      <c r="G3" s="298"/>
      <c r="H3" s="298"/>
      <c r="I3" s="304"/>
      <c r="J3" s="298"/>
      <c r="K3" s="298"/>
      <c r="L3" s="298"/>
      <c r="M3" s="298"/>
      <c r="N3" s="298"/>
      <c r="O3" s="300"/>
      <c r="P3" s="8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1" customFormat="1" ht="18">
      <c r="A4" s="301"/>
      <c r="B4" s="57" t="s">
        <v>146</v>
      </c>
      <c r="C4" s="57" t="s">
        <v>110</v>
      </c>
      <c r="D4" s="57" t="s">
        <v>111</v>
      </c>
      <c r="E4" s="57" t="s">
        <v>112</v>
      </c>
      <c r="F4" s="57" t="s">
        <v>113</v>
      </c>
      <c r="G4" s="57" t="s">
        <v>114</v>
      </c>
      <c r="H4" s="302" t="s">
        <v>147</v>
      </c>
      <c r="I4" s="305"/>
      <c r="J4" s="57" t="s">
        <v>146</v>
      </c>
      <c r="K4" s="57" t="s">
        <v>110</v>
      </c>
      <c r="L4" s="57" t="s">
        <v>111</v>
      </c>
      <c r="M4" s="57" t="s">
        <v>112</v>
      </c>
      <c r="N4" s="57" t="s">
        <v>113</v>
      </c>
      <c r="O4" s="57" t="s">
        <v>114</v>
      </c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1" customFormat="1" ht="16.5">
      <c r="A5" s="301"/>
      <c r="B5" s="58" t="s">
        <v>150</v>
      </c>
      <c r="C5" s="59" t="s">
        <v>151</v>
      </c>
      <c r="D5" s="59" t="s">
        <v>152</v>
      </c>
      <c r="E5" s="59" t="s">
        <v>153</v>
      </c>
      <c r="F5" s="59" t="s">
        <v>154</v>
      </c>
      <c r="G5" s="59" t="s">
        <v>155</v>
      </c>
      <c r="H5" s="302"/>
      <c r="I5" s="305"/>
      <c r="J5" s="86" t="s">
        <v>116</v>
      </c>
      <c r="K5" s="86" t="s">
        <v>116</v>
      </c>
      <c r="L5" s="86" t="s">
        <v>116</v>
      </c>
      <c r="M5" s="86" t="s">
        <v>116</v>
      </c>
      <c r="N5" s="86" t="s">
        <v>116</v>
      </c>
      <c r="O5" s="86" t="s">
        <v>116</v>
      </c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1" customFormat="1" ht="21" customHeight="1">
      <c r="A6" s="60" t="s">
        <v>156</v>
      </c>
      <c r="B6" s="60">
        <f t="shared" ref="B6:B11" si="0">C6-1</f>
        <v>65</v>
      </c>
      <c r="C6" s="60">
        <f>D6-2</f>
        <v>66</v>
      </c>
      <c r="D6" s="57">
        <v>68</v>
      </c>
      <c r="E6" s="60">
        <f>D6+2</f>
        <v>70</v>
      </c>
      <c r="F6" s="60">
        <f>E6+2</f>
        <v>72</v>
      </c>
      <c r="G6" s="60">
        <f>F6+1</f>
        <v>73</v>
      </c>
      <c r="H6" s="61" t="s">
        <v>157</v>
      </c>
      <c r="I6" s="305"/>
      <c r="J6" s="86" t="s">
        <v>226</v>
      </c>
      <c r="K6" s="86" t="s">
        <v>227</v>
      </c>
      <c r="L6" s="86" t="s">
        <v>228</v>
      </c>
      <c r="M6" s="88" t="s">
        <v>229</v>
      </c>
      <c r="N6" s="86" t="s">
        <v>227</v>
      </c>
      <c r="O6" s="86" t="s">
        <v>228</v>
      </c>
      <c r="P6" s="8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1" customFormat="1" ht="21" customHeight="1">
      <c r="A7" s="60" t="s">
        <v>159</v>
      </c>
      <c r="B7" s="60">
        <f>C7-4</f>
        <v>106</v>
      </c>
      <c r="C7" s="60">
        <f>D7-4</f>
        <v>110</v>
      </c>
      <c r="D7" s="57">
        <v>114</v>
      </c>
      <c r="E7" s="60">
        <f>D7+4</f>
        <v>118</v>
      </c>
      <c r="F7" s="60">
        <f>E7+4</f>
        <v>122</v>
      </c>
      <c r="G7" s="60">
        <f>F7+6</f>
        <v>128</v>
      </c>
      <c r="H7" s="61" t="s">
        <v>157</v>
      </c>
      <c r="I7" s="305"/>
      <c r="J7" s="86" t="s">
        <v>228</v>
      </c>
      <c r="K7" s="86" t="s">
        <v>228</v>
      </c>
      <c r="L7" s="86" t="s">
        <v>230</v>
      </c>
      <c r="M7" s="86" t="s">
        <v>228</v>
      </c>
      <c r="N7" s="86" t="s">
        <v>228</v>
      </c>
      <c r="O7" s="86" t="s">
        <v>228</v>
      </c>
      <c r="P7" s="8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1" customFormat="1" ht="21" customHeight="1">
      <c r="A8" s="60" t="s">
        <v>161</v>
      </c>
      <c r="B8" s="60">
        <f>C8-4</f>
        <v>100</v>
      </c>
      <c r="C8" s="60">
        <f>D8-4</f>
        <v>104</v>
      </c>
      <c r="D8" s="57">
        <v>108</v>
      </c>
      <c r="E8" s="60">
        <f>D8+4</f>
        <v>112</v>
      </c>
      <c r="F8" s="60">
        <f>E8+5</f>
        <v>117</v>
      </c>
      <c r="G8" s="60">
        <f>F8+6</f>
        <v>123</v>
      </c>
      <c r="H8" s="61" t="s">
        <v>162</v>
      </c>
      <c r="I8" s="305"/>
      <c r="J8" s="86" t="s">
        <v>328</v>
      </c>
      <c r="K8" s="86" t="s">
        <v>329</v>
      </c>
      <c r="L8" s="86" t="s">
        <v>329</v>
      </c>
      <c r="M8" s="86" t="s">
        <v>330</v>
      </c>
      <c r="N8" s="86" t="s">
        <v>327</v>
      </c>
      <c r="O8" s="86" t="s">
        <v>327</v>
      </c>
      <c r="P8" s="8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1" customFormat="1" ht="21" customHeight="1">
      <c r="A9" s="60" t="s">
        <v>163</v>
      </c>
      <c r="B9" s="60">
        <f>C9-1.2</f>
        <v>43.399999999999991</v>
      </c>
      <c r="C9" s="60">
        <f>D9-1.2</f>
        <v>44.599999999999994</v>
      </c>
      <c r="D9" s="57">
        <v>45.8</v>
      </c>
      <c r="E9" s="60">
        <f>D9+1.2</f>
        <v>47</v>
      </c>
      <c r="F9" s="60">
        <f>E9+1.2</f>
        <v>48.2</v>
      </c>
      <c r="G9" s="60">
        <f>F9+1.4</f>
        <v>49.6</v>
      </c>
      <c r="H9" s="61" t="s">
        <v>162</v>
      </c>
      <c r="I9" s="305"/>
      <c r="J9" s="86" t="s">
        <v>231</v>
      </c>
      <c r="K9" s="86" t="s">
        <v>231</v>
      </c>
      <c r="L9" s="86" t="s">
        <v>231</v>
      </c>
      <c r="M9" s="86" t="s">
        <v>228</v>
      </c>
      <c r="N9" s="86" t="s">
        <v>228</v>
      </c>
      <c r="O9" s="86" t="s">
        <v>232</v>
      </c>
      <c r="P9" s="8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1" customFormat="1" ht="21" customHeight="1">
      <c r="A10" s="60" t="s">
        <v>165</v>
      </c>
      <c r="B10" s="60">
        <f t="shared" si="0"/>
        <v>48</v>
      </c>
      <c r="C10" s="60">
        <f t="shared" ref="C10:C12" si="1">D10-1</f>
        <v>49</v>
      </c>
      <c r="D10" s="57">
        <v>50</v>
      </c>
      <c r="E10" s="60">
        <f>D10+1</f>
        <v>51</v>
      </c>
      <c r="F10" s="60">
        <f>E10+1</f>
        <v>52</v>
      </c>
      <c r="G10" s="60">
        <f>F10+1.5</f>
        <v>53.5</v>
      </c>
      <c r="H10" s="61" t="s">
        <v>166</v>
      </c>
      <c r="I10" s="305"/>
      <c r="J10" s="86" t="s">
        <v>327</v>
      </c>
      <c r="K10" s="86" t="s">
        <v>327</v>
      </c>
      <c r="L10" s="86" t="s">
        <v>326</v>
      </c>
      <c r="M10" s="86" t="s">
        <v>326</v>
      </c>
      <c r="N10" s="86" t="s">
        <v>326</v>
      </c>
      <c r="O10" s="86" t="s">
        <v>326</v>
      </c>
      <c r="P10" s="8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1" customFormat="1" ht="21" customHeight="1">
      <c r="A11" s="60" t="s">
        <v>168</v>
      </c>
      <c r="B11" s="60">
        <f t="shared" si="0"/>
        <v>50</v>
      </c>
      <c r="C11" s="60">
        <f t="shared" si="1"/>
        <v>51</v>
      </c>
      <c r="D11" s="57">
        <v>52</v>
      </c>
      <c r="E11" s="60">
        <f>D11+1</f>
        <v>53</v>
      </c>
      <c r="F11" s="60">
        <f>E11+1</f>
        <v>54</v>
      </c>
      <c r="G11" s="60">
        <f>F11+1.5</f>
        <v>55.5</v>
      </c>
      <c r="H11" s="61" t="s">
        <v>162</v>
      </c>
      <c r="I11" s="305"/>
      <c r="J11" s="86" t="s">
        <v>228</v>
      </c>
      <c r="K11" s="86" t="s">
        <v>228</v>
      </c>
      <c r="L11" s="86" t="s">
        <v>228</v>
      </c>
      <c r="M11" s="86" t="s">
        <v>228</v>
      </c>
      <c r="N11" s="86" t="s">
        <v>228</v>
      </c>
      <c r="O11" s="86" t="s">
        <v>228</v>
      </c>
      <c r="P11" s="8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1" customFormat="1" ht="21" customHeight="1">
      <c r="A12" s="60" t="s">
        <v>170</v>
      </c>
      <c r="B12" s="60">
        <f>C12</f>
        <v>15.5</v>
      </c>
      <c r="C12" s="60">
        <f t="shared" si="1"/>
        <v>15.5</v>
      </c>
      <c r="D12" s="62">
        <v>16.5</v>
      </c>
      <c r="E12" s="60">
        <f>D12</f>
        <v>16.5</v>
      </c>
      <c r="F12" s="60">
        <f>E12+1.5</f>
        <v>18</v>
      </c>
      <c r="G12" s="60">
        <f>F12</f>
        <v>18</v>
      </c>
      <c r="H12" s="63"/>
      <c r="I12" s="305"/>
      <c r="J12" s="86" t="s">
        <v>228</v>
      </c>
      <c r="K12" s="86" t="s">
        <v>228</v>
      </c>
      <c r="L12" s="86" t="s">
        <v>228</v>
      </c>
      <c r="M12" s="86" t="s">
        <v>228</v>
      </c>
      <c r="N12" s="86" t="s">
        <v>228</v>
      </c>
      <c r="O12" s="86" t="s">
        <v>228</v>
      </c>
      <c r="P12" s="8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1" customFormat="1" ht="21" customHeight="1">
      <c r="A13" s="64"/>
      <c r="B13" s="65"/>
      <c r="C13" s="65"/>
      <c r="D13" s="65"/>
      <c r="E13" s="65"/>
      <c r="F13" s="65"/>
      <c r="G13" s="66"/>
      <c r="H13" s="63"/>
      <c r="I13" s="305"/>
      <c r="J13" s="86"/>
      <c r="K13" s="86"/>
      <c r="L13" s="86"/>
      <c r="M13" s="86"/>
      <c r="N13" s="86"/>
      <c r="O13" s="86"/>
      <c r="P13" s="8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1" customFormat="1" ht="21" customHeight="1">
      <c r="A14" s="67"/>
      <c r="B14" s="68"/>
      <c r="C14" s="68"/>
      <c r="D14" s="68"/>
      <c r="E14" s="68"/>
      <c r="F14" s="68"/>
      <c r="G14" s="66"/>
      <c r="H14" s="63"/>
      <c r="I14" s="305"/>
      <c r="J14" s="86"/>
      <c r="K14" s="86"/>
      <c r="L14" s="86"/>
      <c r="M14" s="86"/>
      <c r="N14" s="86"/>
      <c r="O14" s="86"/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1" customFormat="1" ht="21" customHeight="1">
      <c r="A15" s="69"/>
      <c r="B15" s="70"/>
      <c r="C15" s="71"/>
      <c r="D15" s="71"/>
      <c r="E15" s="72"/>
      <c r="F15" s="71"/>
      <c r="G15" s="71"/>
      <c r="H15" s="71"/>
      <c r="I15" s="305"/>
      <c r="J15" s="90"/>
      <c r="K15" s="90"/>
      <c r="L15" s="90"/>
      <c r="M15" s="90"/>
      <c r="N15" s="90"/>
      <c r="O15" s="90"/>
      <c r="P15" s="9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1" customFormat="1" ht="21" customHeight="1">
      <c r="A16" s="73"/>
      <c r="B16" s="74"/>
      <c r="C16" s="75"/>
      <c r="D16" s="75"/>
      <c r="E16" s="72"/>
      <c r="F16" s="75"/>
      <c r="G16" s="75"/>
      <c r="H16" s="75"/>
      <c r="I16" s="305"/>
      <c r="J16" s="92"/>
      <c r="K16" s="92"/>
      <c r="L16" s="92"/>
      <c r="M16" s="92"/>
      <c r="N16" s="92"/>
      <c r="O16" s="92"/>
      <c r="P16" s="9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1" customFormat="1" ht="16.5">
      <c r="A17" s="76"/>
      <c r="B17" s="77"/>
      <c r="C17" s="77"/>
      <c r="D17" s="77"/>
      <c r="E17" s="78"/>
      <c r="F17" s="77"/>
      <c r="G17" s="77"/>
      <c r="H17" s="77"/>
      <c r="I17" s="306"/>
      <c r="J17" s="93"/>
      <c r="K17" s="93"/>
      <c r="L17" s="94"/>
      <c r="M17" s="93"/>
      <c r="N17" s="93"/>
      <c r="O17" s="94"/>
      <c r="P17" s="9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1" customFormat="1">
      <c r="A18" s="79" t="s">
        <v>171</v>
      </c>
      <c r="B18" s="79"/>
      <c r="C18" s="79"/>
      <c r="D18" s="80"/>
      <c r="L18" s="53"/>
      <c r="M18" s="53"/>
      <c r="N18" s="53"/>
      <c r="O18" s="9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1" customFormat="1">
      <c r="D19" s="52"/>
      <c r="J19" s="97" t="s">
        <v>172</v>
      </c>
      <c r="K19" s="98">
        <v>45234</v>
      </c>
      <c r="L19" s="99" t="s">
        <v>136</v>
      </c>
      <c r="M19" s="99" t="s">
        <v>174</v>
      </c>
      <c r="N19" s="53" t="s">
        <v>139</v>
      </c>
      <c r="O19" s="9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7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55" t="s">
        <v>233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2" t="s">
        <v>234</v>
      </c>
      <c r="B2" s="363" t="s">
        <v>235</v>
      </c>
      <c r="C2" s="363" t="s">
        <v>236</v>
      </c>
      <c r="D2" s="363" t="s">
        <v>237</v>
      </c>
      <c r="E2" s="363" t="s">
        <v>238</v>
      </c>
      <c r="F2" s="363" t="s">
        <v>239</v>
      </c>
      <c r="G2" s="363" t="s">
        <v>240</v>
      </c>
      <c r="H2" s="365" t="s">
        <v>241</v>
      </c>
      <c r="I2" s="3" t="s">
        <v>242</v>
      </c>
      <c r="J2" s="3" t="s">
        <v>243</v>
      </c>
      <c r="K2" s="3" t="s">
        <v>244</v>
      </c>
      <c r="L2" s="3" t="s">
        <v>245</v>
      </c>
      <c r="M2" s="3" t="s">
        <v>246</v>
      </c>
      <c r="N2" s="363" t="s">
        <v>247</v>
      </c>
      <c r="O2" s="363" t="s">
        <v>248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6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64"/>
      <c r="O3" s="364"/>
    </row>
    <row r="4" spans="1:15" ht="20.100000000000001" customHeight="1">
      <c r="A4" s="5">
        <v>1</v>
      </c>
      <c r="B4" s="28">
        <v>230924152</v>
      </c>
      <c r="C4" s="28" t="s">
        <v>249</v>
      </c>
      <c r="D4" s="28" t="s">
        <v>250</v>
      </c>
      <c r="E4" s="28" t="s">
        <v>62</v>
      </c>
      <c r="F4" s="14" t="s">
        <v>251</v>
      </c>
      <c r="G4" s="5" t="s">
        <v>65</v>
      </c>
      <c r="H4" s="5" t="s">
        <v>65</v>
      </c>
      <c r="I4" s="16">
        <v>1</v>
      </c>
      <c r="J4" s="49">
        <v>1</v>
      </c>
      <c r="K4" s="49">
        <v>2</v>
      </c>
      <c r="L4" s="49">
        <v>0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48"/>
      <c r="F5" s="19"/>
      <c r="G5" s="40"/>
      <c r="H5" s="40"/>
      <c r="I5" s="50"/>
      <c r="J5" s="49"/>
      <c r="K5" s="49"/>
      <c r="L5" s="49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49"/>
      <c r="K6" s="49"/>
      <c r="L6" s="49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49"/>
      <c r="K7" s="49"/>
      <c r="L7" s="49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49"/>
      <c r="K8" s="49"/>
      <c r="L8" s="49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49"/>
      <c r="K9" s="49"/>
      <c r="L9" s="49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49"/>
      <c r="K10" s="49"/>
      <c r="L10" s="49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49"/>
      <c r="K11" s="49"/>
      <c r="L11" s="49"/>
      <c r="M11" s="5"/>
      <c r="N11" s="5"/>
      <c r="O11" s="6"/>
    </row>
    <row r="12" spans="1:15" s="2" customFormat="1" ht="18.75">
      <c r="A12" s="8" t="s">
        <v>252</v>
      </c>
      <c r="B12" s="9"/>
      <c r="C12" s="14"/>
      <c r="D12" s="10"/>
      <c r="E12" s="11"/>
      <c r="F12" s="14"/>
      <c r="G12" s="5"/>
      <c r="H12" s="26"/>
      <c r="I12" s="20"/>
      <c r="J12" s="356" t="s">
        <v>253</v>
      </c>
      <c r="K12" s="357"/>
      <c r="L12" s="357"/>
      <c r="M12" s="358"/>
      <c r="N12" s="9"/>
      <c r="O12" s="12"/>
    </row>
    <row r="13" spans="1:15" ht="60.95" customHeight="1">
      <c r="A13" s="359" t="s">
        <v>254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255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2" t="s">
        <v>234</v>
      </c>
      <c r="B2" s="363" t="s">
        <v>239</v>
      </c>
      <c r="C2" s="363" t="s">
        <v>235</v>
      </c>
      <c r="D2" s="363" t="s">
        <v>236</v>
      </c>
      <c r="E2" s="363" t="s">
        <v>237</v>
      </c>
      <c r="F2" s="363" t="s">
        <v>238</v>
      </c>
      <c r="G2" s="362" t="s">
        <v>256</v>
      </c>
      <c r="H2" s="362"/>
      <c r="I2" s="362" t="s">
        <v>257</v>
      </c>
      <c r="J2" s="362"/>
      <c r="K2" s="370" t="s">
        <v>258</v>
      </c>
      <c r="L2" s="372" t="s">
        <v>259</v>
      </c>
      <c r="M2" s="374" t="s">
        <v>260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261</v>
      </c>
      <c r="H3" s="3" t="s">
        <v>262</v>
      </c>
      <c r="I3" s="3" t="s">
        <v>261</v>
      </c>
      <c r="J3" s="3" t="s">
        <v>262</v>
      </c>
      <c r="K3" s="371"/>
      <c r="L3" s="373"/>
      <c r="M3" s="375"/>
    </row>
    <row r="4" spans="1:13" ht="21.95" customHeight="1">
      <c r="A4" s="42">
        <v>1</v>
      </c>
      <c r="B4" s="28" t="s">
        <v>251</v>
      </c>
      <c r="C4" s="28">
        <v>230924152</v>
      </c>
      <c r="D4" s="28" t="s">
        <v>249</v>
      </c>
      <c r="E4" s="28" t="s">
        <v>250</v>
      </c>
      <c r="F4" s="28" t="s">
        <v>62</v>
      </c>
      <c r="G4" s="43">
        <v>0</v>
      </c>
      <c r="H4" s="43">
        <v>0</v>
      </c>
      <c r="I4" s="43">
        <v>-5.0000000000000001E-3</v>
      </c>
      <c r="J4" s="43">
        <v>-5.0000000000000001E-3</v>
      </c>
      <c r="K4" s="44"/>
      <c r="L4" s="5"/>
      <c r="M4" s="5"/>
    </row>
    <row r="5" spans="1:13" ht="21.95" customHeight="1">
      <c r="A5" s="42"/>
      <c r="B5" s="28"/>
      <c r="C5" s="15"/>
      <c r="D5" s="14"/>
      <c r="E5" s="16"/>
      <c r="F5" s="17"/>
      <c r="G5" s="43"/>
      <c r="H5" s="43"/>
      <c r="I5" s="46"/>
      <c r="J5" s="46"/>
      <c r="K5" s="44"/>
      <c r="L5" s="5"/>
      <c r="M5" s="5"/>
    </row>
    <row r="6" spans="1:13" ht="21.95" customHeight="1">
      <c r="A6" s="42"/>
      <c r="B6" s="28"/>
      <c r="C6" s="14"/>
      <c r="D6" s="14"/>
      <c r="E6" s="14"/>
      <c r="F6" s="17"/>
      <c r="G6" s="44"/>
      <c r="H6" s="45"/>
      <c r="I6" s="45"/>
      <c r="J6" s="45"/>
      <c r="K6" s="44"/>
      <c r="L6" s="5"/>
      <c r="M6" s="5"/>
    </row>
    <row r="7" spans="1:13" ht="21.95" customHeight="1">
      <c r="A7" s="42"/>
      <c r="B7" s="28"/>
      <c r="C7" s="14"/>
      <c r="D7" s="14"/>
      <c r="E7" s="14"/>
      <c r="F7" s="17"/>
      <c r="G7" s="44"/>
      <c r="H7" s="45"/>
      <c r="I7" s="45"/>
      <c r="J7" s="45"/>
      <c r="K7" s="44"/>
      <c r="L7" s="5"/>
      <c r="M7" s="5"/>
    </row>
    <row r="8" spans="1:13" ht="21.95" customHeight="1">
      <c r="A8" s="42"/>
      <c r="B8" s="28"/>
      <c r="C8" s="14"/>
      <c r="D8" s="14"/>
      <c r="E8" s="14"/>
      <c r="F8" s="17"/>
      <c r="G8" s="44"/>
      <c r="H8" s="45"/>
      <c r="I8" s="45"/>
      <c r="J8" s="45"/>
      <c r="K8" s="44"/>
      <c r="L8" s="6"/>
      <c r="M8" s="6"/>
    </row>
    <row r="9" spans="1:13" ht="21.95" customHeight="1">
      <c r="A9" s="42"/>
      <c r="B9" s="28"/>
      <c r="C9" s="14"/>
      <c r="D9" s="14"/>
      <c r="E9" s="14"/>
      <c r="F9" s="17"/>
      <c r="G9" s="44"/>
      <c r="H9" s="45"/>
      <c r="I9" s="45"/>
      <c r="J9" s="45"/>
      <c r="K9" s="44"/>
      <c r="L9" s="6"/>
      <c r="M9" s="6"/>
    </row>
    <row r="10" spans="1:13" ht="21.95" customHeight="1">
      <c r="A10" s="42"/>
      <c r="B10" s="28"/>
      <c r="C10" s="14"/>
      <c r="D10" s="14"/>
      <c r="E10" s="14"/>
      <c r="F10" s="17"/>
      <c r="G10" s="44"/>
      <c r="H10" s="45"/>
      <c r="I10" s="45"/>
      <c r="J10" s="45"/>
      <c r="K10" s="44"/>
      <c r="L10" s="6"/>
      <c r="M10" s="6"/>
    </row>
    <row r="11" spans="1:13" ht="21.95" customHeight="1">
      <c r="A11" s="42"/>
      <c r="B11" s="28"/>
      <c r="C11" s="14"/>
      <c r="D11" s="14"/>
      <c r="E11" s="14"/>
      <c r="F11" s="17"/>
      <c r="G11" s="44"/>
      <c r="H11" s="45"/>
      <c r="I11" s="45"/>
      <c r="J11" s="45"/>
      <c r="K11" s="44"/>
      <c r="L11" s="6"/>
      <c r="M11" s="6"/>
    </row>
    <row r="12" spans="1:13" s="2" customFormat="1" ht="18.75">
      <c r="A12" s="8" t="s">
        <v>252</v>
      </c>
      <c r="B12" s="9"/>
      <c r="C12" s="9"/>
      <c r="D12" s="14"/>
      <c r="E12" s="10"/>
      <c r="F12" s="17"/>
      <c r="G12" s="20"/>
      <c r="H12" s="356" t="s">
        <v>253</v>
      </c>
      <c r="I12" s="357"/>
      <c r="J12" s="357"/>
      <c r="K12" s="358"/>
      <c r="L12" s="376"/>
      <c r="M12" s="377"/>
    </row>
    <row r="13" spans="1:13" ht="84" customHeight="1">
      <c r="A13" s="367" t="s">
        <v>263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264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3" t="s">
        <v>265</v>
      </c>
      <c r="B2" s="363" t="s">
        <v>239</v>
      </c>
      <c r="C2" s="363" t="s">
        <v>235</v>
      </c>
      <c r="D2" s="363" t="s">
        <v>236</v>
      </c>
      <c r="E2" s="363" t="s">
        <v>237</v>
      </c>
      <c r="F2" s="363" t="s">
        <v>238</v>
      </c>
      <c r="G2" s="397" t="s">
        <v>266</v>
      </c>
      <c r="H2" s="398"/>
      <c r="I2" s="399"/>
      <c r="J2" s="397" t="s">
        <v>267</v>
      </c>
      <c r="K2" s="398"/>
      <c r="L2" s="399"/>
      <c r="M2" s="397" t="s">
        <v>268</v>
      </c>
      <c r="N2" s="398"/>
      <c r="O2" s="399"/>
      <c r="P2" s="397" t="s">
        <v>269</v>
      </c>
      <c r="Q2" s="398"/>
      <c r="R2" s="399"/>
      <c r="S2" s="398" t="s">
        <v>270</v>
      </c>
      <c r="T2" s="398"/>
      <c r="U2" s="399"/>
      <c r="V2" s="400" t="s">
        <v>271</v>
      </c>
      <c r="W2" s="400" t="s">
        <v>248</v>
      </c>
    </row>
    <row r="3" spans="1:23" s="1" customFormat="1" ht="16.5">
      <c r="A3" s="364"/>
      <c r="B3" s="383"/>
      <c r="C3" s="383"/>
      <c r="D3" s="383"/>
      <c r="E3" s="383"/>
      <c r="F3" s="383"/>
      <c r="G3" s="3" t="s">
        <v>272</v>
      </c>
      <c r="H3" s="3" t="s">
        <v>67</v>
      </c>
      <c r="I3" s="3" t="s">
        <v>239</v>
      </c>
      <c r="J3" s="3" t="s">
        <v>272</v>
      </c>
      <c r="K3" s="3" t="s">
        <v>67</v>
      </c>
      <c r="L3" s="3" t="s">
        <v>239</v>
      </c>
      <c r="M3" s="3" t="s">
        <v>272</v>
      </c>
      <c r="N3" s="3" t="s">
        <v>67</v>
      </c>
      <c r="O3" s="3" t="s">
        <v>239</v>
      </c>
      <c r="P3" s="3" t="s">
        <v>272</v>
      </c>
      <c r="Q3" s="3" t="s">
        <v>67</v>
      </c>
      <c r="R3" s="3" t="s">
        <v>239</v>
      </c>
      <c r="S3" s="3" t="s">
        <v>272</v>
      </c>
      <c r="T3" s="3" t="s">
        <v>67</v>
      </c>
      <c r="U3" s="3" t="s">
        <v>239</v>
      </c>
      <c r="V3" s="401"/>
      <c r="W3" s="401"/>
    </row>
    <row r="4" spans="1:23" ht="16.5">
      <c r="A4" s="386" t="s">
        <v>273</v>
      </c>
      <c r="B4" s="27" t="s">
        <v>251</v>
      </c>
      <c r="C4" s="28">
        <v>230924152</v>
      </c>
      <c r="D4" s="28" t="s">
        <v>249</v>
      </c>
      <c r="E4" s="28" t="s">
        <v>250</v>
      </c>
      <c r="F4" s="378" t="s">
        <v>62</v>
      </c>
      <c r="G4" s="202" t="s">
        <v>274</v>
      </c>
      <c r="H4" s="30" t="s">
        <v>275</v>
      </c>
      <c r="I4" s="30" t="s">
        <v>276</v>
      </c>
      <c r="J4" s="203" t="s">
        <v>277</v>
      </c>
      <c r="K4" s="29" t="s">
        <v>278</v>
      </c>
      <c r="L4" s="29" t="s">
        <v>279</v>
      </c>
      <c r="M4" s="5"/>
      <c r="N4" s="5"/>
      <c r="O4" s="5"/>
      <c r="P4" s="5"/>
      <c r="Q4" s="5"/>
      <c r="R4" s="5"/>
      <c r="S4" s="5"/>
      <c r="T4" s="5"/>
      <c r="U4" s="5"/>
      <c r="V4" s="5" t="s">
        <v>280</v>
      </c>
      <c r="W4" s="5"/>
    </row>
    <row r="5" spans="1:23" ht="16.5">
      <c r="A5" s="391"/>
      <c r="B5" s="27" t="s">
        <v>251</v>
      </c>
      <c r="C5" s="31" t="s">
        <v>281</v>
      </c>
      <c r="D5" s="32" t="s">
        <v>282</v>
      </c>
      <c r="E5" s="16" t="s">
        <v>250</v>
      </c>
      <c r="F5" s="384"/>
      <c r="G5" s="394" t="s">
        <v>283</v>
      </c>
      <c r="H5" s="395"/>
      <c r="I5" s="396"/>
      <c r="J5" s="394" t="s">
        <v>284</v>
      </c>
      <c r="K5" s="395"/>
      <c r="L5" s="396"/>
      <c r="M5" s="397" t="s">
        <v>285</v>
      </c>
      <c r="N5" s="398"/>
      <c r="O5" s="399"/>
      <c r="P5" s="397" t="s">
        <v>286</v>
      </c>
      <c r="Q5" s="398"/>
      <c r="R5" s="399"/>
      <c r="S5" s="398" t="s">
        <v>287</v>
      </c>
      <c r="T5" s="398"/>
      <c r="U5" s="399"/>
      <c r="V5" s="5"/>
      <c r="W5" s="5"/>
    </row>
    <row r="6" spans="1:23" ht="16.5">
      <c r="A6" s="391"/>
      <c r="B6" s="27"/>
      <c r="C6" s="31"/>
      <c r="D6" s="32"/>
      <c r="E6" s="33"/>
      <c r="F6" s="384"/>
      <c r="G6" s="34" t="s">
        <v>272</v>
      </c>
      <c r="H6" s="34" t="s">
        <v>67</v>
      </c>
      <c r="I6" s="34" t="s">
        <v>239</v>
      </c>
      <c r="J6" s="34" t="s">
        <v>272</v>
      </c>
      <c r="K6" s="34" t="s">
        <v>67</v>
      </c>
      <c r="L6" s="34" t="s">
        <v>239</v>
      </c>
      <c r="M6" s="3" t="s">
        <v>272</v>
      </c>
      <c r="N6" s="3" t="s">
        <v>67</v>
      </c>
      <c r="O6" s="3" t="s">
        <v>239</v>
      </c>
      <c r="P6" s="3" t="s">
        <v>272</v>
      </c>
      <c r="Q6" s="3" t="s">
        <v>67</v>
      </c>
      <c r="R6" s="3" t="s">
        <v>239</v>
      </c>
      <c r="S6" s="3" t="s">
        <v>272</v>
      </c>
      <c r="T6" s="3" t="s">
        <v>67</v>
      </c>
      <c r="U6" s="3" t="s">
        <v>239</v>
      </c>
      <c r="V6" s="5"/>
      <c r="W6" s="5"/>
    </row>
    <row r="7" spans="1:23" ht="16.5">
      <c r="A7" s="379"/>
      <c r="B7" s="35"/>
      <c r="C7" s="36"/>
      <c r="D7" s="37"/>
      <c r="E7" s="38"/>
      <c r="F7" s="385"/>
      <c r="G7" s="204" t="s">
        <v>288</v>
      </c>
      <c r="H7" s="30" t="s">
        <v>289</v>
      </c>
      <c r="I7" s="30" t="s">
        <v>290</v>
      </c>
      <c r="J7" s="30"/>
      <c r="K7" s="30"/>
      <c r="L7" s="41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386"/>
      <c r="B8" s="392"/>
      <c r="C8" s="378"/>
      <c r="D8" s="378"/>
      <c r="E8" s="378"/>
      <c r="F8" s="386"/>
      <c r="G8" s="39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391"/>
      <c r="B9" s="393"/>
      <c r="C9" s="379"/>
      <c r="D9" s="384"/>
      <c r="E9" s="379"/>
      <c r="F9" s="379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/>
      <c r="B10" s="392"/>
      <c r="C10" s="380"/>
      <c r="D10" s="378"/>
      <c r="E10" s="380"/>
      <c r="F10" s="386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1"/>
      <c r="B11" s="393"/>
      <c r="C11" s="381"/>
      <c r="D11" s="384"/>
      <c r="E11" s="381"/>
      <c r="F11" s="37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/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/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356" t="s">
        <v>291</v>
      </c>
      <c r="B17" s="357"/>
      <c r="C17" s="357"/>
      <c r="D17" s="357"/>
      <c r="E17" s="358"/>
      <c r="F17" s="387"/>
      <c r="G17" s="388"/>
      <c r="H17" s="26"/>
      <c r="I17" s="26"/>
      <c r="J17" s="356" t="s">
        <v>253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9"/>
      <c r="W17" s="12"/>
    </row>
    <row r="18" spans="1:23" ht="80.099999999999994" customHeight="1">
      <c r="A18" s="389" t="s">
        <v>292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49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2023-11-07T07:28:09Z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