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桌面文件\优溢24SS\TAFFFL91865抓绒\10-25首期，尾期\"/>
    </mc:Choice>
  </mc:AlternateContent>
  <xr:revisionPtr revIDLastSave="0" documentId="13_ncr:1_{5328263B-08E5-458B-A6BF-49486ABEA7F7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5">#REF!</definedName>
    <definedName name="_xlnm.Print_Area" localSheetId="2">首期!$A$1:$K$52</definedName>
    <definedName name="TAB_RANGE">'[1]3-15'!$A$8:$S$29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[2]洗水!#REF!</definedName>
    <definedName name="洗水编码" localSheetId="3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N4" i="7" l="1"/>
  <c r="D14" i="17"/>
  <c r="E14" i="17"/>
  <c r="F14" i="17"/>
  <c r="B14" i="17"/>
  <c r="D13" i="17"/>
  <c r="E13" i="17"/>
  <c r="F13" i="17"/>
  <c r="B13" i="17"/>
  <c r="D12" i="17"/>
  <c r="E12" i="17"/>
  <c r="F12" i="17"/>
  <c r="B12" i="17"/>
  <c r="D11" i="17"/>
  <c r="E11" i="17"/>
  <c r="F11" i="17"/>
  <c r="B11" i="17"/>
  <c r="D10" i="17"/>
  <c r="E10" i="17"/>
  <c r="F10" i="17"/>
  <c r="B10" i="17"/>
  <c r="D9" i="17"/>
  <c r="E9" i="17"/>
  <c r="F9" i="17"/>
  <c r="B9" i="17"/>
  <c r="D8" i="17"/>
  <c r="E8" i="17"/>
  <c r="F8" i="17"/>
  <c r="B8" i="17"/>
  <c r="D7" i="17"/>
  <c r="E7" i="17"/>
  <c r="F7" i="17"/>
  <c r="B7" i="17"/>
  <c r="D6" i="17"/>
  <c r="E6" i="17"/>
  <c r="F6" i="17"/>
  <c r="B6" i="17"/>
  <c r="K36" i="5"/>
  <c r="D14" i="15"/>
  <c r="E14" i="15"/>
  <c r="F14" i="15"/>
  <c r="B14" i="15"/>
  <c r="D13" i="15"/>
  <c r="E13" i="15"/>
  <c r="F13" i="15"/>
  <c r="B13" i="15"/>
  <c r="D12" i="15"/>
  <c r="E12" i="15"/>
  <c r="F12" i="15"/>
  <c r="B12" i="15"/>
  <c r="D11" i="15"/>
  <c r="E11" i="15"/>
  <c r="F11" i="15"/>
  <c r="B11" i="15"/>
  <c r="D10" i="15"/>
  <c r="E10" i="15"/>
  <c r="F10" i="15"/>
  <c r="B10" i="15"/>
  <c r="D9" i="15"/>
  <c r="E9" i="15"/>
  <c r="F9" i="15"/>
  <c r="B9" i="15"/>
  <c r="D8" i="15"/>
  <c r="E8" i="15"/>
  <c r="F8" i="15"/>
  <c r="B8" i="15"/>
  <c r="D7" i="15"/>
  <c r="E7" i="15"/>
  <c r="F7" i="15"/>
  <c r="B7" i="15"/>
  <c r="D6" i="15"/>
  <c r="E6" i="15"/>
  <c r="F6" i="15"/>
  <c r="B6" i="15"/>
</calcChain>
</file>

<file path=xl/sharedStrings.xml><?xml version="1.0" encoding="utf-8"?>
<sst xmlns="http://schemas.openxmlformats.org/spreadsheetml/2006/main" count="646" uniqueCount="302">
  <si>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</si>
  <si>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</si>
  <si>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</si>
  <si>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</si>
  <si>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</si>
  <si>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</si>
  <si>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</si>
  <si>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</si>
  <si>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</si>
  <si>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</si>
  <si>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</si>
  <si>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</si>
  <si>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</si>
  <si>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</si>
  <si>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</si>
  <si>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</si>
  <si>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</si>
  <si>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</si>
  <si>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</si>
  <si>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</si>
  <si>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</si>
  <si>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</si>
  <si>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</si>
  <si>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</si>
  <si>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</si>
  <si>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</si>
  <si>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</si>
  <si>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</si>
  <si>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</si>
  <si>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</si>
  <si>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</si>
  <si>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</si>
  <si>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</si>
  <si>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</si>
  <si>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</si>
  <si>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</si>
  <si>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</si>
  <si>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</si>
  <si>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</si>
  <si>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</si>
  <si>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</si>
  <si>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</si>
  <si>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</si>
  <si>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</si>
  <si>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</si>
  <si>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</si>
  <si>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</si>
  <si>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</si>
  <si>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</si>
  <si>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</si>
  <si>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</si>
  <si>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</si>
  <si>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</si>
  <si>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</si>
  <si>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</si>
  <si>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</si>
  <si>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</si>
  <si>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</si>
  <si>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</si>
  <si>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</si>
  <si>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</si>
  <si>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</si>
  <si>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TAFFFL91865</t>
  </si>
  <si>
    <t>合同交期</t>
  </si>
  <si>
    <t>产前确认样</t>
  </si>
  <si>
    <t>有</t>
  </si>
  <si>
    <t>无</t>
  </si>
  <si>
    <t>品名</t>
  </si>
  <si>
    <t>男式抓绒马甲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</si>
  <si>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</si>
  <si>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</si>
  <si>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</si>
  <si>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</si>
  <si>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</si>
  <si>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</si>
  <si>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</si>
  <si>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</si>
  <si>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</si>
  <si>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</si>
  <si>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</si>
  <si>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</si>
  <si>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</si>
  <si>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</si>
  <si>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</si>
  <si>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</si>
  <si>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</si>
  <si>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</si>
  <si>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</si>
  <si>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</si>
  <si>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</si>
  <si>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</si>
  <si>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</si>
  <si>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</si>
  <si>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</si>
  <si>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</si>
  <si>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</si>
  <si>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</si>
  <si>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</si>
  <si>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</si>
  <si>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</si>
  <si>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</si>
  <si>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</si>
  <si>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</si>
  <si>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</si>
  <si>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</si>
  <si>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</si>
  <si>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</si>
  <si>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</si>
  <si>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</si>
  <si>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</si>
  <si>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</si>
  <si>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</si>
  <si>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</si>
  <si>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</si>
  <si>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</si>
  <si>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宝蓝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</si>
  <si>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</si>
  <si>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宝蓝色 M-L各2件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</si>
  <si>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</si>
  <si>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</si>
  <si>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</si>
  <si>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</si>
  <si>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</si>
  <si>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1.前侧拉链起拱，压线大小不均匀</t>
  </si>
  <si>
    <t>2.夹圈拉捆条容皱不均匀，欠平服</t>
  </si>
  <si>
    <t>3.冚下脚起扭不顺直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</si>
  <si>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</si>
  <si>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</si>
  <si>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</si>
  <si>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</si>
  <si>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</si>
  <si>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</si>
  <si>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</si>
  <si>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</si>
  <si>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</si>
  <si>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</si>
  <si>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</si>
  <si>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</si>
  <si>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</si>
  <si>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</si>
  <si>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</si>
  <si>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</si>
  <si>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</si>
  <si>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</si>
  <si>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</si>
  <si>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</si>
  <si>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洗后</t>
  </si>
  <si>
    <t>170/92B</t>
  </si>
  <si>
    <t>175/96B</t>
  </si>
  <si>
    <t>180/100B</t>
  </si>
  <si>
    <t>185/104B</t>
  </si>
  <si>
    <t>190/108B</t>
  </si>
  <si>
    <t>后中长</t>
  </si>
  <si>
    <t>±1</t>
  </si>
  <si>
    <t>/</t>
  </si>
  <si>
    <t>前中长，含领</t>
  </si>
  <si>
    <t>胸围</t>
  </si>
  <si>
    <t>摆围松量</t>
  </si>
  <si>
    <t>±0.5</t>
  </si>
  <si>
    <t>+1</t>
  </si>
  <si>
    <t>肩宽</t>
  </si>
  <si>
    <t>+0.2</t>
  </si>
  <si>
    <t>上领围</t>
  </si>
  <si>
    <t>±0.3</t>
  </si>
  <si>
    <t>-1</t>
  </si>
  <si>
    <t>下领围</t>
  </si>
  <si>
    <t>领高</t>
  </si>
  <si>
    <t>插手袋长（不含车库）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</si>
  <si>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</si>
  <si>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</si>
  <si>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</si>
  <si>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</si>
  <si>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</si>
  <si>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</si>
  <si>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</si>
  <si>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</si>
  <si>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</si>
  <si>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</si>
  <si>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</si>
  <si>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</si>
  <si>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</si>
  <si>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</si>
  <si>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</si>
  <si>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</si>
  <si>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</si>
  <si>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</si>
  <si>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</si>
  <si>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</si>
  <si>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</si>
  <si>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</si>
  <si>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</si>
  <si>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</si>
  <si>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</si>
  <si>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</si>
  <si>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</si>
  <si>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</si>
  <si>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</si>
  <si>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</si>
  <si>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</si>
  <si>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</si>
  <si>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</si>
  <si>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</si>
  <si>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</si>
  <si>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</si>
  <si>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</si>
  <si>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</si>
  <si>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</si>
  <si>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</si>
  <si>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</si>
  <si>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</si>
  <si>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1.前中拉链压线大小不均匀</t>
  </si>
  <si>
    <t>2.夹圈拉捆条容皱不均匀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</si>
  <si>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</si>
  <si>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</si>
  <si>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</si>
  <si>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</si>
  <si>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</si>
  <si>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</si>
  <si>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</si>
  <si>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</si>
  <si>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</si>
  <si>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</si>
  <si>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/  /</t>
  </si>
  <si>
    <t>+1  +1</t>
  </si>
  <si>
    <t>+1 /</t>
  </si>
  <si>
    <t>+0.4  +0.4</t>
  </si>
  <si>
    <t>+0.2  +0.2</t>
  </si>
  <si>
    <t>+0.5 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</si>
  <si>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</si>
  <si>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</si>
  <si>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</si>
  <si>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</si>
  <si>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</si>
  <si>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</si>
  <si>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</si>
  <si>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</si>
  <si>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</si>
  <si>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</si>
  <si>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</si>
  <si>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</si>
  <si>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</si>
  <si>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</si>
  <si>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</si>
  <si>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</si>
  <si>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双刷摇粒绒</t>
  </si>
  <si>
    <t>18FW宝蓝</t>
  </si>
  <si>
    <t>新颜</t>
  </si>
  <si>
    <t>制表时间：2023/10/14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</si>
  <si>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</si>
  <si>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</si>
  <si>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</si>
  <si>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</si>
  <si>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</si>
  <si>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</si>
  <si>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</si>
  <si>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</si>
  <si>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</si>
  <si>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</si>
  <si>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</si>
  <si>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</si>
  <si>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</si>
  <si>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</si>
  <si>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</si>
  <si>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</si>
  <si>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</si>
  <si>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</si>
  <si>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</si>
  <si>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</si>
  <si>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</si>
  <si>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</si>
  <si>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T230927057</t>
  </si>
  <si>
    <t>袋布天鹅绒</t>
  </si>
  <si>
    <t>深灰</t>
  </si>
  <si>
    <t>物料6</t>
  </si>
  <si>
    <t>物料7</t>
  </si>
  <si>
    <t>物料8</t>
  </si>
  <si>
    <t>物料9</t>
  </si>
  <si>
    <t>物料10</t>
  </si>
  <si>
    <t>制表时间：2023/10/15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</si>
  <si>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</si>
  <si>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</si>
  <si>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</si>
  <si>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</si>
  <si>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</si>
  <si>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</si>
  <si>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</si>
  <si>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</si>
  <si>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</si>
  <si>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</si>
  <si>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</si>
  <si>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</si>
  <si>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</si>
  <si>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</si>
  <si>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</si>
  <si>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</si>
  <si>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</si>
  <si>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</si>
  <si>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</si>
  <si>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</si>
  <si>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</si>
  <si>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</si>
  <si>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宝蓝洗前</t>
    <phoneticPr fontId="6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</si>
</sst>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_);[Red]\(0\)"/>
    <numFmt numFmtId="178" formatCode="0_ "/>
    <numFmt numFmtId="179" formatCode="0.0_ "/>
    <numFmt numFmtId="180" formatCode="_ [$¥-804]* #,##0.00_ ;_ [$¥-804]* \-#,##0.00_ ;_ [$¥-804]* &quot;-&quot;??_ ;_ @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Microsoft YaHei"/>
      <charset val="134"/>
    </font>
    <font>
      <sz val="9"/>
      <color theme="1"/>
      <name val="宋体"/>
      <charset val="134"/>
      <scheme val="minor"/>
    </font>
    <font>
      <sz val="10"/>
      <name val="Microsoft YaHei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2"/>
      <name val="微软雅黑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1"/>
      <color indexed="8"/>
      <name val="宋体"/>
      <charset val="134"/>
      <scheme val="major"/>
    </font>
    <font>
      <sz val="10"/>
      <name val="微软雅黑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6" fillId="0" borderId="0"/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vertical="center" wrapText="1"/>
    </xf>
    <xf numFmtId="0" fontId="7" fillId="0" borderId="2" xfId="5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5" fillId="0" borderId="0" xfId="5" applyFont="1"/>
    <xf numFmtId="0" fontId="16" fillId="0" borderId="0" xfId="5"/>
    <xf numFmtId="49" fontId="15" fillId="0" borderId="0" xfId="5" applyNumberFormat="1" applyFont="1"/>
    <xf numFmtId="49" fontId="15" fillId="0" borderId="0" xfId="5" applyNumberFormat="1" applyFont="1" applyAlignment="1">
      <alignment horizontal="left"/>
    </xf>
    <xf numFmtId="0" fontId="18" fillId="0" borderId="9" xfId="4" applyFont="1" applyBorder="1" applyAlignment="1">
      <alignment horizontal="left" vertical="center"/>
    </xf>
    <xf numFmtId="0" fontId="18" fillId="0" borderId="12" xfId="4" applyFont="1" applyBorder="1">
      <alignment vertic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78" fontId="28" fillId="0" borderId="2" xfId="0" applyNumberFormat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179" fontId="28" fillId="0" borderId="2" xfId="0" applyNumberFormat="1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179" fontId="31" fillId="0" borderId="2" xfId="8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0" borderId="2" xfId="10" applyFont="1" applyBorder="1" applyAlignment="1">
      <alignment horizontal="center"/>
    </xf>
    <xf numFmtId="179" fontId="19" fillId="0" borderId="2" xfId="10" applyNumberFormat="1" applyFont="1" applyBorder="1" applyAlignment="1">
      <alignment horizontal="center"/>
    </xf>
    <xf numFmtId="179" fontId="31" fillId="0" borderId="2" xfId="0" applyNumberFormat="1" applyFont="1" applyBorder="1" applyAlignment="1">
      <alignment horizontal="center" vertical="center"/>
    </xf>
    <xf numFmtId="0" fontId="32" fillId="0" borderId="13" xfId="10" applyFont="1" applyBorder="1" applyAlignment="1">
      <alignment horizontal="center"/>
    </xf>
    <xf numFmtId="179" fontId="33" fillId="0" borderId="2" xfId="10" applyNumberFormat="1" applyFont="1" applyBorder="1" applyAlignment="1">
      <alignment horizontal="center"/>
    </xf>
    <xf numFmtId="0" fontId="34" fillId="0" borderId="13" xfId="0" applyFont="1" applyBorder="1" applyAlignment="1">
      <alignment horizontal="center" shrinkToFit="1"/>
    </xf>
    <xf numFmtId="0" fontId="35" fillId="0" borderId="2" xfId="0" applyFont="1" applyBorder="1" applyAlignment="1">
      <alignment horizontal="center" shrinkToFit="1"/>
    </xf>
    <xf numFmtId="179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shrinkToFit="1"/>
    </xf>
    <xf numFmtId="0" fontId="38" fillId="0" borderId="2" xfId="0" applyFont="1" applyBorder="1" applyAlignment="1">
      <alignment horizontal="center" shrinkToFit="1"/>
    </xf>
    <xf numFmtId="0" fontId="36" fillId="0" borderId="2" xfId="0" applyFont="1" applyBorder="1" applyAlignment="1">
      <alignment horizontal="center" vertical="center"/>
    </xf>
    <xf numFmtId="0" fontId="39" fillId="0" borderId="14" xfId="0" applyFont="1" applyBorder="1" applyAlignment="1">
      <alignment shrinkToFit="1"/>
    </xf>
    <xf numFmtId="0" fontId="31" fillId="0" borderId="15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1" fillId="0" borderId="0" xfId="5" applyFont="1"/>
    <xf numFmtId="0" fontId="23" fillId="0" borderId="0" xfId="5" applyFont="1"/>
    <xf numFmtId="0" fontId="0" fillId="0" borderId="0" xfId="0" applyAlignment="1">
      <alignment horizontal="left" vertical="center"/>
    </xf>
    <xf numFmtId="0" fontId="18" fillId="0" borderId="12" xfId="4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49" fontId="22" fillId="0" borderId="20" xfId="6" applyNumberFormat="1" applyFont="1" applyBorder="1" applyAlignment="1">
      <alignment horizontal="center" vertical="center"/>
    </xf>
    <xf numFmtId="49" fontId="41" fillId="0" borderId="2" xfId="6" applyNumberFormat="1" applyFont="1" applyBorder="1" applyAlignment="1">
      <alignment horizontal="center" vertical="center"/>
    </xf>
    <xf numFmtId="49" fontId="41" fillId="0" borderId="20" xfId="6" applyNumberFormat="1" applyFont="1" applyBorder="1" applyAlignment="1">
      <alignment horizontal="center" vertical="center"/>
    </xf>
    <xf numFmtId="49" fontId="41" fillId="0" borderId="21" xfId="6" applyNumberFormat="1" applyFont="1" applyBorder="1" applyAlignment="1">
      <alignment horizontal="center" vertical="center"/>
    </xf>
    <xf numFmtId="49" fontId="41" fillId="0" borderId="22" xfId="6" applyNumberFormat="1" applyFont="1" applyBorder="1" applyAlignment="1">
      <alignment horizontal="center" vertical="center"/>
    </xf>
    <xf numFmtId="49" fontId="41" fillId="0" borderId="23" xfId="6" applyNumberFormat="1" applyFont="1" applyBorder="1" applyAlignment="1">
      <alignment horizontal="center" vertical="center"/>
    </xf>
    <xf numFmtId="49" fontId="15" fillId="0" borderId="25" xfId="5" applyNumberFormat="1" applyFont="1" applyBorder="1" applyAlignment="1">
      <alignment horizontal="center"/>
    </xf>
    <xf numFmtId="49" fontId="41" fillId="0" borderId="25" xfId="6" applyNumberFormat="1" applyFont="1" applyBorder="1" applyAlignment="1">
      <alignment horizontal="center" vertical="center"/>
    </xf>
    <xf numFmtId="49" fontId="41" fillId="0" borderId="26" xfId="6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22" fillId="0" borderId="0" xfId="5" applyFont="1"/>
    <xf numFmtId="14" fontId="22" fillId="0" borderId="0" xfId="5" applyNumberFormat="1" applyFont="1" applyAlignment="1">
      <alignment horizontal="left"/>
    </xf>
    <xf numFmtId="49" fontId="22" fillId="0" borderId="0" xfId="5" applyNumberFormat="1" applyFont="1"/>
    <xf numFmtId="0" fontId="16" fillId="0" borderId="0" xfId="4" applyAlignment="1">
      <alignment horizontal="left" vertical="center"/>
    </xf>
    <xf numFmtId="0" fontId="34" fillId="0" borderId="28" xfId="4" applyFont="1" applyBorder="1" applyAlignment="1">
      <alignment horizontal="left" vertical="center"/>
    </xf>
    <xf numFmtId="0" fontId="34" fillId="0" borderId="29" xfId="4" applyFont="1" applyBorder="1" applyAlignment="1">
      <alignment horizontal="center" vertical="center"/>
    </xf>
    <xf numFmtId="0" fontId="23" fillId="0" borderId="29" xfId="4" applyFont="1" applyBorder="1">
      <alignment vertical="center"/>
    </xf>
    <xf numFmtId="0" fontId="34" fillId="0" borderId="29" xfId="4" applyFont="1" applyBorder="1">
      <alignment vertical="center"/>
    </xf>
    <xf numFmtId="0" fontId="19" fillId="0" borderId="23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/>
    </xf>
    <xf numFmtId="0" fontId="34" fillId="0" borderId="31" xfId="4" applyFont="1" applyBorder="1">
      <alignment vertical="center"/>
    </xf>
    <xf numFmtId="0" fontId="34" fillId="0" borderId="23" xfId="4" applyFont="1" applyBorder="1">
      <alignment vertical="center"/>
    </xf>
    <xf numFmtId="0" fontId="34" fillId="0" borderId="31" xfId="4" applyFont="1" applyBorder="1" applyAlignment="1">
      <alignment horizontal="left" vertical="center"/>
    </xf>
    <xf numFmtId="0" fontId="34" fillId="0" borderId="23" xfId="4" applyFont="1" applyBorder="1" applyAlignment="1">
      <alignment horizontal="left" vertical="center"/>
    </xf>
    <xf numFmtId="0" fontId="34" fillId="0" borderId="32" xfId="4" applyFont="1" applyBorder="1">
      <alignment vertical="center"/>
    </xf>
    <xf numFmtId="0" fontId="19" fillId="0" borderId="33" xfId="4" applyFont="1" applyBorder="1" applyAlignment="1">
      <alignment horizontal="left" vertical="center"/>
    </xf>
    <xf numFmtId="0" fontId="34" fillId="0" borderId="33" xfId="4" applyFont="1" applyBorder="1">
      <alignment vertical="center"/>
    </xf>
    <xf numFmtId="0" fontId="23" fillId="0" borderId="33" xfId="4" applyFont="1" applyBorder="1" applyAlignment="1">
      <alignment horizontal="left" vertical="center"/>
    </xf>
    <xf numFmtId="0" fontId="34" fillId="0" borderId="0" xfId="4" applyFont="1">
      <alignment vertical="center"/>
    </xf>
    <xf numFmtId="0" fontId="23" fillId="0" borderId="0" xfId="4" applyFont="1">
      <alignment vertical="center"/>
    </xf>
    <xf numFmtId="0" fontId="23" fillId="0" borderId="0" xfId="4" applyFont="1" applyAlignment="1">
      <alignment horizontal="left" vertical="center"/>
    </xf>
    <xf numFmtId="0" fontId="34" fillId="0" borderId="28" xfId="4" applyFont="1" applyBorder="1">
      <alignment vertical="center"/>
    </xf>
    <xf numFmtId="0" fontId="23" fillId="0" borderId="23" xfId="4" applyFont="1" applyBorder="1" applyAlignment="1">
      <alignment horizontal="left" vertical="center"/>
    </xf>
    <xf numFmtId="0" fontId="23" fillId="0" borderId="23" xfId="4" applyFont="1" applyBorder="1">
      <alignment vertical="center"/>
    </xf>
    <xf numFmtId="0" fontId="23" fillId="0" borderId="33" xfId="4" applyFont="1" applyBorder="1">
      <alignment vertical="center"/>
    </xf>
    <xf numFmtId="0" fontId="34" fillId="0" borderId="29" xfId="4" applyFont="1" applyBorder="1" applyAlignment="1">
      <alignment horizontal="left" vertical="center"/>
    </xf>
    <xf numFmtId="0" fontId="34" fillId="0" borderId="32" xfId="4" applyFont="1" applyBorder="1" applyAlignment="1">
      <alignment horizontal="left" vertical="center"/>
    </xf>
    <xf numFmtId="58" fontId="23" fillId="0" borderId="33" xfId="4" applyNumberFormat="1" applyFont="1" applyBorder="1" applyAlignment="1">
      <alignment horizontal="center" vertical="center"/>
    </xf>
    <xf numFmtId="0" fontId="23" fillId="0" borderId="30" xfId="4" applyFont="1" applyBorder="1" applyAlignment="1">
      <alignment horizontal="left" vertical="center"/>
    </xf>
    <xf numFmtId="0" fontId="23" fillId="0" borderId="43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3" fillId="0" borderId="45" xfId="4" applyFont="1" applyBorder="1" applyAlignment="1">
      <alignment horizontal="center" vertical="center"/>
    </xf>
    <xf numFmtId="0" fontId="34" fillId="0" borderId="30" xfId="4" applyFont="1" applyBorder="1" applyAlignment="1">
      <alignment horizontal="left" vertical="center"/>
    </xf>
    <xf numFmtId="0" fontId="34" fillId="0" borderId="44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/>
    </xf>
    <xf numFmtId="0" fontId="23" fillId="0" borderId="30" xfId="4" applyFont="1" applyBorder="1" applyAlignment="1">
      <alignment horizontal="center" vertical="center" wrapText="1"/>
    </xf>
    <xf numFmtId="0" fontId="16" fillId="0" borderId="45" xfId="4" applyBorder="1" applyAlignment="1">
      <alignment horizontal="center" vertical="center"/>
    </xf>
    <xf numFmtId="0" fontId="38" fillId="0" borderId="45" xfId="4" applyFont="1" applyBorder="1" applyAlignment="1">
      <alignment horizontal="center" vertical="center"/>
    </xf>
    <xf numFmtId="0" fontId="23" fillId="0" borderId="46" xfId="4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0" fillId="0" borderId="0" xfId="3" applyFont="1" applyAlignment="1">
      <alignment horizontal="center" vertical="center"/>
    </xf>
    <xf numFmtId="14" fontId="22" fillId="0" borderId="0" xfId="5" applyNumberFormat="1" applyFont="1"/>
    <xf numFmtId="0" fontId="38" fillId="0" borderId="47" xfId="4" applyFont="1" applyBorder="1" applyAlignment="1">
      <alignment horizontal="left" vertical="center"/>
    </xf>
    <xf numFmtId="0" fontId="43" fillId="0" borderId="48" xfId="4" applyFont="1" applyBorder="1" applyAlignment="1">
      <alignment horizontal="left" vertical="center"/>
    </xf>
    <xf numFmtId="0" fontId="43" fillId="0" borderId="31" xfId="4" applyFont="1" applyBorder="1" applyAlignment="1">
      <alignment horizontal="left" vertical="center"/>
    </xf>
    <xf numFmtId="0" fontId="43" fillId="0" borderId="31" xfId="4" applyFont="1" applyBorder="1">
      <alignment vertical="center"/>
    </xf>
    <xf numFmtId="49" fontId="19" fillId="0" borderId="23" xfId="4" applyNumberFormat="1" applyFont="1" applyBorder="1" applyAlignment="1">
      <alignment horizontal="center" vertical="center"/>
    </xf>
    <xf numFmtId="0" fontId="19" fillId="0" borderId="30" xfId="4" applyFont="1" applyBorder="1" applyAlignment="1">
      <alignment horizontal="center" vertical="center"/>
    </xf>
    <xf numFmtId="0" fontId="19" fillId="0" borderId="31" xfId="4" applyFont="1" applyBorder="1" applyAlignment="1">
      <alignment horizontal="left" vertical="center"/>
    </xf>
    <xf numFmtId="0" fontId="46" fillId="0" borderId="32" xfId="4" applyFont="1" applyBorder="1">
      <alignment vertical="center"/>
    </xf>
    <xf numFmtId="0" fontId="16" fillId="0" borderId="23" xfId="4" applyBorder="1" applyAlignment="1">
      <alignment horizontal="left" vertical="center"/>
    </xf>
    <xf numFmtId="0" fontId="16" fillId="0" borderId="23" xfId="4" applyBorder="1">
      <alignment vertical="center"/>
    </xf>
    <xf numFmtId="0" fontId="43" fillId="0" borderId="23" xfId="4" applyFont="1" applyBorder="1">
      <alignment vertical="center"/>
    </xf>
    <xf numFmtId="0" fontId="43" fillId="0" borderId="31" xfId="4" applyFont="1" applyBorder="1" applyAlignment="1">
      <alignment horizontal="center" vertical="center"/>
    </xf>
    <xf numFmtId="0" fontId="43" fillId="0" borderId="23" xfId="4" applyFont="1" applyBorder="1" applyAlignment="1">
      <alignment horizontal="center" vertical="center"/>
    </xf>
    <xf numFmtId="0" fontId="19" fillId="0" borderId="43" xfId="4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180" fontId="26" fillId="0" borderId="2" xfId="0" applyNumberFormat="1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15" fillId="0" borderId="2" xfId="5" applyFont="1" applyBorder="1"/>
    <xf numFmtId="0" fontId="26" fillId="0" borderId="20" xfId="0" applyFont="1" applyBorder="1" applyAlignment="1">
      <alignment horizontal="center" vertical="center"/>
    </xf>
    <xf numFmtId="49" fontId="44" fillId="0" borderId="2" xfId="6" applyNumberFormat="1" applyFont="1" applyBorder="1" applyAlignment="1">
      <alignment horizontal="center" vertical="center"/>
    </xf>
    <xf numFmtId="0" fontId="43" fillId="0" borderId="55" xfId="4" applyFont="1" applyBorder="1">
      <alignment vertical="center"/>
    </xf>
    <xf numFmtId="0" fontId="16" fillId="0" borderId="21" xfId="4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0" fontId="16" fillId="0" borderId="21" xfId="4" applyBorder="1">
      <alignment vertical="center"/>
    </xf>
    <xf numFmtId="0" fontId="43" fillId="0" borderId="21" xfId="4" applyFont="1" applyBorder="1">
      <alignment vertical="center"/>
    </xf>
    <xf numFmtId="0" fontId="43" fillId="0" borderId="55" xfId="4" applyFont="1" applyBorder="1" applyAlignment="1">
      <alignment horizontal="center" vertical="center"/>
    </xf>
    <xf numFmtId="0" fontId="19" fillId="0" borderId="21" xfId="4" applyFont="1" applyBorder="1" applyAlignment="1">
      <alignment horizontal="center" vertical="center"/>
    </xf>
    <xf numFmtId="0" fontId="43" fillId="0" borderId="21" xfId="4" applyFont="1" applyBorder="1" applyAlignment="1">
      <alignment horizontal="center" vertical="center"/>
    </xf>
    <xf numFmtId="0" fontId="16" fillId="0" borderId="21" xfId="4" applyBorder="1" applyAlignment="1">
      <alignment horizontal="center" vertical="center"/>
    </xf>
    <xf numFmtId="0" fontId="19" fillId="0" borderId="23" xfId="4" applyFont="1" applyBorder="1" applyAlignment="1">
      <alignment horizontal="center" vertical="center"/>
    </xf>
    <xf numFmtId="0" fontId="16" fillId="0" borderId="23" xfId="4" applyBorder="1" applyAlignment="1">
      <alignment horizontal="center" vertical="center"/>
    </xf>
    <xf numFmtId="0" fontId="48" fillId="0" borderId="61" xfId="4" applyFont="1" applyBorder="1" applyAlignment="1">
      <alignment horizontal="left" vertical="center" wrapText="1"/>
    </xf>
    <xf numFmtId="9" fontId="19" fillId="0" borderId="23" xfId="4" applyNumberFormat="1" applyFont="1" applyBorder="1" applyAlignment="1">
      <alignment horizontal="center" vertical="center"/>
    </xf>
    <xf numFmtId="0" fontId="38" fillId="0" borderId="47" xfId="4" applyFont="1" applyBorder="1">
      <alignment vertical="center"/>
    </xf>
    <xf numFmtId="0" fontId="38" fillId="0" borderId="48" xfId="4" applyFont="1" applyBorder="1">
      <alignment vertical="center"/>
    </xf>
    <xf numFmtId="0" fontId="19" fillId="0" borderId="65" xfId="4" applyFont="1" applyBorder="1">
      <alignment vertical="center"/>
    </xf>
    <xf numFmtId="0" fontId="38" fillId="0" borderId="65" xfId="4" applyFont="1" applyBorder="1">
      <alignment vertical="center"/>
    </xf>
    <xf numFmtId="58" fontId="16" fillId="0" borderId="48" xfId="4" applyNumberFormat="1" applyBorder="1">
      <alignment vertical="center"/>
    </xf>
    <xf numFmtId="0" fontId="19" fillId="0" borderId="58" xfId="4" applyFont="1" applyBorder="1" applyAlignment="1">
      <alignment horizontal="left" vertical="center"/>
    </xf>
    <xf numFmtId="0" fontId="43" fillId="0" borderId="0" xfId="4" applyFont="1">
      <alignment vertical="center"/>
    </xf>
    <xf numFmtId="0" fontId="45" fillId="0" borderId="30" xfId="4" applyFont="1" applyBorder="1" applyAlignment="1">
      <alignment horizontal="left" vertical="center"/>
    </xf>
    <xf numFmtId="0" fontId="51" fillId="0" borderId="71" xfId="0" applyFont="1" applyBorder="1"/>
    <xf numFmtId="0" fontId="51" fillId="0" borderId="2" xfId="0" applyFont="1" applyBorder="1"/>
    <xf numFmtId="0" fontId="51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51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50" fillId="0" borderId="69" xfId="0" applyFont="1" applyBorder="1" applyAlignment="1">
      <alignment horizontal="center" vertical="center" wrapText="1"/>
    </xf>
    <xf numFmtId="0" fontId="50" fillId="0" borderId="70" xfId="0" applyFont="1" applyBorder="1" applyAlignment="1">
      <alignment horizontal="center" vertical="center" wrapText="1"/>
    </xf>
    <xf numFmtId="0" fontId="50" fillId="0" borderId="74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0" borderId="75" xfId="0" applyFont="1" applyBorder="1" applyAlignment="1">
      <alignment horizontal="center" vertical="center"/>
    </xf>
    <xf numFmtId="0" fontId="47" fillId="0" borderId="27" xfId="4" applyFont="1" applyBorder="1" applyAlignment="1">
      <alignment horizontal="center" vertical="top"/>
    </xf>
    <xf numFmtId="0" fontId="19" fillId="0" borderId="48" xfId="4" applyFont="1" applyBorder="1" applyAlignment="1">
      <alignment horizontal="center" vertical="center"/>
    </xf>
    <xf numFmtId="0" fontId="38" fillId="0" borderId="48" xfId="4" applyFont="1" applyBorder="1" applyAlignment="1">
      <alignment horizontal="center" vertical="center"/>
    </xf>
    <xf numFmtId="0" fontId="16" fillId="0" borderId="48" xfId="4" applyBorder="1" applyAlignment="1">
      <alignment horizontal="center" vertical="center"/>
    </xf>
    <xf numFmtId="0" fontId="16" fillId="0" borderId="56" xfId="4" applyBorder="1" applyAlignment="1">
      <alignment horizontal="center" vertical="center"/>
    </xf>
    <xf numFmtId="0" fontId="43" fillId="0" borderId="28" xfId="4" applyFont="1" applyBorder="1" applyAlignment="1">
      <alignment horizontal="center" vertical="center"/>
    </xf>
    <xf numFmtId="0" fontId="43" fillId="0" borderId="29" xfId="4" applyFont="1" applyBorder="1" applyAlignment="1">
      <alignment horizontal="center" vertical="center"/>
    </xf>
    <xf numFmtId="0" fontId="43" fillId="0" borderId="42" xfId="4" applyFont="1" applyBorder="1" applyAlignment="1">
      <alignment horizontal="center" vertical="center"/>
    </xf>
    <xf numFmtId="0" fontId="38" fillId="0" borderId="28" xfId="4" applyFont="1" applyBorder="1" applyAlignment="1">
      <alignment horizontal="center" vertical="center"/>
    </xf>
    <xf numFmtId="0" fontId="38" fillId="0" borderId="29" xfId="4" applyFont="1" applyBorder="1" applyAlignment="1">
      <alignment horizontal="center" vertical="center"/>
    </xf>
    <xf numFmtId="0" fontId="38" fillId="0" borderId="42" xfId="4" applyFont="1" applyBorder="1" applyAlignment="1">
      <alignment horizontal="center" vertical="center"/>
    </xf>
    <xf numFmtId="0" fontId="19" fillId="0" borderId="23" xfId="4" applyFont="1" applyBorder="1" applyAlignment="1">
      <alignment horizontal="left" vertical="center"/>
    </xf>
    <xf numFmtId="0" fontId="19" fillId="0" borderId="30" xfId="4" applyFont="1" applyBorder="1" applyAlignment="1">
      <alignment horizontal="left" vertical="center"/>
    </xf>
    <xf numFmtId="0" fontId="43" fillId="0" borderId="31" xfId="4" applyFont="1" applyBorder="1" applyAlignment="1">
      <alignment horizontal="left" vertical="center"/>
    </xf>
    <xf numFmtId="0" fontId="43" fillId="0" borderId="23" xfId="4" applyFont="1" applyBorder="1" applyAlignment="1">
      <alignment horizontal="left" vertical="center"/>
    </xf>
    <xf numFmtId="14" fontId="19" fillId="0" borderId="23" xfId="4" applyNumberFormat="1" applyFont="1" applyBorder="1" applyAlignment="1">
      <alignment horizontal="center" vertical="center"/>
    </xf>
    <xf numFmtId="14" fontId="19" fillId="0" borderId="30" xfId="4" applyNumberFormat="1" applyFont="1" applyBorder="1" applyAlignment="1">
      <alignment horizontal="center" vertical="center"/>
    </xf>
    <xf numFmtId="0" fontId="19" fillId="0" borderId="49" xfId="4" applyFont="1" applyBorder="1" applyAlignment="1">
      <alignment horizontal="center" vertical="center"/>
    </xf>
    <xf numFmtId="0" fontId="19" fillId="0" borderId="50" xfId="4" applyFont="1" applyBorder="1" applyAlignment="1">
      <alignment horizontal="center" vertical="center"/>
    </xf>
    <xf numFmtId="0" fontId="43" fillId="0" borderId="32" xfId="4" applyFont="1" applyBorder="1" applyAlignment="1">
      <alignment horizontal="left" vertical="center"/>
    </xf>
    <xf numFmtId="0" fontId="43" fillId="0" borderId="33" xfId="4" applyFont="1" applyBorder="1" applyAlignment="1">
      <alignment horizontal="left" vertical="center"/>
    </xf>
    <xf numFmtId="14" fontId="19" fillId="0" borderId="33" xfId="4" applyNumberFormat="1" applyFont="1" applyBorder="1" applyAlignment="1">
      <alignment horizontal="center" vertical="center"/>
    </xf>
    <xf numFmtId="14" fontId="19" fillId="0" borderId="43" xfId="4" applyNumberFormat="1" applyFont="1" applyBorder="1" applyAlignment="1">
      <alignment horizontal="center" vertical="center"/>
    </xf>
    <xf numFmtId="0" fontId="43" fillId="0" borderId="60" xfId="4" applyFont="1" applyBorder="1" applyAlignment="1">
      <alignment horizontal="left" vertical="center"/>
    </xf>
    <xf numFmtId="0" fontId="43" fillId="0" borderId="27" xfId="4" applyFont="1" applyBorder="1" applyAlignment="1">
      <alignment horizontal="left" vertical="center"/>
    </xf>
    <xf numFmtId="0" fontId="43" fillId="0" borderId="39" xfId="4" applyFont="1" applyBorder="1" applyAlignment="1">
      <alignment horizontal="left" vertical="center"/>
    </xf>
    <xf numFmtId="0" fontId="43" fillId="0" borderId="66" xfId="4" applyFont="1" applyBorder="1" applyAlignment="1">
      <alignment horizontal="left" vertical="center"/>
    </xf>
    <xf numFmtId="0" fontId="38" fillId="0" borderId="54" xfId="4" applyFont="1" applyBorder="1" applyAlignment="1">
      <alignment horizontal="left" vertical="center"/>
    </xf>
    <xf numFmtId="0" fontId="38" fillId="0" borderId="53" xfId="4" applyFont="1" applyBorder="1" applyAlignment="1">
      <alignment horizontal="left" vertical="center"/>
    </xf>
    <xf numFmtId="0" fontId="38" fillId="0" borderId="57" xfId="4" applyFont="1" applyBorder="1" applyAlignment="1">
      <alignment horizontal="left" vertical="center"/>
    </xf>
    <xf numFmtId="0" fontId="43" fillId="0" borderId="43" xfId="4" applyFont="1" applyBorder="1" applyAlignment="1">
      <alignment horizontal="left" vertical="center"/>
    </xf>
    <xf numFmtId="0" fontId="43" fillId="0" borderId="51" xfId="4" applyFont="1" applyBorder="1" applyAlignment="1">
      <alignment horizontal="left" vertical="center" wrapText="1"/>
    </xf>
    <xf numFmtId="0" fontId="43" fillId="0" borderId="52" xfId="4" applyFont="1" applyBorder="1" applyAlignment="1">
      <alignment horizontal="left" vertical="center" wrapText="1"/>
    </xf>
    <xf numFmtId="0" fontId="43" fillId="0" borderId="46" xfId="4" applyFont="1" applyBorder="1" applyAlignment="1">
      <alignment horizontal="left" vertical="center" wrapText="1"/>
    </xf>
    <xf numFmtId="0" fontId="43" fillId="0" borderId="55" xfId="4" applyFont="1" applyBorder="1" applyAlignment="1">
      <alignment horizontal="left" vertical="center"/>
    </xf>
    <xf numFmtId="0" fontId="43" fillId="0" borderId="21" xfId="4" applyFont="1" applyBorder="1" applyAlignment="1">
      <alignment horizontal="left" vertical="center"/>
    </xf>
    <xf numFmtId="0" fontId="43" fillId="0" borderId="58" xfId="4" applyFont="1" applyBorder="1" applyAlignment="1">
      <alignment horizontal="left" vertical="center"/>
    </xf>
    <xf numFmtId="0" fontId="38" fillId="0" borderId="54" xfId="0" applyFont="1" applyBorder="1" applyAlignment="1">
      <alignment horizontal="left" vertical="center"/>
    </xf>
    <xf numFmtId="0" fontId="38" fillId="0" borderId="53" xfId="0" applyFont="1" applyBorder="1" applyAlignment="1">
      <alignment horizontal="left" vertical="center"/>
    </xf>
    <xf numFmtId="0" fontId="38" fillId="0" borderId="57" xfId="0" applyFont="1" applyBorder="1" applyAlignment="1">
      <alignment horizontal="left" vertical="center"/>
    </xf>
    <xf numFmtId="9" fontId="19" fillId="0" borderId="40" xfId="4" applyNumberFormat="1" applyFont="1" applyBorder="1" applyAlignment="1">
      <alignment horizontal="left" vertical="center"/>
    </xf>
    <xf numFmtId="9" fontId="19" fillId="0" borderId="35" xfId="4" applyNumberFormat="1" applyFont="1" applyBorder="1" applyAlignment="1">
      <alignment horizontal="left" vertical="center"/>
    </xf>
    <xf numFmtId="9" fontId="19" fillId="0" borderId="44" xfId="4" applyNumberFormat="1" applyFont="1" applyBorder="1" applyAlignment="1">
      <alignment horizontal="left" vertical="center"/>
    </xf>
    <xf numFmtId="9" fontId="19" fillId="0" borderId="51" xfId="4" applyNumberFormat="1" applyFont="1" applyBorder="1" applyAlignment="1">
      <alignment horizontal="left" vertical="center"/>
    </xf>
    <xf numFmtId="9" fontId="19" fillId="0" borderId="52" xfId="4" applyNumberFormat="1" applyFont="1" applyBorder="1" applyAlignment="1">
      <alignment horizontal="left" vertical="center"/>
    </xf>
    <xf numFmtId="9" fontId="19" fillId="0" borderId="46" xfId="4" applyNumberFormat="1" applyFont="1" applyBorder="1" applyAlignment="1">
      <alignment horizontal="left" vertical="center"/>
    </xf>
    <xf numFmtId="0" fontId="34" fillId="0" borderId="55" xfId="4" applyFont="1" applyBorder="1" applyAlignment="1">
      <alignment horizontal="left" vertical="center"/>
    </xf>
    <xf numFmtId="0" fontId="34" fillId="0" borderId="21" xfId="4" applyFont="1" applyBorder="1" applyAlignment="1">
      <alignment horizontal="left" vertical="center"/>
    </xf>
    <xf numFmtId="0" fontId="34" fillId="0" borderId="58" xfId="4" applyFont="1" applyBorder="1" applyAlignment="1">
      <alignment horizontal="left" vertical="center"/>
    </xf>
    <xf numFmtId="0" fontId="34" fillId="0" borderId="31" xfId="4" applyFont="1" applyBorder="1" applyAlignment="1">
      <alignment horizontal="left" vertical="center"/>
    </xf>
    <xf numFmtId="0" fontId="34" fillId="0" borderId="23" xfId="4" applyFont="1" applyBorder="1" applyAlignment="1">
      <alignment horizontal="left" vertical="center"/>
    </xf>
    <xf numFmtId="0" fontId="34" fillId="0" borderId="62" xfId="4" applyFont="1" applyBorder="1" applyAlignment="1">
      <alignment horizontal="left" vertical="center"/>
    </xf>
    <xf numFmtId="0" fontId="34" fillId="0" borderId="52" xfId="4" applyFont="1" applyBorder="1" applyAlignment="1">
      <alignment horizontal="left" vertical="center"/>
    </xf>
    <xf numFmtId="0" fontId="34" fillId="0" borderId="46" xfId="4" applyFont="1" applyBorder="1" applyAlignment="1">
      <alignment horizontal="left" vertical="center"/>
    </xf>
    <xf numFmtId="0" fontId="38" fillId="0" borderId="39" xfId="4" applyFont="1" applyBorder="1" applyAlignment="1">
      <alignment horizontal="left" vertical="center"/>
    </xf>
    <xf numFmtId="0" fontId="19" fillId="0" borderId="63" xfId="4" applyFont="1" applyBorder="1" applyAlignment="1">
      <alignment horizontal="left" vertical="center"/>
    </xf>
    <xf numFmtId="0" fontId="19" fillId="0" borderId="64" xfId="4" applyFont="1" applyBorder="1" applyAlignment="1">
      <alignment horizontal="left" vertical="center"/>
    </xf>
    <xf numFmtId="0" fontId="19" fillId="0" borderId="67" xfId="4" applyFont="1" applyBorder="1" applyAlignment="1">
      <alignment horizontal="left" vertical="center"/>
    </xf>
    <xf numFmtId="0" fontId="19" fillId="0" borderId="38" xfId="4" applyFont="1" applyBorder="1" applyAlignment="1">
      <alignment horizontal="left" vertical="center"/>
    </xf>
    <xf numFmtId="0" fontId="19" fillId="0" borderId="37" xfId="4" applyFont="1" applyBorder="1" applyAlignment="1">
      <alignment horizontal="left" vertical="center"/>
    </xf>
    <xf numFmtId="0" fontId="19" fillId="0" borderId="45" xfId="4" applyFont="1" applyBorder="1" applyAlignment="1">
      <alignment horizontal="left" vertical="center"/>
    </xf>
    <xf numFmtId="0" fontId="43" fillId="0" borderId="51" xfId="4" applyFont="1" applyBorder="1" applyAlignment="1">
      <alignment horizontal="left" vertical="center"/>
    </xf>
    <xf numFmtId="0" fontId="43" fillId="0" borderId="52" xfId="4" applyFont="1" applyBorder="1" applyAlignment="1">
      <alignment horizontal="left" vertical="center"/>
    </xf>
    <xf numFmtId="0" fontId="43" fillId="0" borderId="46" xfId="4" applyFont="1" applyBorder="1" applyAlignment="1">
      <alignment horizontal="left" vertical="center"/>
    </xf>
    <xf numFmtId="0" fontId="49" fillId="0" borderId="53" xfId="4" applyFont="1" applyBorder="1" applyAlignment="1">
      <alignment horizontal="center" vertical="center"/>
    </xf>
    <xf numFmtId="0" fontId="38" fillId="0" borderId="39" xfId="4" applyFont="1" applyBorder="1" applyAlignment="1">
      <alignment horizontal="center" vertical="center"/>
    </xf>
    <xf numFmtId="0" fontId="38" fillId="0" borderId="68" xfId="4" applyFont="1" applyBorder="1" applyAlignment="1">
      <alignment horizontal="center" vertical="center"/>
    </xf>
    <xf numFmtId="0" fontId="19" fillId="0" borderId="65" xfId="4" applyFont="1" applyBorder="1" applyAlignment="1">
      <alignment horizontal="center" vertical="center"/>
    </xf>
    <xf numFmtId="0" fontId="19" fillId="0" borderId="66" xfId="4" applyFont="1" applyBorder="1" applyAlignment="1">
      <alignment horizontal="center" vertical="center"/>
    </xf>
    <xf numFmtId="0" fontId="19" fillId="0" borderId="60" xfId="4" applyFont="1" applyBorder="1" applyAlignment="1">
      <alignment horizontal="left" vertical="center"/>
    </xf>
    <xf numFmtId="0" fontId="19" fillId="0" borderId="39" xfId="4" applyFont="1" applyBorder="1" applyAlignment="1">
      <alignment horizontal="left" vertical="center"/>
    </xf>
    <xf numFmtId="0" fontId="19" fillId="0" borderId="66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16" xfId="4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3" fillId="0" borderId="2" xfId="5" applyFont="1" applyBorder="1" applyAlignment="1">
      <alignment horizontal="center" vertical="center"/>
    </xf>
    <xf numFmtId="0" fontId="22" fillId="0" borderId="18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15" fillId="0" borderId="12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24" xfId="5" applyFont="1" applyBorder="1" applyAlignment="1">
      <alignment horizontal="center"/>
    </xf>
    <xf numFmtId="0" fontId="42" fillId="0" borderId="27" xfId="4" applyFont="1" applyBorder="1" applyAlignment="1">
      <alignment horizontal="center" vertical="top"/>
    </xf>
    <xf numFmtId="0" fontId="19" fillId="0" borderId="29" xfId="4" applyFont="1" applyBorder="1" applyAlignment="1">
      <alignment horizontal="left" vertical="center"/>
    </xf>
    <xf numFmtId="0" fontId="23" fillId="0" borderId="29" xfId="4" applyFont="1" applyBorder="1" applyAlignment="1">
      <alignment horizontal="center" vertical="center"/>
    </xf>
    <xf numFmtId="0" fontId="23" fillId="0" borderId="42" xfId="4" applyFont="1" applyBorder="1" applyAlignment="1">
      <alignment horizontal="center" vertical="center"/>
    </xf>
    <xf numFmtId="58" fontId="23" fillId="0" borderId="23" xfId="4" applyNumberFormat="1" applyFont="1" applyBorder="1" applyAlignment="1">
      <alignment horizontal="center" vertical="center"/>
    </xf>
    <xf numFmtId="0" fontId="23" fillId="0" borderId="23" xfId="4" applyFont="1" applyBorder="1" applyAlignment="1">
      <alignment horizontal="center" vertical="center"/>
    </xf>
    <xf numFmtId="0" fontId="34" fillId="0" borderId="23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/>
    </xf>
    <xf numFmtId="0" fontId="19" fillId="0" borderId="33" xfId="4" applyFont="1" applyBorder="1" applyAlignment="1">
      <alignment horizontal="left" vertical="center"/>
    </xf>
    <xf numFmtId="0" fontId="34" fillId="0" borderId="33" xfId="4" applyFont="1" applyBorder="1" applyAlignment="1">
      <alignment horizontal="left" vertical="center"/>
    </xf>
    <xf numFmtId="0" fontId="34" fillId="0" borderId="34" xfId="4" applyFont="1" applyBorder="1" applyAlignment="1">
      <alignment horizontal="left" vertical="center"/>
    </xf>
    <xf numFmtId="0" fontId="34" fillId="0" borderId="35" xfId="4" applyFont="1" applyBorder="1" applyAlignment="1">
      <alignment horizontal="left" vertical="center"/>
    </xf>
    <xf numFmtId="0" fontId="34" fillId="0" borderId="44" xfId="4" applyFont="1" applyBorder="1" applyAlignment="1">
      <alignment horizontal="left" vertical="center"/>
    </xf>
    <xf numFmtId="0" fontId="23" fillId="0" borderId="36" xfId="4" applyFont="1" applyBorder="1" applyAlignment="1">
      <alignment horizontal="center" vertical="center"/>
    </xf>
    <xf numFmtId="0" fontId="23" fillId="0" borderId="37" xfId="4" applyFont="1" applyBorder="1" applyAlignment="1">
      <alignment horizontal="center" vertical="center"/>
    </xf>
    <xf numFmtId="0" fontId="23" fillId="0" borderId="45" xfId="4" applyFont="1" applyBorder="1" applyAlignment="1">
      <alignment horizontal="center" vertical="center"/>
    </xf>
    <xf numFmtId="0" fontId="43" fillId="0" borderId="38" xfId="4" applyFont="1" applyBorder="1" applyAlignment="1">
      <alignment horizontal="left" vertical="center"/>
    </xf>
    <xf numFmtId="0" fontId="43" fillId="0" borderId="37" xfId="4" applyFont="1" applyBorder="1" applyAlignment="1">
      <alignment horizontal="left" vertical="center"/>
    </xf>
    <xf numFmtId="0" fontId="43" fillId="0" borderId="45" xfId="4" applyFont="1" applyBorder="1" applyAlignment="1">
      <alignment horizontal="left" vertical="center"/>
    </xf>
    <xf numFmtId="0" fontId="34" fillId="0" borderId="28" xfId="4" applyFont="1" applyBorder="1" applyAlignment="1">
      <alignment horizontal="left" vertical="center"/>
    </xf>
    <xf numFmtId="0" fontId="34" fillId="0" borderId="29" xfId="4" applyFont="1" applyBorder="1" applyAlignment="1">
      <alignment horizontal="left" vertical="center"/>
    </xf>
    <xf numFmtId="0" fontId="34" fillId="0" borderId="42" xfId="4" applyFont="1" applyBorder="1" applyAlignment="1">
      <alignment horizontal="left" vertical="center"/>
    </xf>
    <xf numFmtId="0" fontId="34" fillId="0" borderId="30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/>
    </xf>
    <xf numFmtId="0" fontId="23" fillId="0" borderId="23" xfId="4" applyFont="1" applyBorder="1" applyAlignment="1">
      <alignment horizontal="left" vertical="center"/>
    </xf>
    <xf numFmtId="0" fontId="23" fillId="0" borderId="30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23" fillId="0" borderId="31" xfId="4" applyFont="1" applyBorder="1" applyAlignment="1">
      <alignment horizontal="left" vertical="center" wrapText="1"/>
    </xf>
    <xf numFmtId="0" fontId="23" fillId="0" borderId="23" xfId="4" applyFont="1" applyBorder="1" applyAlignment="1">
      <alignment horizontal="left" vertical="center" wrapText="1"/>
    </xf>
    <xf numFmtId="0" fontId="23" fillId="0" borderId="30" xfId="4" applyFont="1" applyBorder="1" applyAlignment="1">
      <alignment horizontal="left" vertical="center" wrapText="1"/>
    </xf>
    <xf numFmtId="0" fontId="16" fillId="0" borderId="33" xfId="4" applyBorder="1" applyAlignment="1">
      <alignment horizontal="center" vertical="center"/>
    </xf>
    <xf numFmtId="0" fontId="16" fillId="0" borderId="43" xfId="4" applyBorder="1" applyAlignment="1">
      <alignment horizontal="center" vertical="center"/>
    </xf>
    <xf numFmtId="0" fontId="34" fillId="0" borderId="39" xfId="4" applyFont="1" applyBorder="1" applyAlignment="1">
      <alignment horizontal="center" vertical="center"/>
    </xf>
    <xf numFmtId="0" fontId="34" fillId="0" borderId="40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3" fillId="0" borderId="38" xfId="4" applyFont="1" applyBorder="1" applyAlignment="1">
      <alignment horizontal="right" vertical="center"/>
    </xf>
    <xf numFmtId="0" fontId="23" fillId="0" borderId="37" xfId="4" applyFont="1" applyBorder="1" applyAlignment="1">
      <alignment horizontal="right" vertical="center"/>
    </xf>
    <xf numFmtId="0" fontId="23" fillId="0" borderId="41" xfId="4" applyFont="1" applyBorder="1" applyAlignment="1">
      <alignment horizontal="right" vertical="center"/>
    </xf>
    <xf numFmtId="0" fontId="43" fillId="0" borderId="28" xfId="4" applyFont="1" applyBorder="1" applyAlignment="1">
      <alignment horizontal="left" vertical="center"/>
    </xf>
    <xf numFmtId="0" fontId="43" fillId="0" borderId="29" xfId="4" applyFont="1" applyBorder="1" applyAlignment="1">
      <alignment horizontal="left" vertical="center"/>
    </xf>
    <xf numFmtId="0" fontId="43" fillId="0" borderId="42" xfId="4" applyFont="1" applyBorder="1" applyAlignment="1">
      <alignment horizontal="left" vertical="center"/>
    </xf>
    <xf numFmtId="0" fontId="34" fillId="0" borderId="36" xfId="4" applyFont="1" applyBorder="1" applyAlignment="1">
      <alignment horizontal="left" vertical="center"/>
    </xf>
    <xf numFmtId="0" fontId="34" fillId="0" borderId="41" xfId="4" applyFont="1" applyBorder="1" applyAlignment="1">
      <alignment horizontal="left" vertical="center"/>
    </xf>
    <xf numFmtId="0" fontId="23" fillId="0" borderId="33" xfId="4" applyFont="1" applyBorder="1" applyAlignment="1">
      <alignment horizontal="center" vertical="center"/>
    </xf>
    <xf numFmtId="0" fontId="34" fillId="0" borderId="33" xfId="4" applyFont="1" applyBorder="1" applyAlignment="1">
      <alignment horizontal="center" vertical="center"/>
    </xf>
    <xf numFmtId="0" fontId="23" fillId="0" borderId="43" xfId="4" applyFont="1" applyBorder="1" applyAlignment="1">
      <alignment horizontal="center" vertical="center"/>
    </xf>
    <xf numFmtId="49" fontId="25" fillId="0" borderId="2" xfId="3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12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68 3" xfId="11" xr:uid="{00000000-0005-0000-0000-00003C000000}"/>
    <cellStyle name="常规 7 3" xfId="1" xr:uid="{00000000-0005-0000-0000-000031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checked="Checked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checked="Checked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98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441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92" customWidth="1"/>
    <col min="3" max="3" width="10.125" customWidth="1"/>
  </cols>
  <sheetData>
    <row r="1" spans="1:2" ht="21" customHeight="1">
      <c r="A1" s="193"/>
      <c r="B1" s="194" t="s">
        <v>0</v>
      </c>
    </row>
    <row r="2" spans="1:2">
      <c r="A2" s="5">
        <v>1</v>
      </c>
      <c r="B2" s="195" t="s">
        <v>1</v>
      </c>
    </row>
    <row r="3" spans="1:2">
      <c r="A3" s="5">
        <v>2</v>
      </c>
      <c r="B3" s="195" t="s">
        <v>2</v>
      </c>
    </row>
    <row r="4" spans="1:2">
      <c r="A4" s="5">
        <v>3</v>
      </c>
      <c r="B4" s="195" t="s">
        <v>3</v>
      </c>
    </row>
    <row r="5" spans="1:2">
      <c r="A5" s="5">
        <v>4</v>
      </c>
      <c r="B5" s="195" t="s">
        <v>4</v>
      </c>
    </row>
    <row r="6" spans="1:2">
      <c r="A6" s="5">
        <v>5</v>
      </c>
      <c r="B6" s="195" t="s">
        <v>5</v>
      </c>
    </row>
    <row r="7" spans="1:2">
      <c r="A7" s="5">
        <v>6</v>
      </c>
      <c r="B7" s="195" t="s">
        <v>6</v>
      </c>
    </row>
    <row r="8" spans="1:2" s="191" customFormat="1" ht="15" customHeight="1">
      <c r="A8" s="196">
        <v>7</v>
      </c>
      <c r="B8" s="197" t="s">
        <v>7</v>
      </c>
    </row>
    <row r="9" spans="1:2" ht="18.95" customHeight="1">
      <c r="A9" s="193"/>
      <c r="B9" s="198" t="s">
        <v>8</v>
      </c>
    </row>
    <row r="10" spans="1:2" ht="15.95" customHeight="1">
      <c r="A10" s="5">
        <v>1</v>
      </c>
      <c r="B10" s="199" t="s">
        <v>9</v>
      </c>
    </row>
    <row r="11" spans="1:2">
      <c r="A11" s="5">
        <v>2</v>
      </c>
      <c r="B11" s="195" t="s">
        <v>10</v>
      </c>
    </row>
    <row r="12" spans="1:2">
      <c r="A12" s="5">
        <v>3</v>
      </c>
      <c r="B12" s="197" t="s">
        <v>11</v>
      </c>
    </row>
    <row r="13" spans="1:2">
      <c r="A13" s="5">
        <v>4</v>
      </c>
      <c r="B13" s="195" t="s">
        <v>12</v>
      </c>
    </row>
    <row r="14" spans="1:2">
      <c r="A14" s="5">
        <v>5</v>
      </c>
      <c r="B14" s="195" t="s">
        <v>13</v>
      </c>
    </row>
    <row r="15" spans="1:2">
      <c r="A15" s="5">
        <v>6</v>
      </c>
      <c r="B15" s="195" t="s">
        <v>14</v>
      </c>
    </row>
    <row r="16" spans="1:2">
      <c r="A16" s="5">
        <v>7</v>
      </c>
      <c r="B16" s="195" t="s">
        <v>15</v>
      </c>
    </row>
    <row r="17" spans="1:2">
      <c r="A17" s="5">
        <v>8</v>
      </c>
      <c r="B17" s="195" t="s">
        <v>16</v>
      </c>
    </row>
    <row r="18" spans="1:2">
      <c r="A18" s="5">
        <v>9</v>
      </c>
      <c r="B18" s="195" t="s">
        <v>17</v>
      </c>
    </row>
    <row r="19" spans="1:2">
      <c r="A19" s="5"/>
      <c r="B19" s="195"/>
    </row>
    <row r="20" spans="1:2" ht="20.25">
      <c r="A20" s="193"/>
      <c r="B20" s="194" t="s">
        <v>18</v>
      </c>
    </row>
    <row r="21" spans="1:2">
      <c r="A21" s="5">
        <v>1</v>
      </c>
      <c r="B21" s="195" t="s">
        <v>19</v>
      </c>
    </row>
    <row r="22" spans="1:2">
      <c r="A22" s="5">
        <v>2</v>
      </c>
      <c r="B22" s="195" t="s">
        <v>20</v>
      </c>
    </row>
    <row r="23" spans="1:2">
      <c r="A23" s="5">
        <v>3</v>
      </c>
      <c r="B23" s="195" t="s">
        <v>21</v>
      </c>
    </row>
    <row r="24" spans="1:2">
      <c r="A24" s="5">
        <v>4</v>
      </c>
      <c r="B24" s="195" t="s">
        <v>22</v>
      </c>
    </row>
    <row r="25" spans="1:2">
      <c r="A25" s="5">
        <v>5</v>
      </c>
      <c r="B25" s="195" t="s">
        <v>23</v>
      </c>
    </row>
    <row r="26" spans="1:2">
      <c r="A26" s="5">
        <v>6</v>
      </c>
      <c r="B26" s="195" t="s">
        <v>24</v>
      </c>
    </row>
    <row r="27" spans="1:2">
      <c r="A27" s="5">
        <v>7</v>
      </c>
      <c r="B27" s="195" t="s">
        <v>25</v>
      </c>
    </row>
    <row r="28" spans="1:2">
      <c r="A28" s="5"/>
      <c r="B28" s="195"/>
    </row>
    <row r="29" spans="1:2" ht="20.25">
      <c r="A29" s="193"/>
      <c r="B29" s="194" t="s">
        <v>26</v>
      </c>
    </row>
    <row r="30" spans="1:2">
      <c r="A30" s="5">
        <v>1</v>
      </c>
      <c r="B30" s="195" t="s">
        <v>27</v>
      </c>
    </row>
    <row r="31" spans="1:2">
      <c r="A31" s="5">
        <v>2</v>
      </c>
      <c r="B31" s="195" t="s">
        <v>28</v>
      </c>
    </row>
    <row r="32" spans="1:2">
      <c r="A32" s="5">
        <v>3</v>
      </c>
      <c r="B32" s="195" t="s">
        <v>29</v>
      </c>
    </row>
    <row r="33" spans="1:2" ht="28.5">
      <c r="A33" s="5">
        <v>4</v>
      </c>
      <c r="B33" s="195" t="s">
        <v>30</v>
      </c>
    </row>
    <row r="34" spans="1:2">
      <c r="A34" s="5">
        <v>5</v>
      </c>
      <c r="B34" s="195" t="s">
        <v>31</v>
      </c>
    </row>
    <row r="35" spans="1:2">
      <c r="A35" s="5">
        <v>6</v>
      </c>
      <c r="B35" s="195" t="s">
        <v>32</v>
      </c>
    </row>
    <row r="36" spans="1:2">
      <c r="A36" s="5">
        <v>7</v>
      </c>
      <c r="B36" s="195" t="s">
        <v>33</v>
      </c>
    </row>
    <row r="37" spans="1:2">
      <c r="A37" s="5"/>
      <c r="B37" s="195"/>
    </row>
    <row r="39" spans="1:2">
      <c r="A39" s="200" t="s">
        <v>34</v>
      </c>
      <c r="B39" s="201"/>
    </row>
  </sheetData>
  <phoneticPr fontId="6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8" t="s">
        <v>280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</row>
    <row r="2" spans="1:14" s="1" customFormat="1" ht="16.5">
      <c r="A2" s="21" t="s">
        <v>281</v>
      </c>
      <c r="B2" s="22" t="s">
        <v>230</v>
      </c>
      <c r="C2" s="22" t="s">
        <v>231</v>
      </c>
      <c r="D2" s="22" t="s">
        <v>232</v>
      </c>
      <c r="E2" s="22" t="s">
        <v>233</v>
      </c>
      <c r="F2" s="22" t="s">
        <v>234</v>
      </c>
      <c r="G2" s="21" t="s">
        <v>282</v>
      </c>
      <c r="H2" s="21" t="s">
        <v>283</v>
      </c>
      <c r="I2" s="21" t="s">
        <v>284</v>
      </c>
      <c r="J2" s="21" t="s">
        <v>283</v>
      </c>
      <c r="K2" s="21" t="s">
        <v>285</v>
      </c>
      <c r="L2" s="21" t="s">
        <v>283</v>
      </c>
      <c r="M2" s="22" t="s">
        <v>266</v>
      </c>
      <c r="N2" s="22" t="s">
        <v>243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3" t="s">
        <v>281</v>
      </c>
      <c r="B4" s="24" t="s">
        <v>286</v>
      </c>
      <c r="C4" s="24" t="s">
        <v>267</v>
      </c>
      <c r="D4" s="24" t="s">
        <v>232</v>
      </c>
      <c r="E4" s="22" t="s">
        <v>233</v>
      </c>
      <c r="F4" s="22" t="s">
        <v>234</v>
      </c>
      <c r="G4" s="21" t="s">
        <v>282</v>
      </c>
      <c r="H4" s="21" t="s">
        <v>283</v>
      </c>
      <c r="I4" s="21" t="s">
        <v>284</v>
      </c>
      <c r="J4" s="21" t="s">
        <v>283</v>
      </c>
      <c r="K4" s="21" t="s">
        <v>285</v>
      </c>
      <c r="L4" s="21" t="s">
        <v>283</v>
      </c>
      <c r="M4" s="22" t="s">
        <v>266</v>
      </c>
      <c r="N4" s="22" t="s">
        <v>243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49" t="s">
        <v>287</v>
      </c>
      <c r="B11" s="350"/>
      <c r="C11" s="350"/>
      <c r="D11" s="351"/>
      <c r="E11" s="380"/>
      <c r="F11" s="395"/>
      <c r="G11" s="381"/>
      <c r="H11" s="25"/>
      <c r="I11" s="349" t="s">
        <v>288</v>
      </c>
      <c r="J11" s="350"/>
      <c r="K11" s="350"/>
      <c r="L11" s="8"/>
      <c r="M11" s="8"/>
      <c r="N11" s="11"/>
    </row>
    <row r="12" spans="1:14" ht="16.5">
      <c r="A12" s="396" t="s">
        <v>289</v>
      </c>
      <c r="B12" s="397"/>
      <c r="C12" s="397"/>
      <c r="D12" s="397"/>
      <c r="E12" s="397"/>
      <c r="F12" s="397"/>
      <c r="G12" s="397"/>
      <c r="H12" s="397"/>
      <c r="I12" s="397"/>
      <c r="J12" s="397"/>
      <c r="K12" s="397"/>
      <c r="L12" s="397"/>
      <c r="M12" s="397"/>
      <c r="N12" s="397"/>
    </row>
  </sheetData>
  <mergeCells count="5">
    <mergeCell ref="A1:N1"/>
    <mergeCell ref="A11:D11"/>
    <mergeCell ref="E11:G11"/>
    <mergeCell ref="I11:K11"/>
    <mergeCell ref="A12:N12"/>
  </mergeCells>
  <phoneticPr fontId="6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48" t="s">
        <v>290</v>
      </c>
      <c r="B1" s="348"/>
      <c r="C1" s="348"/>
      <c r="D1" s="348"/>
      <c r="E1" s="348"/>
      <c r="F1" s="348"/>
      <c r="G1" s="348"/>
      <c r="H1" s="348"/>
      <c r="I1" s="348"/>
      <c r="J1" s="348"/>
    </row>
    <row r="2" spans="1:12" s="1" customFormat="1" ht="16.5">
      <c r="A2" s="3" t="s">
        <v>260</v>
      </c>
      <c r="B2" s="4" t="s">
        <v>234</v>
      </c>
      <c r="C2" s="4" t="s">
        <v>230</v>
      </c>
      <c r="D2" s="4" t="s">
        <v>231</v>
      </c>
      <c r="E2" s="4" t="s">
        <v>232</v>
      </c>
      <c r="F2" s="4" t="s">
        <v>233</v>
      </c>
      <c r="G2" s="3" t="s">
        <v>291</v>
      </c>
      <c r="H2" s="3" t="s">
        <v>292</v>
      </c>
      <c r="I2" s="3" t="s">
        <v>293</v>
      </c>
      <c r="J2" s="3" t="s">
        <v>294</v>
      </c>
      <c r="K2" s="4" t="s">
        <v>266</v>
      </c>
      <c r="L2" s="4" t="s">
        <v>243</v>
      </c>
    </row>
    <row r="3" spans="1:12" ht="16.5">
      <c r="A3" s="12"/>
      <c r="B3" s="13"/>
      <c r="C3" s="14"/>
      <c r="D3" s="13"/>
      <c r="E3" s="15"/>
      <c r="F3" s="16"/>
      <c r="G3" s="6"/>
      <c r="H3" s="6"/>
      <c r="I3" s="6"/>
      <c r="J3" s="6"/>
      <c r="K3" s="20"/>
      <c r="L3" s="6"/>
    </row>
    <row r="4" spans="1:12" ht="16.5">
      <c r="A4" s="12"/>
      <c r="B4" s="13"/>
      <c r="C4" s="14"/>
      <c r="D4" s="13"/>
      <c r="E4" s="15"/>
      <c r="F4" s="16"/>
      <c r="G4" s="6"/>
      <c r="H4" s="6"/>
      <c r="I4" s="6"/>
      <c r="J4" s="6"/>
      <c r="K4" s="20"/>
      <c r="L4" s="6"/>
    </row>
    <row r="5" spans="1:12" ht="16.5">
      <c r="A5" s="12"/>
      <c r="B5" s="13"/>
      <c r="C5" s="17"/>
      <c r="D5" s="13"/>
      <c r="E5" s="18"/>
      <c r="F5" s="16"/>
      <c r="G5" s="6"/>
      <c r="H5" s="6"/>
      <c r="I5" s="6"/>
      <c r="J5" s="6"/>
      <c r="K5" s="20"/>
      <c r="L5" s="6"/>
    </row>
    <row r="6" spans="1:12">
      <c r="A6" s="12"/>
      <c r="B6" s="13"/>
      <c r="C6" s="13"/>
      <c r="D6" s="13"/>
      <c r="E6" s="13"/>
      <c r="F6" s="16"/>
      <c r="G6" s="6"/>
      <c r="H6" s="6"/>
      <c r="I6" s="6"/>
      <c r="J6" s="6"/>
      <c r="K6" s="20"/>
      <c r="L6" s="6"/>
    </row>
    <row r="7" spans="1:12">
      <c r="A7" s="12"/>
      <c r="B7" s="13"/>
      <c r="C7" s="13"/>
      <c r="D7" s="13"/>
      <c r="E7" s="13"/>
      <c r="F7" s="16"/>
      <c r="G7" s="6"/>
      <c r="H7" s="6"/>
      <c r="I7" s="5"/>
      <c r="J7" s="5"/>
      <c r="K7" s="20"/>
      <c r="L7" s="6"/>
    </row>
    <row r="8" spans="1:12">
      <c r="A8" s="12"/>
      <c r="B8" s="13"/>
      <c r="C8" s="13"/>
      <c r="D8" s="13"/>
      <c r="E8" s="13"/>
      <c r="F8" s="16"/>
      <c r="G8" s="6"/>
      <c r="H8" s="6"/>
      <c r="I8" s="5"/>
      <c r="J8" s="5"/>
      <c r="K8" s="20"/>
      <c r="L8" s="6"/>
    </row>
    <row r="9" spans="1:12">
      <c r="A9" s="5"/>
      <c r="B9" s="13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49" t="s">
        <v>287</v>
      </c>
      <c r="B11" s="350"/>
      <c r="C11" s="350"/>
      <c r="D11" s="350"/>
      <c r="E11" s="351"/>
      <c r="F11" s="380"/>
      <c r="G11" s="381"/>
      <c r="H11" s="349" t="s">
        <v>295</v>
      </c>
      <c r="I11" s="350"/>
      <c r="J11" s="350"/>
      <c r="K11" s="8"/>
      <c r="L11" s="11"/>
    </row>
    <row r="12" spans="1:12" ht="16.5">
      <c r="A12" s="396" t="s">
        <v>296</v>
      </c>
      <c r="B12" s="396"/>
      <c r="C12" s="397"/>
      <c r="D12" s="397"/>
      <c r="E12" s="397"/>
      <c r="F12" s="397"/>
      <c r="G12" s="397"/>
      <c r="H12" s="397"/>
      <c r="I12" s="397"/>
      <c r="J12" s="397"/>
      <c r="K12" s="397"/>
      <c r="L12" s="397"/>
    </row>
  </sheetData>
  <mergeCells count="5">
    <mergeCell ref="A1:J1"/>
    <mergeCell ref="A11:E11"/>
    <mergeCell ref="F11:G11"/>
    <mergeCell ref="H11:J11"/>
    <mergeCell ref="A12:L12"/>
  </mergeCells>
  <phoneticPr fontId="61" type="noConversion"/>
  <dataValidations count="1">
    <dataValidation type="list" allowBlank="1" showInputMessage="1" showErrorMessage="1" sqref="L3 L4 L5:L8 L9:L12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8" t="s">
        <v>297</v>
      </c>
      <c r="B1" s="348"/>
      <c r="C1" s="348"/>
      <c r="D1" s="348"/>
      <c r="E1" s="348"/>
      <c r="F1" s="348"/>
      <c r="G1" s="348"/>
      <c r="H1" s="348"/>
      <c r="I1" s="348"/>
    </row>
    <row r="2" spans="1:9" s="1" customFormat="1" ht="16.5">
      <c r="A2" s="355" t="s">
        <v>229</v>
      </c>
      <c r="B2" s="356" t="s">
        <v>234</v>
      </c>
      <c r="C2" s="356" t="s">
        <v>267</v>
      </c>
      <c r="D2" s="356" t="s">
        <v>232</v>
      </c>
      <c r="E2" s="356" t="s">
        <v>233</v>
      </c>
      <c r="F2" s="3" t="s">
        <v>298</v>
      </c>
      <c r="G2" s="3" t="s">
        <v>252</v>
      </c>
      <c r="H2" s="365" t="s">
        <v>253</v>
      </c>
      <c r="I2" s="369" t="s">
        <v>255</v>
      </c>
    </row>
    <row r="3" spans="1:9" s="1" customFormat="1" ht="16.5">
      <c r="A3" s="355"/>
      <c r="B3" s="357"/>
      <c r="C3" s="357"/>
      <c r="D3" s="357"/>
      <c r="E3" s="357"/>
      <c r="F3" s="3" t="s">
        <v>299</v>
      </c>
      <c r="G3" s="3" t="s">
        <v>256</v>
      </c>
      <c r="H3" s="366"/>
      <c r="I3" s="370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49" t="s">
        <v>287</v>
      </c>
      <c r="B12" s="350"/>
      <c r="C12" s="350"/>
      <c r="D12" s="351"/>
      <c r="E12" s="10"/>
      <c r="F12" s="349" t="s">
        <v>288</v>
      </c>
      <c r="G12" s="350"/>
      <c r="H12" s="351"/>
      <c r="I12" s="11"/>
    </row>
    <row r="13" spans="1:9" ht="16.5">
      <c r="A13" s="396" t="s">
        <v>300</v>
      </c>
      <c r="B13" s="396"/>
      <c r="C13" s="397"/>
      <c r="D13" s="397"/>
      <c r="E13" s="397"/>
      <c r="F13" s="397"/>
      <c r="G13" s="397"/>
      <c r="H13" s="397"/>
      <c r="I13" s="39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02" t="s">
        <v>35</v>
      </c>
      <c r="C2" s="203"/>
      <c r="D2" s="203"/>
      <c r="E2" s="203"/>
      <c r="F2" s="203"/>
      <c r="G2" s="203"/>
      <c r="H2" s="203"/>
      <c r="I2" s="204"/>
    </row>
    <row r="3" spans="2:9" ht="27.95" customHeight="1">
      <c r="B3" s="179"/>
      <c r="C3" s="180"/>
      <c r="D3" s="205" t="s">
        <v>36</v>
      </c>
      <c r="E3" s="206"/>
      <c r="F3" s="207" t="s">
        <v>37</v>
      </c>
      <c r="G3" s="208"/>
      <c r="H3" s="205" t="s">
        <v>38</v>
      </c>
      <c r="I3" s="209"/>
    </row>
    <row r="4" spans="2:9" ht="27.95" customHeight="1">
      <c r="B4" s="179" t="s">
        <v>39</v>
      </c>
      <c r="C4" s="180" t="s">
        <v>40</v>
      </c>
      <c r="D4" s="180" t="s">
        <v>41</v>
      </c>
      <c r="E4" s="180" t="s">
        <v>42</v>
      </c>
      <c r="F4" s="181" t="s">
        <v>41</v>
      </c>
      <c r="G4" s="181" t="s">
        <v>42</v>
      </c>
      <c r="H4" s="180" t="s">
        <v>41</v>
      </c>
      <c r="I4" s="188" t="s">
        <v>42</v>
      </c>
    </row>
    <row r="5" spans="2:9" ht="27.95" customHeight="1">
      <c r="B5" s="182" t="s">
        <v>43</v>
      </c>
      <c r="C5" s="5">
        <v>13</v>
      </c>
      <c r="D5" s="5">
        <v>0</v>
      </c>
      <c r="E5" s="5">
        <v>1</v>
      </c>
      <c r="F5" s="183">
        <v>0</v>
      </c>
      <c r="G5" s="183">
        <v>1</v>
      </c>
      <c r="H5" s="5">
        <v>1</v>
      </c>
      <c r="I5" s="189">
        <v>2</v>
      </c>
    </row>
    <row r="6" spans="2:9" ht="27.95" customHeight="1">
      <c r="B6" s="182" t="s">
        <v>44</v>
      </c>
      <c r="C6" s="5">
        <v>20</v>
      </c>
      <c r="D6" s="5">
        <v>0</v>
      </c>
      <c r="E6" s="5">
        <v>1</v>
      </c>
      <c r="F6" s="183">
        <v>1</v>
      </c>
      <c r="G6" s="183">
        <v>2</v>
      </c>
      <c r="H6" s="5">
        <v>2</v>
      </c>
      <c r="I6" s="189">
        <v>3</v>
      </c>
    </row>
    <row r="7" spans="2:9" ht="27.95" customHeight="1">
      <c r="B7" s="182" t="s">
        <v>45</v>
      </c>
      <c r="C7" s="5">
        <v>32</v>
      </c>
      <c r="D7" s="5">
        <v>0</v>
      </c>
      <c r="E7" s="5">
        <v>1</v>
      </c>
      <c r="F7" s="183">
        <v>2</v>
      </c>
      <c r="G7" s="183">
        <v>3</v>
      </c>
      <c r="H7" s="5">
        <v>3</v>
      </c>
      <c r="I7" s="189">
        <v>4</v>
      </c>
    </row>
    <row r="8" spans="2:9" ht="27.95" customHeight="1">
      <c r="B8" s="182" t="s">
        <v>46</v>
      </c>
      <c r="C8" s="5">
        <v>50</v>
      </c>
      <c r="D8" s="5">
        <v>1</v>
      </c>
      <c r="E8" s="5">
        <v>2</v>
      </c>
      <c r="F8" s="183">
        <v>3</v>
      </c>
      <c r="G8" s="183">
        <v>4</v>
      </c>
      <c r="H8" s="5">
        <v>5</v>
      </c>
      <c r="I8" s="189">
        <v>6</v>
      </c>
    </row>
    <row r="9" spans="2:9" ht="27.95" customHeight="1">
      <c r="B9" s="182" t="s">
        <v>47</v>
      </c>
      <c r="C9" s="5">
        <v>80</v>
      </c>
      <c r="D9" s="5">
        <v>2</v>
      </c>
      <c r="E9" s="5">
        <v>3</v>
      </c>
      <c r="F9" s="183">
        <v>5</v>
      </c>
      <c r="G9" s="183">
        <v>6</v>
      </c>
      <c r="H9" s="5">
        <v>7</v>
      </c>
      <c r="I9" s="189">
        <v>8</v>
      </c>
    </row>
    <row r="10" spans="2:9" ht="27.95" customHeight="1">
      <c r="B10" s="182" t="s">
        <v>48</v>
      </c>
      <c r="C10" s="5">
        <v>125</v>
      </c>
      <c r="D10" s="5">
        <v>3</v>
      </c>
      <c r="E10" s="5">
        <v>4</v>
      </c>
      <c r="F10" s="183">
        <v>7</v>
      </c>
      <c r="G10" s="183">
        <v>8</v>
      </c>
      <c r="H10" s="5">
        <v>10</v>
      </c>
      <c r="I10" s="189">
        <v>11</v>
      </c>
    </row>
    <row r="11" spans="2:9" ht="27.95" customHeight="1">
      <c r="B11" s="182" t="s">
        <v>49</v>
      </c>
      <c r="C11" s="5">
        <v>200</v>
      </c>
      <c r="D11" s="5">
        <v>5</v>
      </c>
      <c r="E11" s="5">
        <v>6</v>
      </c>
      <c r="F11" s="183">
        <v>10</v>
      </c>
      <c r="G11" s="183">
        <v>11</v>
      </c>
      <c r="H11" s="5">
        <v>14</v>
      </c>
      <c r="I11" s="189">
        <v>15</v>
      </c>
    </row>
    <row r="12" spans="2:9" ht="27.95" customHeight="1">
      <c r="B12" s="184" t="s">
        <v>50</v>
      </c>
      <c r="C12" s="185">
        <v>315</v>
      </c>
      <c r="D12" s="185">
        <v>7</v>
      </c>
      <c r="E12" s="185">
        <v>8</v>
      </c>
      <c r="F12" s="186">
        <v>14</v>
      </c>
      <c r="G12" s="186">
        <v>15</v>
      </c>
      <c r="H12" s="185">
        <v>21</v>
      </c>
      <c r="I12" s="190">
        <v>22</v>
      </c>
    </row>
    <row r="14" spans="2:9">
      <c r="B14" s="187" t="s">
        <v>51</v>
      </c>
      <c r="C14" s="187"/>
      <c r="D14" s="187"/>
    </row>
  </sheetData>
  <mergeCells count="4">
    <mergeCell ref="B2:I2"/>
    <mergeCell ref="D3:E3"/>
    <mergeCell ref="F3:G3"/>
    <mergeCell ref="H3:I3"/>
  </mergeCells>
  <phoneticPr fontId="6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opLeftCell="A10" zoomScaleNormal="100" zoomScaleSheetLayoutView="100" workbookViewId="0">
      <selection activeCell="L10" sqref="L10"/>
    </sheetView>
  </sheetViews>
  <sheetFormatPr defaultColWidth="10.375" defaultRowHeight="16.5" customHeight="1"/>
  <cols>
    <col min="1" max="1" width="11.125" style="98" customWidth="1"/>
    <col min="2" max="9" width="10.375" style="98"/>
    <col min="10" max="10" width="8.875" style="98" customWidth="1"/>
    <col min="11" max="11" width="12" style="98" customWidth="1"/>
    <col min="12" max="16384" width="10.375" style="98"/>
  </cols>
  <sheetData>
    <row r="1" spans="1:11" ht="20.25">
      <c r="A1" s="210" t="s">
        <v>52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14.25">
      <c r="A2" s="137" t="s">
        <v>53</v>
      </c>
      <c r="B2" s="211" t="s">
        <v>54</v>
      </c>
      <c r="C2" s="211"/>
      <c r="D2" s="212" t="s">
        <v>55</v>
      </c>
      <c r="E2" s="212"/>
      <c r="F2" s="211" t="s">
        <v>56</v>
      </c>
      <c r="G2" s="211"/>
      <c r="H2" s="138" t="s">
        <v>57</v>
      </c>
      <c r="I2" s="213" t="s">
        <v>56</v>
      </c>
      <c r="J2" s="213"/>
      <c r="K2" s="214"/>
    </row>
    <row r="3" spans="1:11" ht="14.25">
      <c r="A3" s="215" t="s">
        <v>58</v>
      </c>
      <c r="B3" s="216"/>
      <c r="C3" s="217"/>
      <c r="D3" s="218" t="s">
        <v>59</v>
      </c>
      <c r="E3" s="219"/>
      <c r="F3" s="219"/>
      <c r="G3" s="220"/>
      <c r="H3" s="218" t="s">
        <v>60</v>
      </c>
      <c r="I3" s="219"/>
      <c r="J3" s="219"/>
      <c r="K3" s="220"/>
    </row>
    <row r="4" spans="1:11" ht="14.25">
      <c r="A4" s="139" t="s">
        <v>61</v>
      </c>
      <c r="B4" s="221" t="s">
        <v>62</v>
      </c>
      <c r="C4" s="222"/>
      <c r="D4" s="223" t="s">
        <v>63</v>
      </c>
      <c r="E4" s="224"/>
      <c r="F4" s="225">
        <v>45227</v>
      </c>
      <c r="G4" s="226"/>
      <c r="H4" s="223" t="s">
        <v>64</v>
      </c>
      <c r="I4" s="224"/>
      <c r="J4" s="103" t="s">
        <v>65</v>
      </c>
      <c r="K4" s="104" t="s">
        <v>66</v>
      </c>
    </row>
    <row r="5" spans="1:11" ht="14.25">
      <c r="A5" s="140" t="s">
        <v>67</v>
      </c>
      <c r="B5" s="221" t="s">
        <v>68</v>
      </c>
      <c r="C5" s="222"/>
      <c r="D5" s="223" t="s">
        <v>69</v>
      </c>
      <c r="E5" s="224"/>
      <c r="F5" s="225">
        <v>45219</v>
      </c>
      <c r="G5" s="226"/>
      <c r="H5" s="223" t="s">
        <v>70</v>
      </c>
      <c r="I5" s="224"/>
      <c r="J5" s="103" t="s">
        <v>65</v>
      </c>
      <c r="K5" s="104" t="s">
        <v>66</v>
      </c>
    </row>
    <row r="6" spans="1:11" ht="14.25">
      <c r="A6" s="139" t="s">
        <v>71</v>
      </c>
      <c r="B6" s="141" t="s">
        <v>72</v>
      </c>
      <c r="C6" s="142">
        <v>5</v>
      </c>
      <c r="D6" s="140" t="s">
        <v>73</v>
      </c>
      <c r="E6" s="147"/>
      <c r="F6" s="225">
        <v>45222</v>
      </c>
      <c r="G6" s="226"/>
      <c r="H6" s="223" t="s">
        <v>74</v>
      </c>
      <c r="I6" s="224"/>
      <c r="J6" s="103" t="s">
        <v>65</v>
      </c>
      <c r="K6" s="104" t="s">
        <v>66</v>
      </c>
    </row>
    <row r="7" spans="1:11" ht="14.25">
      <c r="A7" s="139" t="s">
        <v>75</v>
      </c>
      <c r="B7" s="227">
        <v>600</v>
      </c>
      <c r="C7" s="228"/>
      <c r="D7" s="140" t="s">
        <v>76</v>
      </c>
      <c r="E7" s="146"/>
      <c r="F7" s="225">
        <v>45223</v>
      </c>
      <c r="G7" s="226"/>
      <c r="H7" s="223" t="s">
        <v>77</v>
      </c>
      <c r="I7" s="224"/>
      <c r="J7" s="103" t="s">
        <v>65</v>
      </c>
      <c r="K7" s="104" t="s">
        <v>66</v>
      </c>
    </row>
    <row r="8" spans="1:11" ht="14.25">
      <c r="A8" s="144" t="s">
        <v>78</v>
      </c>
      <c r="B8" s="227"/>
      <c r="C8" s="228"/>
      <c r="D8" s="229" t="s">
        <v>79</v>
      </c>
      <c r="E8" s="230"/>
      <c r="F8" s="231">
        <v>45225</v>
      </c>
      <c r="G8" s="232"/>
      <c r="H8" s="229" t="s">
        <v>80</v>
      </c>
      <c r="I8" s="230"/>
      <c r="J8" s="110" t="s">
        <v>65</v>
      </c>
      <c r="K8" s="150" t="s">
        <v>66</v>
      </c>
    </row>
    <row r="9" spans="1:11" ht="14.25">
      <c r="A9" s="233" t="s">
        <v>81</v>
      </c>
      <c r="B9" s="234"/>
      <c r="C9" s="234"/>
      <c r="D9" s="235"/>
      <c r="E9" s="235"/>
      <c r="F9" s="235"/>
      <c r="G9" s="235"/>
      <c r="H9" s="235"/>
      <c r="I9" s="235"/>
      <c r="J9" s="235"/>
      <c r="K9" s="236"/>
    </row>
    <row r="10" spans="1:11" ht="14.25">
      <c r="A10" s="237" t="s">
        <v>82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9"/>
    </row>
    <row r="11" spans="1:11" ht="14.25">
      <c r="A11" s="158" t="s">
        <v>83</v>
      </c>
      <c r="B11" s="159" t="s">
        <v>84</v>
      </c>
      <c r="C11" s="160" t="s">
        <v>85</v>
      </c>
      <c r="D11" s="161"/>
      <c r="E11" s="162" t="s">
        <v>86</v>
      </c>
      <c r="F11" s="159" t="s">
        <v>84</v>
      </c>
      <c r="G11" s="160" t="s">
        <v>85</v>
      </c>
      <c r="H11" s="160" t="s">
        <v>87</v>
      </c>
      <c r="I11" s="162" t="s">
        <v>88</v>
      </c>
      <c r="J11" s="159" t="s">
        <v>84</v>
      </c>
      <c r="K11" s="176" t="s">
        <v>85</v>
      </c>
    </row>
    <row r="12" spans="1:11" ht="14.25">
      <c r="A12" s="140" t="s">
        <v>89</v>
      </c>
      <c r="B12" s="145" t="s">
        <v>84</v>
      </c>
      <c r="C12" s="103" t="s">
        <v>85</v>
      </c>
      <c r="D12" s="146"/>
      <c r="E12" s="147" t="s">
        <v>90</v>
      </c>
      <c r="F12" s="145" t="s">
        <v>84</v>
      </c>
      <c r="G12" s="103" t="s">
        <v>85</v>
      </c>
      <c r="H12" s="103" t="s">
        <v>87</v>
      </c>
      <c r="I12" s="147" t="s">
        <v>91</v>
      </c>
      <c r="J12" s="145" t="s">
        <v>84</v>
      </c>
      <c r="K12" s="104" t="s">
        <v>85</v>
      </c>
    </row>
    <row r="13" spans="1:11" ht="14.25">
      <c r="A13" s="140" t="s">
        <v>92</v>
      </c>
      <c r="B13" s="145" t="s">
        <v>84</v>
      </c>
      <c r="C13" s="103" t="s">
        <v>85</v>
      </c>
      <c r="D13" s="146"/>
      <c r="E13" s="147" t="s">
        <v>93</v>
      </c>
      <c r="F13" s="103" t="s">
        <v>94</v>
      </c>
      <c r="G13" s="103" t="s">
        <v>95</v>
      </c>
      <c r="H13" s="103" t="s">
        <v>87</v>
      </c>
      <c r="I13" s="147" t="s">
        <v>96</v>
      </c>
      <c r="J13" s="145" t="s">
        <v>84</v>
      </c>
      <c r="K13" s="104" t="s">
        <v>85</v>
      </c>
    </row>
    <row r="14" spans="1:11" ht="14.25">
      <c r="A14" s="229" t="s">
        <v>97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40"/>
    </row>
    <row r="15" spans="1:11" ht="14.25">
      <c r="A15" s="237" t="s">
        <v>98</v>
      </c>
      <c r="B15" s="238"/>
      <c r="C15" s="238"/>
      <c r="D15" s="238"/>
      <c r="E15" s="238"/>
      <c r="F15" s="238"/>
      <c r="G15" s="238"/>
      <c r="H15" s="238"/>
      <c r="I15" s="238"/>
      <c r="J15" s="238"/>
      <c r="K15" s="239"/>
    </row>
    <row r="16" spans="1:11" ht="14.25">
      <c r="A16" s="163" t="s">
        <v>99</v>
      </c>
      <c r="B16" s="160" t="s">
        <v>94</v>
      </c>
      <c r="C16" s="160" t="s">
        <v>95</v>
      </c>
      <c r="D16" s="164"/>
      <c r="E16" s="165" t="s">
        <v>100</v>
      </c>
      <c r="F16" s="160" t="s">
        <v>94</v>
      </c>
      <c r="G16" s="160" t="s">
        <v>95</v>
      </c>
      <c r="H16" s="166"/>
      <c r="I16" s="165" t="s">
        <v>101</v>
      </c>
      <c r="J16" s="160" t="s">
        <v>94</v>
      </c>
      <c r="K16" s="176" t="s">
        <v>95</v>
      </c>
    </row>
    <row r="17" spans="1:22" ht="16.5" customHeight="1">
      <c r="A17" s="148" t="s">
        <v>102</v>
      </c>
      <c r="B17" s="103" t="s">
        <v>94</v>
      </c>
      <c r="C17" s="103" t="s">
        <v>95</v>
      </c>
      <c r="D17" s="167"/>
      <c r="E17" s="149" t="s">
        <v>103</v>
      </c>
      <c r="F17" s="103" t="s">
        <v>94</v>
      </c>
      <c r="G17" s="103" t="s">
        <v>95</v>
      </c>
      <c r="H17" s="168"/>
      <c r="I17" s="149" t="s">
        <v>104</v>
      </c>
      <c r="J17" s="103" t="s">
        <v>94</v>
      </c>
      <c r="K17" s="104" t="s">
        <v>95</v>
      </c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</row>
    <row r="18" spans="1:22" ht="18" customHeight="1">
      <c r="A18" s="241" t="s">
        <v>105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3"/>
    </row>
    <row r="19" spans="1:22" ht="18" customHeight="1">
      <c r="A19" s="237" t="s">
        <v>106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9"/>
    </row>
    <row r="20" spans="1:22" ht="16.5" customHeight="1">
      <c r="A20" s="244" t="s">
        <v>107</v>
      </c>
      <c r="B20" s="245"/>
      <c r="C20" s="245"/>
      <c r="D20" s="245"/>
      <c r="E20" s="245"/>
      <c r="F20" s="245"/>
      <c r="G20" s="245"/>
      <c r="H20" s="245"/>
      <c r="I20" s="245"/>
      <c r="J20" s="245"/>
      <c r="K20" s="246"/>
    </row>
    <row r="21" spans="1:22" ht="21.75" customHeight="1">
      <c r="A21" s="169" t="s">
        <v>108</v>
      </c>
      <c r="B21" s="56"/>
      <c r="C21" s="56" t="s">
        <v>109</v>
      </c>
      <c r="D21" s="56" t="s">
        <v>110</v>
      </c>
      <c r="E21" s="56" t="s">
        <v>111</v>
      </c>
      <c r="F21" s="56" t="s">
        <v>112</v>
      </c>
      <c r="G21" s="56" t="s">
        <v>113</v>
      </c>
      <c r="H21" s="56"/>
      <c r="I21" s="56"/>
      <c r="J21" s="149"/>
      <c r="K21" s="127" t="s">
        <v>114</v>
      </c>
    </row>
    <row r="22" spans="1:22" ht="23.1" customHeight="1">
      <c r="A22" s="13" t="s">
        <v>115</v>
      </c>
      <c r="B22" s="170"/>
      <c r="C22" s="170" t="s">
        <v>94</v>
      </c>
      <c r="D22" s="170" t="s">
        <v>94</v>
      </c>
      <c r="E22" s="170" t="s">
        <v>94</v>
      </c>
      <c r="F22" s="170" t="s">
        <v>94</v>
      </c>
      <c r="G22" s="170" t="s">
        <v>94</v>
      </c>
      <c r="H22" s="170"/>
      <c r="I22" s="170"/>
      <c r="J22" s="170"/>
      <c r="K22" s="178"/>
    </row>
    <row r="23" spans="1:22" ht="23.1" customHeight="1">
      <c r="A23" s="13"/>
      <c r="B23" s="170"/>
      <c r="C23" s="170"/>
      <c r="D23" s="170"/>
      <c r="E23" s="170"/>
      <c r="F23" s="170"/>
      <c r="G23" s="170"/>
      <c r="H23" s="170"/>
      <c r="I23" s="170"/>
      <c r="J23" s="170"/>
      <c r="K23" s="178"/>
    </row>
    <row r="24" spans="1:22" ht="23.1" customHeight="1">
      <c r="A24" s="13"/>
      <c r="B24" s="170"/>
      <c r="C24" s="170"/>
      <c r="D24" s="170"/>
      <c r="E24" s="170"/>
      <c r="F24" s="170"/>
      <c r="G24" s="170"/>
      <c r="H24" s="170"/>
      <c r="I24" s="170"/>
      <c r="J24" s="170"/>
      <c r="K24" s="123"/>
    </row>
    <row r="25" spans="1:22" ht="23.1" customHeight="1">
      <c r="A25" s="143"/>
      <c r="B25" s="170"/>
      <c r="C25" s="170"/>
      <c r="D25" s="170"/>
      <c r="E25" s="170"/>
      <c r="F25" s="170"/>
      <c r="G25" s="170"/>
      <c r="H25" s="170"/>
      <c r="I25" s="170"/>
      <c r="J25" s="170"/>
      <c r="K25" s="123"/>
    </row>
    <row r="26" spans="1:22" ht="23.1" customHeight="1">
      <c r="A26" s="143"/>
      <c r="B26" s="170"/>
      <c r="C26" s="170"/>
      <c r="D26" s="170"/>
      <c r="E26" s="170"/>
      <c r="F26" s="170"/>
      <c r="G26" s="170"/>
      <c r="H26" s="170"/>
      <c r="I26" s="170"/>
      <c r="J26" s="170"/>
      <c r="K26" s="123"/>
    </row>
    <row r="27" spans="1:22" ht="23.1" customHeight="1">
      <c r="A27" s="143"/>
      <c r="B27" s="170"/>
      <c r="C27" s="170"/>
      <c r="D27" s="170"/>
      <c r="E27" s="170"/>
      <c r="F27" s="170"/>
      <c r="G27" s="170"/>
      <c r="H27" s="170"/>
      <c r="I27" s="170"/>
      <c r="J27" s="170"/>
      <c r="K27" s="123"/>
    </row>
    <row r="28" spans="1:22" ht="18" customHeight="1">
      <c r="A28" s="247" t="s">
        <v>116</v>
      </c>
      <c r="B28" s="248"/>
      <c r="C28" s="248"/>
      <c r="D28" s="248"/>
      <c r="E28" s="248"/>
      <c r="F28" s="248"/>
      <c r="G28" s="248"/>
      <c r="H28" s="248"/>
      <c r="I28" s="248"/>
      <c r="J28" s="248"/>
      <c r="K28" s="249"/>
    </row>
    <row r="29" spans="1:22" ht="18.75" customHeight="1">
      <c r="A29" s="250" t="s">
        <v>117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spans="1:22" ht="18.7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22" ht="18" customHeight="1">
      <c r="A31" s="247" t="s">
        <v>118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9"/>
    </row>
    <row r="32" spans="1:22" ht="14.25">
      <c r="A32" s="256" t="s">
        <v>119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8"/>
    </row>
    <row r="33" spans="1:11" ht="14.25">
      <c r="A33" s="259" t="s">
        <v>120</v>
      </c>
      <c r="B33" s="260"/>
      <c r="C33" s="103" t="s">
        <v>65</v>
      </c>
      <c r="D33" s="103" t="s">
        <v>66</v>
      </c>
      <c r="E33" s="261" t="s">
        <v>121</v>
      </c>
      <c r="F33" s="262"/>
      <c r="G33" s="262"/>
      <c r="H33" s="262"/>
      <c r="I33" s="262"/>
      <c r="J33" s="262"/>
      <c r="K33" s="263"/>
    </row>
    <row r="34" spans="1:11" ht="14.25">
      <c r="A34" s="264" t="s">
        <v>122</v>
      </c>
      <c r="B34" s="264"/>
      <c r="C34" s="264"/>
      <c r="D34" s="264"/>
      <c r="E34" s="264"/>
      <c r="F34" s="264"/>
      <c r="G34" s="264"/>
      <c r="H34" s="264"/>
      <c r="I34" s="264"/>
      <c r="J34" s="264"/>
      <c r="K34" s="264"/>
    </row>
    <row r="35" spans="1:11" ht="21" customHeight="1">
      <c r="A35" s="265" t="s">
        <v>123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7"/>
    </row>
    <row r="36" spans="1:11" ht="21" customHeight="1">
      <c r="A36" s="268" t="s">
        <v>124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70"/>
    </row>
    <row r="37" spans="1:11" ht="21" customHeight="1">
      <c r="A37" s="268" t="s">
        <v>125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70"/>
    </row>
    <row r="38" spans="1:11" ht="21" customHeight="1">
      <c r="A38" s="268"/>
      <c r="B38" s="269"/>
      <c r="C38" s="269"/>
      <c r="D38" s="269"/>
      <c r="E38" s="269"/>
      <c r="F38" s="269"/>
      <c r="G38" s="269"/>
      <c r="H38" s="269"/>
      <c r="I38" s="269"/>
      <c r="J38" s="269"/>
      <c r="K38" s="270"/>
    </row>
    <row r="39" spans="1:11" ht="21" customHeight="1">
      <c r="A39" s="268"/>
      <c r="B39" s="269"/>
      <c r="C39" s="269"/>
      <c r="D39" s="269"/>
      <c r="E39" s="269"/>
      <c r="F39" s="269"/>
      <c r="G39" s="269"/>
      <c r="H39" s="269"/>
      <c r="I39" s="269"/>
      <c r="J39" s="269"/>
      <c r="K39" s="270"/>
    </row>
    <row r="40" spans="1:11" ht="21" customHeight="1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270"/>
    </row>
    <row r="41" spans="1:11" ht="21" customHeight="1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70"/>
    </row>
    <row r="42" spans="1:11" ht="14.25">
      <c r="A42" s="271" t="s">
        <v>126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3"/>
    </row>
    <row r="43" spans="1:11" ht="14.25">
      <c r="A43" s="237" t="s">
        <v>127</v>
      </c>
      <c r="B43" s="238"/>
      <c r="C43" s="238"/>
      <c r="D43" s="238"/>
      <c r="E43" s="238"/>
      <c r="F43" s="238"/>
      <c r="G43" s="238"/>
      <c r="H43" s="238"/>
      <c r="I43" s="238"/>
      <c r="J43" s="238"/>
      <c r="K43" s="239"/>
    </row>
    <row r="44" spans="1:11" ht="14.25">
      <c r="A44" s="163" t="s">
        <v>128</v>
      </c>
      <c r="B44" s="160" t="s">
        <v>94</v>
      </c>
      <c r="C44" s="160" t="s">
        <v>95</v>
      </c>
      <c r="D44" s="160" t="s">
        <v>87</v>
      </c>
      <c r="E44" s="165" t="s">
        <v>129</v>
      </c>
      <c r="F44" s="160" t="s">
        <v>94</v>
      </c>
      <c r="G44" s="160" t="s">
        <v>95</v>
      </c>
      <c r="H44" s="160" t="s">
        <v>87</v>
      </c>
      <c r="I44" s="165" t="s">
        <v>130</v>
      </c>
      <c r="J44" s="160" t="s">
        <v>94</v>
      </c>
      <c r="K44" s="176" t="s">
        <v>95</v>
      </c>
    </row>
    <row r="45" spans="1:11" ht="14.25">
      <c r="A45" s="148" t="s">
        <v>86</v>
      </c>
      <c r="B45" s="103" t="s">
        <v>94</v>
      </c>
      <c r="C45" s="103" t="s">
        <v>95</v>
      </c>
      <c r="D45" s="103" t="s">
        <v>87</v>
      </c>
      <c r="E45" s="149" t="s">
        <v>93</v>
      </c>
      <c r="F45" s="103" t="s">
        <v>94</v>
      </c>
      <c r="G45" s="103" t="s">
        <v>95</v>
      </c>
      <c r="H45" s="103" t="s">
        <v>87</v>
      </c>
      <c r="I45" s="149" t="s">
        <v>104</v>
      </c>
      <c r="J45" s="103" t="s">
        <v>94</v>
      </c>
      <c r="K45" s="104" t="s">
        <v>95</v>
      </c>
    </row>
    <row r="46" spans="1:11" ht="14.25">
      <c r="A46" s="229" t="s">
        <v>97</v>
      </c>
      <c r="B46" s="230"/>
      <c r="C46" s="230"/>
      <c r="D46" s="230"/>
      <c r="E46" s="230"/>
      <c r="F46" s="230"/>
      <c r="G46" s="230"/>
      <c r="H46" s="230"/>
      <c r="I46" s="230"/>
      <c r="J46" s="230"/>
      <c r="K46" s="240"/>
    </row>
    <row r="47" spans="1:11" ht="14.25">
      <c r="A47" s="264" t="s">
        <v>131</v>
      </c>
      <c r="B47" s="264"/>
      <c r="C47" s="264"/>
      <c r="D47" s="264"/>
      <c r="E47" s="264"/>
      <c r="F47" s="264"/>
      <c r="G47" s="264"/>
      <c r="H47" s="264"/>
      <c r="I47" s="264"/>
      <c r="J47" s="264"/>
      <c r="K47" s="264"/>
    </row>
    <row r="48" spans="1:11" ht="14.25">
      <c r="A48" s="265"/>
      <c r="B48" s="266"/>
      <c r="C48" s="266"/>
      <c r="D48" s="266"/>
      <c r="E48" s="266"/>
      <c r="F48" s="266"/>
      <c r="G48" s="266"/>
      <c r="H48" s="266"/>
      <c r="I48" s="266"/>
      <c r="J48" s="266"/>
      <c r="K48" s="267"/>
    </row>
    <row r="49" spans="1:11" ht="14.25">
      <c r="A49" s="171" t="s">
        <v>132</v>
      </c>
      <c r="B49" s="274" t="s">
        <v>133</v>
      </c>
      <c r="C49" s="274"/>
      <c r="D49" s="172" t="s">
        <v>134</v>
      </c>
      <c r="E49" s="173" t="s">
        <v>135</v>
      </c>
      <c r="F49" s="174" t="s">
        <v>136</v>
      </c>
      <c r="G49" s="175">
        <v>45219</v>
      </c>
      <c r="H49" s="275" t="s">
        <v>137</v>
      </c>
      <c r="I49" s="276"/>
      <c r="J49" s="277" t="s">
        <v>138</v>
      </c>
      <c r="K49" s="278"/>
    </row>
    <row r="50" spans="1:11" ht="14.25">
      <c r="A50" s="264" t="s">
        <v>139</v>
      </c>
      <c r="B50" s="264"/>
      <c r="C50" s="264"/>
      <c r="D50" s="264"/>
      <c r="E50" s="264"/>
      <c r="F50" s="264"/>
      <c r="G50" s="264"/>
      <c r="H50" s="264"/>
      <c r="I50" s="264"/>
      <c r="J50" s="264"/>
      <c r="K50" s="264"/>
    </row>
    <row r="51" spans="1:11" ht="14.25">
      <c r="A51" s="279" t="s">
        <v>140</v>
      </c>
      <c r="B51" s="280"/>
      <c r="C51" s="280"/>
      <c r="D51" s="280"/>
      <c r="E51" s="280"/>
      <c r="F51" s="280"/>
      <c r="G51" s="280"/>
      <c r="H51" s="280"/>
      <c r="I51" s="280"/>
      <c r="J51" s="280"/>
      <c r="K51" s="281"/>
    </row>
    <row r="52" spans="1:11" ht="14.25">
      <c r="A52" s="171" t="s">
        <v>132</v>
      </c>
      <c r="B52" s="274" t="s">
        <v>133</v>
      </c>
      <c r="C52" s="274"/>
      <c r="D52" s="172" t="s">
        <v>134</v>
      </c>
      <c r="E52" s="173" t="s">
        <v>135</v>
      </c>
      <c r="F52" s="174" t="s">
        <v>141</v>
      </c>
      <c r="G52" s="175">
        <v>45219</v>
      </c>
      <c r="H52" s="275" t="s">
        <v>137</v>
      </c>
      <c r="I52" s="276"/>
      <c r="J52" s="277" t="s">
        <v>138</v>
      </c>
      <c r="K52" s="278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1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2"/>
  <sheetViews>
    <sheetView tabSelected="1" workbookViewId="0">
      <selection activeCell="Q7" sqref="Q7"/>
    </sheetView>
  </sheetViews>
  <sheetFormatPr defaultColWidth="9" defaultRowHeight="14.25"/>
  <cols>
    <col min="1" max="1" width="15.625" style="48" customWidth="1"/>
    <col min="2" max="2" width="9" style="48" customWidth="1"/>
    <col min="3" max="4" width="8.5" style="49" customWidth="1"/>
    <col min="5" max="7" width="8.5" style="48" customWidth="1"/>
    <col min="8" max="8" width="2.75" style="48" customWidth="1"/>
    <col min="9" max="9" width="9.125" style="48" customWidth="1"/>
    <col min="10" max="10" width="10.75" style="48" customWidth="1"/>
    <col min="11" max="14" width="9.75" style="48" customWidth="1"/>
    <col min="15" max="15" width="9.75" style="151" customWidth="1"/>
    <col min="16" max="253" width="9" style="48"/>
    <col min="254" max="16384" width="9" style="2"/>
  </cols>
  <sheetData>
    <row r="1" spans="1:256" s="48" customFormat="1" ht="29.1" customHeight="1">
      <c r="A1" s="282" t="s">
        <v>142</v>
      </c>
      <c r="B1" s="282"/>
      <c r="C1" s="283"/>
      <c r="D1" s="283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8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48" customFormat="1" ht="20.100000000000001" customHeight="1">
      <c r="A2" s="52" t="s">
        <v>61</v>
      </c>
      <c r="B2" s="285" t="s">
        <v>62</v>
      </c>
      <c r="C2" s="286"/>
      <c r="D2" s="287"/>
      <c r="E2" s="53" t="s">
        <v>67</v>
      </c>
      <c r="F2" s="288" t="s">
        <v>68</v>
      </c>
      <c r="G2" s="288"/>
      <c r="H2" s="295"/>
      <c r="I2" s="82" t="s">
        <v>57</v>
      </c>
      <c r="J2" s="289" t="s">
        <v>56</v>
      </c>
      <c r="K2" s="289"/>
      <c r="L2" s="289"/>
      <c r="M2" s="289"/>
      <c r="N2" s="290"/>
      <c r="O2" s="8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48" customFormat="1">
      <c r="A3" s="294" t="s">
        <v>143</v>
      </c>
      <c r="B3" s="291" t="s">
        <v>144</v>
      </c>
      <c r="C3" s="292"/>
      <c r="D3" s="291"/>
      <c r="E3" s="291"/>
      <c r="F3" s="291"/>
      <c r="G3" s="291"/>
      <c r="H3" s="296"/>
      <c r="I3" s="291"/>
      <c r="J3" s="291"/>
      <c r="K3" s="291"/>
      <c r="L3" s="291"/>
      <c r="M3" s="291"/>
      <c r="N3" s="293"/>
      <c r="O3" s="8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48" customFormat="1" ht="18">
      <c r="A4" s="294"/>
      <c r="B4" s="54" t="s">
        <v>109</v>
      </c>
      <c r="C4" s="54" t="s">
        <v>110</v>
      </c>
      <c r="D4" s="54" t="s">
        <v>111</v>
      </c>
      <c r="E4" s="54" t="s">
        <v>112</v>
      </c>
      <c r="F4" s="54" t="s">
        <v>113</v>
      </c>
      <c r="G4" s="55"/>
      <c r="H4" s="297"/>
      <c r="I4" s="152"/>
      <c r="J4" s="55"/>
      <c r="K4" s="153" t="s">
        <v>301</v>
      </c>
      <c r="L4" s="153" t="s">
        <v>146</v>
      </c>
      <c r="M4" s="55"/>
      <c r="N4" s="55"/>
      <c r="O4" s="154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48" customFormat="1" ht="16.5">
      <c r="A5" s="294"/>
      <c r="B5" s="56" t="s">
        <v>147</v>
      </c>
      <c r="C5" s="56" t="s">
        <v>148</v>
      </c>
      <c r="D5" s="56" t="s">
        <v>149</v>
      </c>
      <c r="E5" s="56" t="s">
        <v>150</v>
      </c>
      <c r="F5" s="56" t="s">
        <v>151</v>
      </c>
      <c r="G5" s="56"/>
      <c r="H5" s="297"/>
      <c r="I5" s="86"/>
      <c r="J5" s="56"/>
      <c r="K5" s="152" t="s">
        <v>110</v>
      </c>
      <c r="L5" s="152" t="s">
        <v>110</v>
      </c>
      <c r="M5" s="155"/>
      <c r="N5" s="56"/>
      <c r="O5" s="15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48" customFormat="1" ht="20.100000000000001" customHeight="1">
      <c r="A6" s="57" t="s">
        <v>152</v>
      </c>
      <c r="B6" s="57">
        <f>C6-2</f>
        <v>66</v>
      </c>
      <c r="C6" s="54">
        <v>68</v>
      </c>
      <c r="D6" s="57">
        <f>C6+2</f>
        <v>70</v>
      </c>
      <c r="E6" s="57">
        <f>D6+2</f>
        <v>72</v>
      </c>
      <c r="F6" s="57">
        <f>E6+1</f>
        <v>73</v>
      </c>
      <c r="G6" s="58"/>
      <c r="H6" s="297"/>
      <c r="I6" s="86"/>
      <c r="J6" s="86"/>
      <c r="K6" s="157" t="s">
        <v>154</v>
      </c>
      <c r="L6" s="157" t="s">
        <v>154</v>
      </c>
      <c r="M6" s="86"/>
      <c r="N6" s="86"/>
      <c r="O6" s="8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48" customFormat="1" ht="20.100000000000001" customHeight="1">
      <c r="A7" s="57" t="s">
        <v>155</v>
      </c>
      <c r="B7" s="57">
        <f>C7-2</f>
        <v>64</v>
      </c>
      <c r="C7" s="54">
        <v>66</v>
      </c>
      <c r="D7" s="57">
        <f>C7+2</f>
        <v>68</v>
      </c>
      <c r="E7" s="57">
        <f>D7+2</f>
        <v>70</v>
      </c>
      <c r="F7" s="57">
        <f>E7+1</f>
        <v>71</v>
      </c>
      <c r="G7" s="58"/>
      <c r="H7" s="297"/>
      <c r="I7" s="86"/>
      <c r="J7" s="86"/>
      <c r="K7" s="86" t="s">
        <v>154</v>
      </c>
      <c r="L7" s="157" t="s">
        <v>154</v>
      </c>
      <c r="M7" s="86"/>
      <c r="N7" s="86"/>
      <c r="O7" s="87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48" customFormat="1" ht="20.100000000000001" customHeight="1">
      <c r="A8" s="57" t="s">
        <v>156</v>
      </c>
      <c r="B8" s="57">
        <f>C8-4</f>
        <v>110</v>
      </c>
      <c r="C8" s="54">
        <v>114</v>
      </c>
      <c r="D8" s="57">
        <f>C8+4</f>
        <v>118</v>
      </c>
      <c r="E8" s="57">
        <f>D8+4</f>
        <v>122</v>
      </c>
      <c r="F8" s="57">
        <f>E8+6</f>
        <v>128</v>
      </c>
      <c r="G8" s="58"/>
      <c r="H8" s="297"/>
      <c r="I8" s="86"/>
      <c r="J8" s="86"/>
      <c r="K8" s="86" t="s">
        <v>154</v>
      </c>
      <c r="L8" s="157" t="s">
        <v>154</v>
      </c>
      <c r="M8" s="86"/>
      <c r="N8" s="86"/>
      <c r="O8" s="8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48" customFormat="1" ht="20.100000000000001" customHeight="1">
      <c r="A9" s="57" t="s">
        <v>157</v>
      </c>
      <c r="B9" s="57">
        <f>C9-4</f>
        <v>104</v>
      </c>
      <c r="C9" s="54">
        <v>108</v>
      </c>
      <c r="D9" s="57">
        <f>C9+4</f>
        <v>112</v>
      </c>
      <c r="E9" s="57">
        <f>D9+5</f>
        <v>117</v>
      </c>
      <c r="F9" s="57">
        <f>E9+6</f>
        <v>123</v>
      </c>
      <c r="G9" s="60"/>
      <c r="H9" s="297"/>
      <c r="I9" s="86"/>
      <c r="J9" s="86"/>
      <c r="K9" s="86" t="s">
        <v>159</v>
      </c>
      <c r="L9" s="157" t="s">
        <v>154</v>
      </c>
      <c r="M9" s="86"/>
      <c r="N9" s="86"/>
      <c r="O9" s="8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48" customFormat="1" ht="20.100000000000001" customHeight="1">
      <c r="A10" s="57" t="s">
        <v>160</v>
      </c>
      <c r="B10" s="57">
        <f>C10-1.2</f>
        <v>44.599999999999994</v>
      </c>
      <c r="C10" s="54">
        <v>45.8</v>
      </c>
      <c r="D10" s="57">
        <f>C10+1.2</f>
        <v>47</v>
      </c>
      <c r="E10" s="57">
        <f>D10+1.2</f>
        <v>48.2</v>
      </c>
      <c r="F10" s="57">
        <f>E10+1.4</f>
        <v>49.6</v>
      </c>
      <c r="G10" s="60"/>
      <c r="H10" s="297"/>
      <c r="I10" s="86"/>
      <c r="J10" s="86"/>
      <c r="K10" s="86" t="s">
        <v>161</v>
      </c>
      <c r="L10" s="86" t="s">
        <v>161</v>
      </c>
      <c r="M10" s="86"/>
      <c r="N10" s="86"/>
      <c r="O10" s="8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48" customFormat="1" ht="20.100000000000001" customHeight="1">
      <c r="A11" s="57" t="s">
        <v>162</v>
      </c>
      <c r="B11" s="57">
        <f t="shared" ref="B11:B14" si="0">C11-1</f>
        <v>49</v>
      </c>
      <c r="C11" s="54">
        <v>50</v>
      </c>
      <c r="D11" s="57">
        <f>C11+1</f>
        <v>51</v>
      </c>
      <c r="E11" s="57">
        <f>D11+1</f>
        <v>52</v>
      </c>
      <c r="F11" s="57">
        <f>E11+1.5</f>
        <v>53.5</v>
      </c>
      <c r="G11" s="60"/>
      <c r="H11" s="297"/>
      <c r="I11" s="86"/>
      <c r="J11" s="86"/>
      <c r="K11" s="86" t="s">
        <v>164</v>
      </c>
      <c r="L11" s="86" t="s">
        <v>164</v>
      </c>
      <c r="M11" s="86"/>
      <c r="N11" s="86"/>
      <c r="O11" s="8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48" customFormat="1" ht="20.100000000000001" customHeight="1">
      <c r="A12" s="57" t="s">
        <v>165</v>
      </c>
      <c r="B12" s="57">
        <f t="shared" si="0"/>
        <v>51</v>
      </c>
      <c r="C12" s="54">
        <v>52</v>
      </c>
      <c r="D12" s="57">
        <f>C12+1</f>
        <v>53</v>
      </c>
      <c r="E12" s="57">
        <f>D12+1</f>
        <v>54</v>
      </c>
      <c r="F12" s="57">
        <f>E12+1.5</f>
        <v>55.5</v>
      </c>
      <c r="G12" s="60"/>
      <c r="H12" s="297"/>
      <c r="I12" s="86"/>
      <c r="J12" s="86"/>
      <c r="K12" s="86" t="s">
        <v>154</v>
      </c>
      <c r="L12" s="86" t="s">
        <v>154</v>
      </c>
      <c r="M12" s="86"/>
      <c r="N12" s="86"/>
      <c r="O12" s="8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48" customFormat="1" ht="20.100000000000001" customHeight="1">
      <c r="A13" s="57" t="s">
        <v>166</v>
      </c>
      <c r="B13" s="57">
        <f>C13</f>
        <v>7</v>
      </c>
      <c r="C13" s="54">
        <v>7</v>
      </c>
      <c r="D13" s="57">
        <f>C13</f>
        <v>7</v>
      </c>
      <c r="E13" s="57">
        <f>D13</f>
        <v>7</v>
      </c>
      <c r="F13" s="57">
        <f>E13</f>
        <v>7</v>
      </c>
      <c r="G13" s="61"/>
      <c r="H13" s="297"/>
      <c r="I13" s="86"/>
      <c r="J13" s="86"/>
      <c r="K13" s="86" t="s">
        <v>154</v>
      </c>
      <c r="L13" s="86" t="s">
        <v>154</v>
      </c>
      <c r="M13" s="86"/>
      <c r="N13" s="86"/>
      <c r="O13" s="8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48" customFormat="1" ht="20.100000000000001" customHeight="1">
      <c r="A14" s="57" t="s">
        <v>167</v>
      </c>
      <c r="B14" s="57">
        <f t="shared" si="0"/>
        <v>16.5</v>
      </c>
      <c r="C14" s="54">
        <v>17.5</v>
      </c>
      <c r="D14" s="57">
        <f>C14</f>
        <v>17.5</v>
      </c>
      <c r="E14" s="57">
        <f>D14+1.5</f>
        <v>19</v>
      </c>
      <c r="F14" s="57">
        <f>E14</f>
        <v>19</v>
      </c>
      <c r="G14" s="62"/>
      <c r="H14" s="297"/>
      <c r="I14" s="86"/>
      <c r="J14" s="86"/>
      <c r="K14" s="86" t="s">
        <v>154</v>
      </c>
      <c r="L14" s="86" t="s">
        <v>154</v>
      </c>
      <c r="M14" s="86"/>
      <c r="N14" s="86"/>
      <c r="O14" s="8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48" customFormat="1" ht="20.100000000000001" customHeight="1">
      <c r="A15" s="64"/>
      <c r="B15" s="65"/>
      <c r="C15" s="65"/>
      <c r="D15" s="65"/>
      <c r="E15" s="65"/>
      <c r="F15" s="65"/>
      <c r="G15" s="66"/>
      <c r="H15" s="297"/>
      <c r="I15" s="86"/>
      <c r="J15" s="86"/>
      <c r="K15" s="86"/>
      <c r="L15" s="86"/>
      <c r="M15" s="86"/>
      <c r="N15" s="86"/>
      <c r="O15" s="8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48" customFormat="1" ht="20.100000000000001" customHeight="1">
      <c r="A16" s="67"/>
      <c r="B16" s="68"/>
      <c r="C16" s="68"/>
      <c r="D16" s="68"/>
      <c r="E16" s="68"/>
      <c r="F16" s="68"/>
      <c r="G16" s="66"/>
      <c r="H16" s="297"/>
      <c r="I16" s="86"/>
      <c r="J16" s="86"/>
      <c r="K16" s="86"/>
      <c r="L16" s="86"/>
      <c r="M16" s="86"/>
      <c r="N16" s="86"/>
      <c r="O16" s="8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48" customFormat="1" ht="20.100000000000001" customHeight="1">
      <c r="A17" s="69"/>
      <c r="B17" s="70"/>
      <c r="C17" s="71"/>
      <c r="D17" s="71"/>
      <c r="E17" s="72"/>
      <c r="F17" s="71"/>
      <c r="G17" s="71"/>
      <c r="H17" s="297"/>
      <c r="I17" s="88"/>
      <c r="J17" s="88"/>
      <c r="K17" s="88"/>
      <c r="L17" s="88"/>
      <c r="M17" s="88"/>
      <c r="N17" s="88"/>
      <c r="O17" s="89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48" customFormat="1" ht="20.100000000000001" customHeight="1">
      <c r="A18" s="73"/>
      <c r="B18" s="74"/>
      <c r="C18" s="75"/>
      <c r="D18" s="75"/>
      <c r="E18" s="72"/>
      <c r="F18" s="75"/>
      <c r="G18" s="75"/>
      <c r="H18" s="297"/>
      <c r="I18" s="90"/>
      <c r="J18" s="90"/>
      <c r="K18" s="90"/>
      <c r="L18" s="90"/>
      <c r="M18" s="90"/>
      <c r="N18" s="90"/>
      <c r="O18" s="8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48" customFormat="1" ht="20.100000000000001" customHeight="1">
      <c r="A19" s="76"/>
      <c r="B19" s="77"/>
      <c r="C19" s="77"/>
      <c r="D19" s="77"/>
      <c r="E19" s="78"/>
      <c r="F19" s="77"/>
      <c r="G19" s="77"/>
      <c r="H19" s="298"/>
      <c r="I19" s="91"/>
      <c r="J19" s="91"/>
      <c r="K19" s="92"/>
      <c r="L19" s="91"/>
      <c r="M19" s="91"/>
      <c r="N19" s="92"/>
      <c r="O19" s="9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48" customFormat="1" ht="16.5">
      <c r="A20" s="134"/>
      <c r="B20" s="134"/>
      <c r="C20" s="134"/>
      <c r="D20" s="134"/>
      <c r="E20" s="135"/>
      <c r="F20" s="134"/>
      <c r="G20" s="134"/>
      <c r="O20" s="8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48" customFormat="1">
      <c r="A21" s="79" t="s">
        <v>168</v>
      </c>
      <c r="B21" s="79"/>
      <c r="C21" s="80"/>
      <c r="D21" s="80"/>
      <c r="O21" s="8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48" customFormat="1">
      <c r="C22" s="49"/>
      <c r="D22" s="49"/>
      <c r="I22" s="95" t="s">
        <v>169</v>
      </c>
      <c r="J22" s="136">
        <v>45219</v>
      </c>
      <c r="K22" s="95" t="s">
        <v>170</v>
      </c>
      <c r="L22" s="95" t="s">
        <v>135</v>
      </c>
      <c r="M22" s="95" t="s">
        <v>171</v>
      </c>
      <c r="N22" s="48" t="s">
        <v>138</v>
      </c>
      <c r="O22" s="81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9"/>
  </mergeCells>
  <phoneticPr fontId="61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A18" sqref="A18:K18"/>
    </sheetView>
  </sheetViews>
  <sheetFormatPr defaultColWidth="10.125" defaultRowHeight="14.25"/>
  <cols>
    <col min="1" max="1" width="9.625" style="98" customWidth="1"/>
    <col min="2" max="2" width="11.125" style="98" customWidth="1"/>
    <col min="3" max="3" width="9.125" style="98" customWidth="1"/>
    <col min="4" max="4" width="9.5" style="98" customWidth="1"/>
    <col min="5" max="5" width="11.375" style="98" customWidth="1"/>
    <col min="6" max="6" width="10.375" style="98" customWidth="1"/>
    <col min="7" max="7" width="9.5" style="98" customWidth="1"/>
    <col min="8" max="8" width="9.125" style="98" customWidth="1"/>
    <col min="9" max="9" width="8.125" style="98" customWidth="1"/>
    <col min="10" max="10" width="10.5" style="98" customWidth="1"/>
    <col min="11" max="11" width="12.125" style="98" customWidth="1"/>
    <col min="12" max="16384" width="10.125" style="98"/>
  </cols>
  <sheetData>
    <row r="1" spans="1:13" ht="22.5">
      <c r="A1" s="299" t="s">
        <v>173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3" ht="18" customHeight="1">
      <c r="A2" s="99" t="s">
        <v>53</v>
      </c>
      <c r="B2" s="300" t="s">
        <v>54</v>
      </c>
      <c r="C2" s="300"/>
      <c r="D2" s="100" t="s">
        <v>61</v>
      </c>
      <c r="E2" s="101" t="s">
        <v>62</v>
      </c>
      <c r="F2" s="102" t="s">
        <v>174</v>
      </c>
      <c r="G2" s="221" t="s">
        <v>68</v>
      </c>
      <c r="H2" s="222"/>
      <c r="I2" s="120" t="s">
        <v>57</v>
      </c>
      <c r="J2" s="301" t="s">
        <v>56</v>
      </c>
      <c r="K2" s="302"/>
    </row>
    <row r="3" spans="1:13" ht="18" customHeight="1">
      <c r="A3" s="105" t="s">
        <v>75</v>
      </c>
      <c r="B3" s="221">
        <v>600</v>
      </c>
      <c r="C3" s="221"/>
      <c r="D3" s="106" t="s">
        <v>175</v>
      </c>
      <c r="E3" s="303">
        <v>45227</v>
      </c>
      <c r="F3" s="304"/>
      <c r="G3" s="304"/>
      <c r="H3" s="305" t="s">
        <v>176</v>
      </c>
      <c r="I3" s="305"/>
      <c r="J3" s="305"/>
      <c r="K3" s="306"/>
    </row>
    <row r="4" spans="1:13" ht="18" customHeight="1">
      <c r="A4" s="107" t="s">
        <v>71</v>
      </c>
      <c r="B4" s="103">
        <v>1</v>
      </c>
      <c r="C4" s="103">
        <v>5</v>
      </c>
      <c r="D4" s="108" t="s">
        <v>177</v>
      </c>
      <c r="E4" s="304" t="s">
        <v>178</v>
      </c>
      <c r="F4" s="304"/>
      <c r="G4" s="304"/>
      <c r="H4" s="260" t="s">
        <v>179</v>
      </c>
      <c r="I4" s="260"/>
      <c r="J4" s="117" t="s">
        <v>65</v>
      </c>
      <c r="K4" s="123" t="s">
        <v>66</v>
      </c>
    </row>
    <row r="5" spans="1:13" ht="18" customHeight="1">
      <c r="A5" s="107" t="s">
        <v>180</v>
      </c>
      <c r="B5" s="221">
        <v>1</v>
      </c>
      <c r="C5" s="221"/>
      <c r="D5" s="106" t="s">
        <v>181</v>
      </c>
      <c r="E5" s="106"/>
      <c r="G5" s="106"/>
      <c r="H5" s="260" t="s">
        <v>182</v>
      </c>
      <c r="I5" s="260"/>
      <c r="J5" s="117" t="s">
        <v>65</v>
      </c>
      <c r="K5" s="123" t="s">
        <v>66</v>
      </c>
    </row>
    <row r="6" spans="1:13" ht="18" customHeight="1">
      <c r="A6" s="109" t="s">
        <v>183</v>
      </c>
      <c r="B6" s="307">
        <v>80</v>
      </c>
      <c r="C6" s="307"/>
      <c r="D6" s="111" t="s">
        <v>184</v>
      </c>
      <c r="E6" s="112"/>
      <c r="F6" s="112"/>
      <c r="G6" s="111"/>
      <c r="H6" s="308" t="s">
        <v>185</v>
      </c>
      <c r="I6" s="308"/>
      <c r="J6" s="112" t="s">
        <v>65</v>
      </c>
      <c r="K6" s="124" t="s">
        <v>66</v>
      </c>
      <c r="M6" s="125"/>
    </row>
    <row r="7" spans="1:13" ht="18" customHeight="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3" ht="18" customHeight="1">
      <c r="A8" s="116" t="s">
        <v>186</v>
      </c>
      <c r="B8" s="102" t="s">
        <v>187</v>
      </c>
      <c r="C8" s="102" t="s">
        <v>188</v>
      </c>
      <c r="D8" s="102" t="s">
        <v>189</v>
      </c>
      <c r="E8" s="102" t="s">
        <v>190</v>
      </c>
      <c r="F8" s="102" t="s">
        <v>191</v>
      </c>
      <c r="G8" s="309" t="s">
        <v>78</v>
      </c>
      <c r="H8" s="310"/>
      <c r="I8" s="310"/>
      <c r="J8" s="310"/>
      <c r="K8" s="311"/>
    </row>
    <row r="9" spans="1:13" ht="18" customHeight="1">
      <c r="A9" s="259" t="s">
        <v>192</v>
      </c>
      <c r="B9" s="260"/>
      <c r="C9" s="117" t="s">
        <v>65</v>
      </c>
      <c r="D9" s="117" t="s">
        <v>66</v>
      </c>
      <c r="E9" s="106" t="s">
        <v>193</v>
      </c>
      <c r="F9" s="118" t="s">
        <v>194</v>
      </c>
      <c r="G9" s="312"/>
      <c r="H9" s="313"/>
      <c r="I9" s="313"/>
      <c r="J9" s="313"/>
      <c r="K9" s="314"/>
    </row>
    <row r="10" spans="1:13" ht="18" customHeight="1">
      <c r="A10" s="259" t="s">
        <v>195</v>
      </c>
      <c r="B10" s="260"/>
      <c r="C10" s="117" t="s">
        <v>65</v>
      </c>
      <c r="D10" s="117" t="s">
        <v>66</v>
      </c>
      <c r="E10" s="106" t="s">
        <v>196</v>
      </c>
      <c r="F10" s="118" t="s">
        <v>197</v>
      </c>
      <c r="G10" s="312" t="s">
        <v>198</v>
      </c>
      <c r="H10" s="313"/>
      <c r="I10" s="313"/>
      <c r="J10" s="313"/>
      <c r="K10" s="314"/>
    </row>
    <row r="11" spans="1:13" ht="18" customHeight="1">
      <c r="A11" s="315" t="s">
        <v>172</v>
      </c>
      <c r="B11" s="316"/>
      <c r="C11" s="316"/>
      <c r="D11" s="316"/>
      <c r="E11" s="316"/>
      <c r="F11" s="316"/>
      <c r="G11" s="316"/>
      <c r="H11" s="316"/>
      <c r="I11" s="316"/>
      <c r="J11" s="316"/>
      <c r="K11" s="317"/>
    </row>
    <row r="12" spans="1:13" ht="18" customHeight="1">
      <c r="A12" s="105" t="s">
        <v>88</v>
      </c>
      <c r="B12" s="117" t="s">
        <v>84</v>
      </c>
      <c r="C12" s="117" t="s">
        <v>85</v>
      </c>
      <c r="D12" s="118"/>
      <c r="E12" s="106" t="s">
        <v>86</v>
      </c>
      <c r="F12" s="117" t="s">
        <v>84</v>
      </c>
      <c r="G12" s="117" t="s">
        <v>85</v>
      </c>
      <c r="H12" s="117"/>
      <c r="I12" s="106" t="s">
        <v>199</v>
      </c>
      <c r="J12" s="117" t="s">
        <v>84</v>
      </c>
      <c r="K12" s="123" t="s">
        <v>85</v>
      </c>
    </row>
    <row r="13" spans="1:13" ht="18" customHeight="1">
      <c r="A13" s="105" t="s">
        <v>91</v>
      </c>
      <c r="B13" s="117" t="s">
        <v>84</v>
      </c>
      <c r="C13" s="117" t="s">
        <v>85</v>
      </c>
      <c r="D13" s="118"/>
      <c r="E13" s="106" t="s">
        <v>96</v>
      </c>
      <c r="F13" s="117" t="s">
        <v>84</v>
      </c>
      <c r="G13" s="117" t="s">
        <v>85</v>
      </c>
      <c r="H13" s="117"/>
      <c r="I13" s="106" t="s">
        <v>200</v>
      </c>
      <c r="J13" s="117" t="s">
        <v>84</v>
      </c>
      <c r="K13" s="123" t="s">
        <v>85</v>
      </c>
    </row>
    <row r="14" spans="1:13" ht="18" customHeight="1">
      <c r="A14" s="109" t="s">
        <v>201</v>
      </c>
      <c r="B14" s="112" t="s">
        <v>84</v>
      </c>
      <c r="C14" s="112" t="s">
        <v>85</v>
      </c>
      <c r="D14" s="119"/>
      <c r="E14" s="111" t="s">
        <v>202</v>
      </c>
      <c r="F14" s="112" t="s">
        <v>84</v>
      </c>
      <c r="G14" s="112" t="s">
        <v>85</v>
      </c>
      <c r="H14" s="112"/>
      <c r="I14" s="111" t="s">
        <v>203</v>
      </c>
      <c r="J14" s="112" t="s">
        <v>84</v>
      </c>
      <c r="K14" s="124" t="s">
        <v>85</v>
      </c>
    </row>
    <row r="15" spans="1:13" ht="18" customHeight="1">
      <c r="A15" s="113"/>
      <c r="B15" s="115"/>
      <c r="C15" s="115"/>
      <c r="D15" s="114"/>
      <c r="E15" s="113"/>
      <c r="F15" s="115"/>
      <c r="G15" s="115"/>
      <c r="H15" s="115"/>
      <c r="I15" s="113"/>
      <c r="J15" s="115"/>
      <c r="K15" s="115"/>
    </row>
    <row r="16" spans="1:13" ht="18" customHeight="1">
      <c r="A16" s="318" t="s">
        <v>204</v>
      </c>
      <c r="B16" s="319"/>
      <c r="C16" s="319"/>
      <c r="D16" s="319"/>
      <c r="E16" s="319"/>
      <c r="F16" s="319"/>
      <c r="G16" s="319"/>
      <c r="H16" s="319"/>
      <c r="I16" s="319"/>
      <c r="J16" s="319"/>
      <c r="K16" s="320"/>
    </row>
    <row r="17" spans="1:11" ht="18" customHeight="1">
      <c r="A17" s="259" t="s">
        <v>205</v>
      </c>
      <c r="B17" s="260"/>
      <c r="C17" s="260"/>
      <c r="D17" s="260"/>
      <c r="E17" s="260"/>
      <c r="F17" s="260"/>
      <c r="G17" s="260"/>
      <c r="H17" s="260"/>
      <c r="I17" s="260"/>
      <c r="J17" s="260"/>
      <c r="K17" s="321"/>
    </row>
    <row r="18" spans="1:11" ht="18" customHeight="1">
      <c r="A18" s="259" t="s">
        <v>206</v>
      </c>
      <c r="B18" s="260"/>
      <c r="C18" s="260"/>
      <c r="D18" s="260"/>
      <c r="E18" s="260"/>
      <c r="F18" s="260"/>
      <c r="G18" s="260"/>
      <c r="H18" s="260"/>
      <c r="I18" s="260"/>
      <c r="J18" s="260"/>
      <c r="K18" s="321"/>
    </row>
    <row r="19" spans="1:11" ht="21.95" customHeight="1">
      <c r="A19" s="322"/>
      <c r="B19" s="323"/>
      <c r="C19" s="323"/>
      <c r="D19" s="323"/>
      <c r="E19" s="323"/>
      <c r="F19" s="323"/>
      <c r="G19" s="323"/>
      <c r="H19" s="323"/>
      <c r="I19" s="323"/>
      <c r="J19" s="323"/>
      <c r="K19" s="324"/>
    </row>
    <row r="20" spans="1:11" ht="21.95" customHeight="1">
      <c r="A20" s="325"/>
      <c r="B20" s="326"/>
      <c r="C20" s="326"/>
      <c r="D20" s="326"/>
      <c r="E20" s="326"/>
      <c r="F20" s="326"/>
      <c r="G20" s="326"/>
      <c r="H20" s="326"/>
      <c r="I20" s="326"/>
      <c r="J20" s="326"/>
      <c r="K20" s="327"/>
    </row>
    <row r="21" spans="1:11" ht="21.95" customHeight="1">
      <c r="A21" s="325"/>
      <c r="B21" s="326"/>
      <c r="C21" s="326"/>
      <c r="D21" s="326"/>
      <c r="E21" s="326"/>
      <c r="F21" s="326"/>
      <c r="G21" s="326"/>
      <c r="H21" s="326"/>
      <c r="I21" s="326"/>
      <c r="J21" s="326"/>
      <c r="K21" s="327"/>
    </row>
    <row r="22" spans="1:11" ht="21.95" customHeight="1">
      <c r="A22" s="325"/>
      <c r="B22" s="326"/>
      <c r="C22" s="326"/>
      <c r="D22" s="326"/>
      <c r="E22" s="326"/>
      <c r="F22" s="326"/>
      <c r="G22" s="326"/>
      <c r="H22" s="326"/>
      <c r="I22" s="326"/>
      <c r="J22" s="326"/>
      <c r="K22" s="327"/>
    </row>
    <row r="23" spans="1:11" ht="21.95" customHeight="1">
      <c r="A23" s="328"/>
      <c r="B23" s="329"/>
      <c r="C23" s="329"/>
      <c r="D23" s="329"/>
      <c r="E23" s="329"/>
      <c r="F23" s="329"/>
      <c r="G23" s="329"/>
      <c r="H23" s="329"/>
      <c r="I23" s="329"/>
      <c r="J23" s="329"/>
      <c r="K23" s="330"/>
    </row>
    <row r="24" spans="1:11" ht="18" customHeight="1">
      <c r="A24" s="259" t="s">
        <v>120</v>
      </c>
      <c r="B24" s="260"/>
      <c r="C24" s="117" t="s">
        <v>65</v>
      </c>
      <c r="D24" s="117" t="s">
        <v>66</v>
      </c>
      <c r="E24" s="305"/>
      <c r="F24" s="305"/>
      <c r="G24" s="305"/>
      <c r="H24" s="305"/>
      <c r="I24" s="305"/>
      <c r="J24" s="305"/>
      <c r="K24" s="306"/>
    </row>
    <row r="25" spans="1:11" ht="18" customHeight="1">
      <c r="A25" s="121" t="s">
        <v>207</v>
      </c>
      <c r="B25" s="331"/>
      <c r="C25" s="331"/>
      <c r="D25" s="331"/>
      <c r="E25" s="331"/>
      <c r="F25" s="331"/>
      <c r="G25" s="331"/>
      <c r="H25" s="331"/>
      <c r="I25" s="331"/>
      <c r="J25" s="331"/>
      <c r="K25" s="332"/>
    </row>
    <row r="26" spans="1:11">
      <c r="A26" s="333"/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ht="20.100000000000001" customHeight="1">
      <c r="A27" s="334" t="s">
        <v>208</v>
      </c>
      <c r="B27" s="310"/>
      <c r="C27" s="310"/>
      <c r="D27" s="310"/>
      <c r="E27" s="310"/>
      <c r="F27" s="310"/>
      <c r="G27" s="310"/>
      <c r="H27" s="310"/>
      <c r="I27" s="310"/>
      <c r="J27" s="310"/>
      <c r="K27" s="128" t="s">
        <v>209</v>
      </c>
    </row>
    <row r="28" spans="1:11" ht="23.1" customHeight="1">
      <c r="A28" s="325" t="s">
        <v>210</v>
      </c>
      <c r="B28" s="326"/>
      <c r="C28" s="326"/>
      <c r="D28" s="326"/>
      <c r="E28" s="326"/>
      <c r="F28" s="326"/>
      <c r="G28" s="326"/>
      <c r="H28" s="326"/>
      <c r="I28" s="326"/>
      <c r="J28" s="335"/>
      <c r="K28" s="129">
        <v>2</v>
      </c>
    </row>
    <row r="29" spans="1:11" ht="23.1" customHeight="1">
      <c r="A29" s="325" t="s">
        <v>211</v>
      </c>
      <c r="B29" s="326"/>
      <c r="C29" s="326"/>
      <c r="D29" s="326"/>
      <c r="E29" s="326"/>
      <c r="F29" s="326"/>
      <c r="G29" s="326"/>
      <c r="H29" s="326"/>
      <c r="I29" s="326"/>
      <c r="J29" s="335"/>
      <c r="K29" s="126">
        <v>1</v>
      </c>
    </row>
    <row r="30" spans="1:11" ht="23.1" customHeight="1">
      <c r="A30" s="325"/>
      <c r="B30" s="326"/>
      <c r="C30" s="326"/>
      <c r="D30" s="326"/>
      <c r="E30" s="326"/>
      <c r="F30" s="326"/>
      <c r="G30" s="326"/>
      <c r="H30" s="326"/>
      <c r="I30" s="326"/>
      <c r="J30" s="335"/>
      <c r="K30" s="126"/>
    </row>
    <row r="31" spans="1:11" ht="23.1" customHeight="1">
      <c r="A31" s="325"/>
      <c r="B31" s="326"/>
      <c r="C31" s="326"/>
      <c r="D31" s="326"/>
      <c r="E31" s="326"/>
      <c r="F31" s="326"/>
      <c r="G31" s="326"/>
      <c r="H31" s="326"/>
      <c r="I31" s="326"/>
      <c r="J31" s="335"/>
      <c r="K31" s="126"/>
    </row>
    <row r="32" spans="1:11" ht="23.1" customHeight="1">
      <c r="A32" s="325"/>
      <c r="B32" s="326"/>
      <c r="C32" s="326"/>
      <c r="D32" s="326"/>
      <c r="E32" s="326"/>
      <c r="F32" s="326"/>
      <c r="G32" s="326"/>
      <c r="H32" s="326"/>
      <c r="I32" s="326"/>
      <c r="J32" s="335"/>
      <c r="K32" s="130"/>
    </row>
    <row r="33" spans="1:11" ht="23.1" customHeight="1">
      <c r="A33" s="325"/>
      <c r="B33" s="326"/>
      <c r="C33" s="326"/>
      <c r="D33" s="326"/>
      <c r="E33" s="326"/>
      <c r="F33" s="326"/>
      <c r="G33" s="326"/>
      <c r="H33" s="326"/>
      <c r="I33" s="326"/>
      <c r="J33" s="335"/>
      <c r="K33" s="131"/>
    </row>
    <row r="34" spans="1:11" ht="23.1" customHeight="1">
      <c r="A34" s="325"/>
      <c r="B34" s="326"/>
      <c r="C34" s="326"/>
      <c r="D34" s="326"/>
      <c r="E34" s="326"/>
      <c r="F34" s="326"/>
      <c r="G34" s="326"/>
      <c r="H34" s="326"/>
      <c r="I34" s="326"/>
      <c r="J34" s="335"/>
      <c r="K34" s="126"/>
    </row>
    <row r="35" spans="1:11" ht="23.1" customHeight="1">
      <c r="A35" s="325"/>
      <c r="B35" s="326"/>
      <c r="C35" s="326"/>
      <c r="D35" s="326"/>
      <c r="E35" s="326"/>
      <c r="F35" s="326"/>
      <c r="G35" s="326"/>
      <c r="H35" s="326"/>
      <c r="I35" s="326"/>
      <c r="J35" s="335"/>
      <c r="K35" s="132"/>
    </row>
    <row r="36" spans="1:11" ht="23.1" customHeight="1">
      <c r="A36" s="336" t="s">
        <v>212</v>
      </c>
      <c r="B36" s="337"/>
      <c r="C36" s="337"/>
      <c r="D36" s="337"/>
      <c r="E36" s="337"/>
      <c r="F36" s="337"/>
      <c r="G36" s="337"/>
      <c r="H36" s="337"/>
      <c r="I36" s="337"/>
      <c r="J36" s="338"/>
      <c r="K36" s="133">
        <f>SUM(K28:K35)</f>
        <v>3</v>
      </c>
    </row>
    <row r="37" spans="1:11" ht="18.75" customHeight="1">
      <c r="A37" s="339" t="s">
        <v>213</v>
      </c>
      <c r="B37" s="340"/>
      <c r="C37" s="340"/>
      <c r="D37" s="340"/>
      <c r="E37" s="340"/>
      <c r="F37" s="340"/>
      <c r="G37" s="340"/>
      <c r="H37" s="340"/>
      <c r="I37" s="340"/>
      <c r="J37" s="340"/>
      <c r="K37" s="341"/>
    </row>
    <row r="38" spans="1:11" ht="18.75" customHeight="1">
      <c r="A38" s="259" t="s">
        <v>214</v>
      </c>
      <c r="B38" s="260"/>
      <c r="C38" s="260"/>
      <c r="D38" s="305" t="s">
        <v>215</v>
      </c>
      <c r="E38" s="305"/>
      <c r="F38" s="342" t="s">
        <v>216</v>
      </c>
      <c r="G38" s="343"/>
      <c r="H38" s="260" t="s">
        <v>217</v>
      </c>
      <c r="I38" s="260"/>
      <c r="J38" s="260" t="s">
        <v>218</v>
      </c>
      <c r="K38" s="321"/>
    </row>
    <row r="39" spans="1:11" ht="18.75" customHeight="1">
      <c r="A39" s="107" t="s">
        <v>121</v>
      </c>
      <c r="B39" s="260" t="s">
        <v>219</v>
      </c>
      <c r="C39" s="260"/>
      <c r="D39" s="260"/>
      <c r="E39" s="260"/>
      <c r="F39" s="260"/>
      <c r="G39" s="260"/>
      <c r="H39" s="260"/>
      <c r="I39" s="260"/>
      <c r="J39" s="260"/>
      <c r="K39" s="321"/>
    </row>
    <row r="40" spans="1:11" ht="24" customHeight="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321"/>
    </row>
    <row r="41" spans="1:11" ht="24" customHeight="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321"/>
    </row>
    <row r="42" spans="1:11" ht="32.1" customHeight="1">
      <c r="A42" s="109" t="s">
        <v>132</v>
      </c>
      <c r="B42" s="344" t="s">
        <v>220</v>
      </c>
      <c r="C42" s="344"/>
      <c r="D42" s="111" t="s">
        <v>221</v>
      </c>
      <c r="E42" s="119" t="s">
        <v>135</v>
      </c>
      <c r="F42" s="111" t="s">
        <v>136</v>
      </c>
      <c r="G42" s="122">
        <v>45223</v>
      </c>
      <c r="H42" s="345" t="s">
        <v>137</v>
      </c>
      <c r="I42" s="345"/>
      <c r="J42" s="344" t="s">
        <v>138</v>
      </c>
      <c r="K42" s="34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1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1"/>
  <sheetViews>
    <sheetView workbookViewId="0">
      <selection activeCell="Q28" sqref="Q28"/>
    </sheetView>
  </sheetViews>
  <sheetFormatPr defaultColWidth="9" defaultRowHeight="14.25"/>
  <cols>
    <col min="1" max="1" width="13.625" style="48" customWidth="1"/>
    <col min="2" max="3" width="9.125" style="48" customWidth="1"/>
    <col min="4" max="4" width="9.125" style="49" customWidth="1"/>
    <col min="5" max="6" width="9.125" style="48" customWidth="1"/>
    <col min="7" max="7" width="8.5" style="48" customWidth="1"/>
    <col min="8" max="8" width="5.375" style="48" customWidth="1"/>
    <col min="9" max="9" width="2.75" style="48" customWidth="1"/>
    <col min="10" max="11" width="10.625" style="48" customWidth="1"/>
    <col min="12" max="14" width="10.625" style="50" customWidth="1"/>
    <col min="15" max="15" width="8.625" style="51" customWidth="1"/>
    <col min="16" max="253" width="9" style="48"/>
    <col min="254" max="16384" width="9" style="2"/>
  </cols>
  <sheetData>
    <row r="1" spans="1:256" s="48" customFormat="1" ht="29.1" customHeight="1">
      <c r="A1" s="282" t="s">
        <v>142</v>
      </c>
      <c r="B1" s="282"/>
      <c r="C1" s="283"/>
      <c r="D1" s="283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8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48" customFormat="1" ht="20.100000000000001" customHeight="1">
      <c r="A2" s="52" t="s">
        <v>61</v>
      </c>
      <c r="B2" s="285" t="s">
        <v>62</v>
      </c>
      <c r="C2" s="286"/>
      <c r="D2" s="287"/>
      <c r="E2" s="53" t="s">
        <v>67</v>
      </c>
      <c r="F2" s="288" t="s">
        <v>68</v>
      </c>
      <c r="G2" s="288"/>
      <c r="H2" s="288"/>
      <c r="I2" s="295"/>
      <c r="J2" s="82" t="s">
        <v>57</v>
      </c>
      <c r="K2" s="289"/>
      <c r="L2" s="289"/>
      <c r="M2" s="289"/>
      <c r="N2" s="290"/>
      <c r="O2" s="8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48" customFormat="1">
      <c r="A3" s="294" t="s">
        <v>143</v>
      </c>
      <c r="B3" s="291" t="s">
        <v>144</v>
      </c>
      <c r="C3" s="292"/>
      <c r="D3" s="291"/>
      <c r="E3" s="291"/>
      <c r="F3" s="291"/>
      <c r="G3" s="291"/>
      <c r="H3" s="291"/>
      <c r="I3" s="296"/>
      <c r="J3" s="291"/>
      <c r="K3" s="291"/>
      <c r="L3" s="291"/>
      <c r="M3" s="291"/>
      <c r="N3" s="293"/>
      <c r="O3" s="8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48" customFormat="1" ht="18">
      <c r="A4" s="294"/>
      <c r="B4" s="54" t="s">
        <v>109</v>
      </c>
      <c r="C4" s="54" t="s">
        <v>110</v>
      </c>
      <c r="D4" s="54" t="s">
        <v>111</v>
      </c>
      <c r="E4" s="54" t="s">
        <v>112</v>
      </c>
      <c r="F4" s="54" t="s">
        <v>113</v>
      </c>
      <c r="G4" s="55"/>
      <c r="H4" s="347" t="s">
        <v>145</v>
      </c>
      <c r="I4" s="297"/>
      <c r="J4" s="54" t="s">
        <v>109</v>
      </c>
      <c r="K4" s="54" t="s">
        <v>110</v>
      </c>
      <c r="L4" s="54" t="s">
        <v>111</v>
      </c>
      <c r="M4" s="54" t="s">
        <v>112</v>
      </c>
      <c r="N4" s="54" t="s">
        <v>113</v>
      </c>
      <c r="O4" s="8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48" customFormat="1" ht="16.5">
      <c r="A5" s="294"/>
      <c r="B5" s="56" t="s">
        <v>147</v>
      </c>
      <c r="C5" s="56" t="s">
        <v>148</v>
      </c>
      <c r="D5" s="56" t="s">
        <v>149</v>
      </c>
      <c r="E5" s="56" t="s">
        <v>150</v>
      </c>
      <c r="F5" s="56" t="s">
        <v>151</v>
      </c>
      <c r="G5" s="56"/>
      <c r="H5" s="347"/>
      <c r="I5" s="297"/>
      <c r="J5" s="56" t="s">
        <v>115</v>
      </c>
      <c r="K5" s="56" t="s">
        <v>115</v>
      </c>
      <c r="L5" s="56" t="s">
        <v>115</v>
      </c>
      <c r="M5" s="56" t="s">
        <v>115</v>
      </c>
      <c r="N5" s="56" t="s">
        <v>115</v>
      </c>
      <c r="O5" s="8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48" customFormat="1" ht="21" customHeight="1">
      <c r="A6" s="57" t="s">
        <v>152</v>
      </c>
      <c r="B6" s="57">
        <f>C6-2</f>
        <v>66</v>
      </c>
      <c r="C6" s="54">
        <v>68</v>
      </c>
      <c r="D6" s="57">
        <f>C6+2</f>
        <v>70</v>
      </c>
      <c r="E6" s="57">
        <f>D6+2</f>
        <v>72</v>
      </c>
      <c r="F6" s="57">
        <f>E6+1</f>
        <v>73</v>
      </c>
      <c r="G6" s="58"/>
      <c r="H6" s="59" t="s">
        <v>153</v>
      </c>
      <c r="I6" s="297"/>
      <c r="J6" s="86" t="s">
        <v>222</v>
      </c>
      <c r="K6" s="86" t="s">
        <v>222</v>
      </c>
      <c r="L6" s="86" t="s">
        <v>222</v>
      </c>
      <c r="M6" s="86" t="s">
        <v>222</v>
      </c>
      <c r="N6" s="86" t="s">
        <v>222</v>
      </c>
      <c r="O6" s="87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48" customFormat="1" ht="21" customHeight="1">
      <c r="A7" s="57" t="s">
        <v>155</v>
      </c>
      <c r="B7" s="57">
        <f>C7-2</f>
        <v>64</v>
      </c>
      <c r="C7" s="54">
        <v>66</v>
      </c>
      <c r="D7" s="57">
        <f>C7+2</f>
        <v>68</v>
      </c>
      <c r="E7" s="57">
        <f>D7+2</f>
        <v>70</v>
      </c>
      <c r="F7" s="57">
        <f>E7+1</f>
        <v>71</v>
      </c>
      <c r="G7" s="58"/>
      <c r="H7" s="59" t="s">
        <v>153</v>
      </c>
      <c r="I7" s="297"/>
      <c r="J7" s="86" t="s">
        <v>223</v>
      </c>
      <c r="K7" s="86" t="s">
        <v>223</v>
      </c>
      <c r="L7" s="86" t="s">
        <v>223</v>
      </c>
      <c r="M7" s="86" t="s">
        <v>223</v>
      </c>
      <c r="N7" s="86" t="s">
        <v>223</v>
      </c>
      <c r="O7" s="87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48" customFormat="1" ht="21" customHeight="1">
      <c r="A8" s="57" t="s">
        <v>156</v>
      </c>
      <c r="B8" s="57">
        <f>C8-4</f>
        <v>110</v>
      </c>
      <c r="C8" s="54">
        <v>114</v>
      </c>
      <c r="D8" s="57">
        <f>C8+4</f>
        <v>118</v>
      </c>
      <c r="E8" s="57">
        <f>D8+4</f>
        <v>122</v>
      </c>
      <c r="F8" s="57">
        <f>E8+6</f>
        <v>128</v>
      </c>
      <c r="G8" s="58"/>
      <c r="H8" s="59" t="s">
        <v>153</v>
      </c>
      <c r="I8" s="297"/>
      <c r="J8" s="86" t="s">
        <v>222</v>
      </c>
      <c r="K8" s="86" t="s">
        <v>222</v>
      </c>
      <c r="L8" s="86" t="s">
        <v>222</v>
      </c>
      <c r="M8" s="86" t="s">
        <v>222</v>
      </c>
      <c r="N8" s="86" t="s">
        <v>222</v>
      </c>
      <c r="O8" s="8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48" customFormat="1" ht="21" customHeight="1">
      <c r="A9" s="57" t="s">
        <v>157</v>
      </c>
      <c r="B9" s="57">
        <f>C9-4</f>
        <v>104</v>
      </c>
      <c r="C9" s="54">
        <v>108</v>
      </c>
      <c r="D9" s="57">
        <f>C9+4</f>
        <v>112</v>
      </c>
      <c r="E9" s="57">
        <f>D9+5</f>
        <v>117</v>
      </c>
      <c r="F9" s="57">
        <f>E9+6</f>
        <v>123</v>
      </c>
      <c r="G9" s="60"/>
      <c r="H9" s="59" t="s">
        <v>158</v>
      </c>
      <c r="I9" s="297"/>
      <c r="J9" s="86" t="s">
        <v>222</v>
      </c>
      <c r="K9" s="86" t="s">
        <v>222</v>
      </c>
      <c r="L9" s="86" t="s">
        <v>224</v>
      </c>
      <c r="M9" s="86" t="s">
        <v>222</v>
      </c>
      <c r="N9" s="86" t="s">
        <v>222</v>
      </c>
      <c r="O9" s="8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48" customFormat="1" ht="21" customHeight="1">
      <c r="A10" s="57" t="s">
        <v>160</v>
      </c>
      <c r="B10" s="57">
        <f>C10-1.2</f>
        <v>44.599999999999994</v>
      </c>
      <c r="C10" s="54">
        <v>45.8</v>
      </c>
      <c r="D10" s="57">
        <f>C10+1.2</f>
        <v>47</v>
      </c>
      <c r="E10" s="57">
        <f>D10+1.2</f>
        <v>48.2</v>
      </c>
      <c r="F10" s="57">
        <f>E10+1.4</f>
        <v>49.6</v>
      </c>
      <c r="G10" s="60"/>
      <c r="H10" s="59" t="s">
        <v>158</v>
      </c>
      <c r="I10" s="297"/>
      <c r="J10" s="86" t="s">
        <v>225</v>
      </c>
      <c r="K10" s="86" t="s">
        <v>226</v>
      </c>
      <c r="L10" s="86" t="s">
        <v>227</v>
      </c>
      <c r="M10" s="86" t="s">
        <v>227</v>
      </c>
      <c r="N10" s="86" t="s">
        <v>225</v>
      </c>
      <c r="O10" s="8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48" customFormat="1" ht="21" customHeight="1">
      <c r="A11" s="57" t="s">
        <v>162</v>
      </c>
      <c r="B11" s="57">
        <f t="shared" ref="B11:B14" si="0">C11-1</f>
        <v>49</v>
      </c>
      <c r="C11" s="54">
        <v>50</v>
      </c>
      <c r="D11" s="57">
        <f>C11+1</f>
        <v>51</v>
      </c>
      <c r="E11" s="57">
        <f>D11+1</f>
        <v>52</v>
      </c>
      <c r="F11" s="57">
        <f>E11+1.5</f>
        <v>53.5</v>
      </c>
      <c r="G11" s="60"/>
      <c r="H11" s="59" t="s">
        <v>163</v>
      </c>
      <c r="I11" s="297"/>
      <c r="J11" s="86" t="s">
        <v>222</v>
      </c>
      <c r="K11" s="86" t="s">
        <v>222</v>
      </c>
      <c r="L11" s="86" t="s">
        <v>222</v>
      </c>
      <c r="M11" s="86" t="s">
        <v>222</v>
      </c>
      <c r="N11" s="86" t="s">
        <v>222</v>
      </c>
      <c r="O11" s="8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48" customFormat="1" ht="21" customHeight="1">
      <c r="A12" s="57" t="s">
        <v>165</v>
      </c>
      <c r="B12" s="57">
        <f t="shared" si="0"/>
        <v>51</v>
      </c>
      <c r="C12" s="54">
        <v>52</v>
      </c>
      <c r="D12" s="57">
        <f>C12+1</f>
        <v>53</v>
      </c>
      <c r="E12" s="57">
        <f>D12+1</f>
        <v>54</v>
      </c>
      <c r="F12" s="57">
        <f>E12+1.5</f>
        <v>55.5</v>
      </c>
      <c r="G12" s="60"/>
      <c r="H12" s="59" t="s">
        <v>158</v>
      </c>
      <c r="I12" s="297"/>
      <c r="J12" s="86" t="s">
        <v>222</v>
      </c>
      <c r="K12" s="86" t="s">
        <v>222</v>
      </c>
      <c r="L12" s="86" t="s">
        <v>222</v>
      </c>
      <c r="M12" s="86" t="s">
        <v>222</v>
      </c>
      <c r="N12" s="86" t="s">
        <v>222</v>
      </c>
      <c r="O12" s="8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48" customFormat="1" ht="21" customHeight="1">
      <c r="A13" s="57" t="s">
        <v>166</v>
      </c>
      <c r="B13" s="57">
        <f>C13</f>
        <v>7</v>
      </c>
      <c r="C13" s="54">
        <v>7</v>
      </c>
      <c r="D13" s="57">
        <f>C13</f>
        <v>7</v>
      </c>
      <c r="E13" s="57">
        <f>D13</f>
        <v>7</v>
      </c>
      <c r="F13" s="57">
        <f>E13</f>
        <v>7</v>
      </c>
      <c r="G13" s="61"/>
      <c r="H13" s="59">
        <v>0</v>
      </c>
      <c r="I13" s="297"/>
      <c r="J13" s="86" t="s">
        <v>222</v>
      </c>
      <c r="K13" s="86" t="s">
        <v>222</v>
      </c>
      <c r="L13" s="86" t="s">
        <v>222</v>
      </c>
      <c r="M13" s="86" t="s">
        <v>222</v>
      </c>
      <c r="N13" s="86" t="s">
        <v>222</v>
      </c>
      <c r="O13" s="8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48" customFormat="1" ht="21" customHeight="1">
      <c r="A14" s="57" t="s">
        <v>167</v>
      </c>
      <c r="B14" s="57">
        <f t="shared" si="0"/>
        <v>16.5</v>
      </c>
      <c r="C14" s="54">
        <v>17.5</v>
      </c>
      <c r="D14" s="57">
        <f>C14</f>
        <v>17.5</v>
      </c>
      <c r="E14" s="57">
        <f>D14+1.5</f>
        <v>19</v>
      </c>
      <c r="F14" s="57">
        <f>E14</f>
        <v>19</v>
      </c>
      <c r="G14" s="62"/>
      <c r="H14" s="63"/>
      <c r="I14" s="297"/>
      <c r="J14" s="86" t="s">
        <v>222</v>
      </c>
      <c r="K14" s="86" t="s">
        <v>222</v>
      </c>
      <c r="L14" s="86" t="s">
        <v>222</v>
      </c>
      <c r="M14" s="86" t="s">
        <v>222</v>
      </c>
      <c r="N14" s="86" t="s">
        <v>222</v>
      </c>
      <c r="O14" s="8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48" customFormat="1" ht="21" customHeight="1">
      <c r="A15" s="64"/>
      <c r="B15" s="65"/>
      <c r="C15" s="65"/>
      <c r="D15" s="65"/>
      <c r="E15" s="65"/>
      <c r="F15" s="65"/>
      <c r="G15" s="66"/>
      <c r="H15" s="63"/>
      <c r="I15" s="297"/>
      <c r="J15" s="86"/>
      <c r="K15" s="86"/>
      <c r="L15" s="86"/>
      <c r="M15" s="86"/>
      <c r="N15" s="86"/>
      <c r="O15" s="8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48" customFormat="1" ht="21" customHeight="1">
      <c r="A16" s="67"/>
      <c r="B16" s="68"/>
      <c r="C16" s="68"/>
      <c r="D16" s="68"/>
      <c r="E16" s="68"/>
      <c r="F16" s="68"/>
      <c r="G16" s="66"/>
      <c r="H16" s="63"/>
      <c r="I16" s="297"/>
      <c r="J16" s="86"/>
      <c r="K16" s="86"/>
      <c r="L16" s="86"/>
      <c r="M16" s="86"/>
      <c r="N16" s="86"/>
      <c r="O16" s="8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48" customFormat="1" ht="21" customHeight="1">
      <c r="A17" s="69"/>
      <c r="B17" s="70"/>
      <c r="C17" s="71"/>
      <c r="D17" s="71"/>
      <c r="E17" s="72"/>
      <c r="F17" s="71"/>
      <c r="G17" s="71"/>
      <c r="H17" s="71"/>
      <c r="I17" s="297"/>
      <c r="J17" s="88"/>
      <c r="K17" s="88"/>
      <c r="L17" s="88"/>
      <c r="M17" s="88"/>
      <c r="N17" s="88"/>
      <c r="O17" s="89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48" customFormat="1" ht="21" customHeight="1">
      <c r="A18" s="73"/>
      <c r="B18" s="74"/>
      <c r="C18" s="75"/>
      <c r="D18" s="75"/>
      <c r="E18" s="72"/>
      <c r="F18" s="75"/>
      <c r="G18" s="75"/>
      <c r="H18" s="75"/>
      <c r="I18" s="297"/>
      <c r="J18" s="90"/>
      <c r="K18" s="90"/>
      <c r="L18" s="90"/>
      <c r="M18" s="90"/>
      <c r="N18" s="90"/>
      <c r="O18" s="8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48" customFormat="1" ht="16.5">
      <c r="A19" s="76"/>
      <c r="B19" s="77"/>
      <c r="C19" s="77"/>
      <c r="D19" s="77"/>
      <c r="E19" s="78"/>
      <c r="F19" s="77"/>
      <c r="G19" s="77"/>
      <c r="H19" s="77"/>
      <c r="I19" s="298"/>
      <c r="J19" s="91"/>
      <c r="K19" s="92"/>
      <c r="L19" s="91"/>
      <c r="M19" s="91"/>
      <c r="N19" s="92"/>
      <c r="O19" s="93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48" customFormat="1">
      <c r="A20" s="79" t="s">
        <v>168</v>
      </c>
      <c r="B20" s="79"/>
      <c r="C20" s="79"/>
      <c r="D20" s="80"/>
      <c r="L20" s="50"/>
      <c r="M20" s="50"/>
      <c r="N20" s="50"/>
      <c r="O20" s="9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48" customFormat="1">
      <c r="D21" s="49"/>
      <c r="J21" s="95" t="s">
        <v>169</v>
      </c>
      <c r="K21" s="96"/>
      <c r="L21" s="97" t="s">
        <v>135</v>
      </c>
      <c r="M21" s="97" t="s">
        <v>171</v>
      </c>
      <c r="N21" s="50" t="s">
        <v>138</v>
      </c>
      <c r="O21" s="94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9">
    <mergeCell ref="A1:N1"/>
    <mergeCell ref="B2:D2"/>
    <mergeCell ref="F2:H2"/>
    <mergeCell ref="K2:N2"/>
    <mergeCell ref="B3:H3"/>
    <mergeCell ref="J3:N3"/>
    <mergeCell ref="A3:A5"/>
    <mergeCell ref="H4:H5"/>
    <mergeCell ref="I2:I19"/>
  </mergeCells>
  <phoneticPr fontId="61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4.5" customWidth="1"/>
    <col min="3" max="3" width="12.875" style="44" customWidth="1"/>
    <col min="4" max="4" width="7.75" customWidth="1"/>
    <col min="5" max="5" width="18.2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348" t="s">
        <v>228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</row>
    <row r="2" spans="1:15" s="1" customFormat="1" ht="16.5">
      <c r="A2" s="355" t="s">
        <v>229</v>
      </c>
      <c r="B2" s="356" t="s">
        <v>230</v>
      </c>
      <c r="C2" s="356" t="s">
        <v>231</v>
      </c>
      <c r="D2" s="356" t="s">
        <v>232</v>
      </c>
      <c r="E2" s="356" t="s">
        <v>233</v>
      </c>
      <c r="F2" s="356" t="s">
        <v>234</v>
      </c>
      <c r="G2" s="356" t="s">
        <v>235</v>
      </c>
      <c r="H2" s="358" t="s">
        <v>236</v>
      </c>
      <c r="I2" s="3" t="s">
        <v>237</v>
      </c>
      <c r="J2" s="3" t="s">
        <v>238</v>
      </c>
      <c r="K2" s="3" t="s">
        <v>239</v>
      </c>
      <c r="L2" s="3" t="s">
        <v>240</v>
      </c>
      <c r="M2" s="3" t="s">
        <v>241</v>
      </c>
      <c r="N2" s="356" t="s">
        <v>242</v>
      </c>
      <c r="O2" s="356" t="s">
        <v>243</v>
      </c>
    </row>
    <row r="3" spans="1:15" s="1" customFormat="1" ht="16.5">
      <c r="A3" s="355"/>
      <c r="B3" s="357"/>
      <c r="C3" s="357"/>
      <c r="D3" s="357"/>
      <c r="E3" s="357"/>
      <c r="F3" s="357"/>
      <c r="G3" s="357"/>
      <c r="H3" s="359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357"/>
      <c r="O3" s="357"/>
    </row>
    <row r="4" spans="1:15" ht="20.100000000000001" customHeight="1">
      <c r="A4" s="6">
        <v>1</v>
      </c>
      <c r="B4" s="14">
        <v>23092995</v>
      </c>
      <c r="C4" s="13" t="s">
        <v>244</v>
      </c>
      <c r="D4" s="15" t="s">
        <v>245</v>
      </c>
      <c r="E4" s="16" t="s">
        <v>62</v>
      </c>
      <c r="F4" s="13" t="s">
        <v>246</v>
      </c>
      <c r="G4" s="6" t="s">
        <v>65</v>
      </c>
      <c r="H4" s="6" t="s">
        <v>65</v>
      </c>
      <c r="I4" s="15">
        <v>3</v>
      </c>
      <c r="J4" s="46">
        <v>1</v>
      </c>
      <c r="K4" s="46">
        <v>2</v>
      </c>
      <c r="L4" s="46">
        <v>0</v>
      </c>
      <c r="M4" s="6">
        <v>0</v>
      </c>
      <c r="N4" s="6">
        <f>SUM(I4:M4)</f>
        <v>6</v>
      </c>
      <c r="O4" s="6"/>
    </row>
    <row r="5" spans="1:15" ht="20.100000000000001" customHeight="1">
      <c r="A5" s="6"/>
      <c r="B5" s="14"/>
      <c r="C5" s="18"/>
      <c r="D5" s="15"/>
      <c r="E5" s="45"/>
      <c r="F5" s="18"/>
      <c r="G5" s="37"/>
      <c r="H5" s="37"/>
      <c r="I5" s="47"/>
      <c r="J5" s="46"/>
      <c r="K5" s="46"/>
      <c r="L5" s="46"/>
      <c r="M5" s="6"/>
      <c r="N5" s="6"/>
      <c r="O5" s="6"/>
    </row>
    <row r="6" spans="1:15" ht="20.100000000000001" customHeight="1">
      <c r="A6" s="6"/>
      <c r="B6" s="5"/>
      <c r="C6" s="6"/>
      <c r="D6" s="5"/>
      <c r="E6" s="5"/>
      <c r="F6" s="5"/>
      <c r="G6" s="6"/>
      <c r="H6" s="6"/>
      <c r="I6" s="15"/>
      <c r="J6" s="46"/>
      <c r="K6" s="46"/>
      <c r="L6" s="46"/>
      <c r="M6" s="6"/>
      <c r="N6" s="6"/>
      <c r="O6" s="6"/>
    </row>
    <row r="7" spans="1:15" ht="20.100000000000001" customHeight="1">
      <c r="A7" s="6"/>
      <c r="B7" s="13"/>
      <c r="C7" s="13"/>
      <c r="D7" s="13"/>
      <c r="E7" s="16"/>
      <c r="F7" s="13"/>
      <c r="G7" s="6"/>
      <c r="H7" s="6"/>
      <c r="I7" s="15"/>
      <c r="J7" s="46"/>
      <c r="K7" s="46"/>
      <c r="L7" s="46"/>
      <c r="M7" s="6"/>
      <c r="N7" s="6"/>
      <c r="O7" s="6"/>
    </row>
    <row r="8" spans="1:15" ht="20.100000000000001" customHeight="1">
      <c r="A8" s="6"/>
      <c r="B8" s="13"/>
      <c r="C8" s="13"/>
      <c r="D8" s="13"/>
      <c r="E8" s="16"/>
      <c r="F8" s="13"/>
      <c r="G8" s="6"/>
      <c r="H8" s="5"/>
      <c r="I8" s="15"/>
      <c r="J8" s="46"/>
      <c r="K8" s="46"/>
      <c r="L8" s="46"/>
      <c r="M8" s="6"/>
      <c r="N8" s="6"/>
      <c r="O8" s="5"/>
    </row>
    <row r="9" spans="1:15" ht="20.100000000000001" customHeight="1">
      <c r="A9" s="6"/>
      <c r="B9" s="13"/>
      <c r="C9" s="13"/>
      <c r="D9" s="13"/>
      <c r="E9" s="16"/>
      <c r="F9" s="13"/>
      <c r="G9" s="6"/>
      <c r="H9" s="5"/>
      <c r="I9" s="15"/>
      <c r="J9" s="46"/>
      <c r="K9" s="46"/>
      <c r="L9" s="46"/>
      <c r="M9" s="6"/>
      <c r="N9" s="6"/>
      <c r="O9" s="5"/>
    </row>
    <row r="10" spans="1:15" ht="20.100000000000001" customHeight="1">
      <c r="A10" s="6"/>
      <c r="B10" s="13"/>
      <c r="C10" s="13"/>
      <c r="D10" s="13"/>
      <c r="E10" s="16"/>
      <c r="F10" s="13"/>
      <c r="G10" s="6"/>
      <c r="H10" s="5"/>
      <c r="I10" s="15"/>
      <c r="J10" s="46"/>
      <c r="K10" s="46"/>
      <c r="L10" s="46"/>
      <c r="M10" s="6"/>
      <c r="N10" s="6"/>
      <c r="O10" s="5"/>
    </row>
    <row r="11" spans="1:15" ht="20.100000000000001" customHeight="1">
      <c r="A11" s="6"/>
      <c r="B11" s="13"/>
      <c r="C11" s="13"/>
      <c r="D11" s="13"/>
      <c r="E11" s="16"/>
      <c r="F11" s="13"/>
      <c r="G11" s="6"/>
      <c r="H11" s="5"/>
      <c r="I11" s="15"/>
      <c r="J11" s="46"/>
      <c r="K11" s="46"/>
      <c r="L11" s="46"/>
      <c r="M11" s="6"/>
      <c r="N11" s="6"/>
      <c r="O11" s="5"/>
    </row>
    <row r="12" spans="1:15" s="2" customFormat="1" ht="18.75">
      <c r="A12" s="7" t="s">
        <v>247</v>
      </c>
      <c r="B12" s="8"/>
      <c r="C12" s="13"/>
      <c r="D12" s="9"/>
      <c r="E12" s="10"/>
      <c r="F12" s="13"/>
      <c r="G12" s="6"/>
      <c r="H12" s="25"/>
      <c r="I12" s="19"/>
      <c r="J12" s="349" t="s">
        <v>248</v>
      </c>
      <c r="K12" s="350"/>
      <c r="L12" s="350"/>
      <c r="M12" s="351"/>
      <c r="N12" s="8"/>
      <c r="O12" s="11"/>
    </row>
    <row r="13" spans="1:15" ht="60.95" customHeight="1">
      <c r="A13" s="352" t="s">
        <v>249</v>
      </c>
      <c r="B13" s="353"/>
      <c r="C13" s="353"/>
      <c r="D13" s="353"/>
      <c r="E13" s="353"/>
      <c r="F13" s="353"/>
      <c r="G13" s="353"/>
      <c r="H13" s="353"/>
      <c r="I13" s="353"/>
      <c r="J13" s="353"/>
      <c r="K13" s="353"/>
      <c r="L13" s="353"/>
      <c r="M13" s="353"/>
      <c r="N13" s="353"/>
      <c r="O13" s="35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Normal="100" workbookViewId="0">
      <selection activeCell="O7" sqref="O7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48" t="s">
        <v>250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</row>
    <row r="2" spans="1:13" s="1" customFormat="1" ht="16.5">
      <c r="A2" s="355" t="s">
        <v>229</v>
      </c>
      <c r="B2" s="356" t="s">
        <v>234</v>
      </c>
      <c r="C2" s="356" t="s">
        <v>230</v>
      </c>
      <c r="D2" s="356" t="s">
        <v>231</v>
      </c>
      <c r="E2" s="356" t="s">
        <v>232</v>
      </c>
      <c r="F2" s="356" t="s">
        <v>233</v>
      </c>
      <c r="G2" s="355" t="s">
        <v>251</v>
      </c>
      <c r="H2" s="355"/>
      <c r="I2" s="355" t="s">
        <v>252</v>
      </c>
      <c r="J2" s="355"/>
      <c r="K2" s="365" t="s">
        <v>253</v>
      </c>
      <c r="L2" s="367" t="s">
        <v>254</v>
      </c>
      <c r="M2" s="369" t="s">
        <v>255</v>
      </c>
    </row>
    <row r="3" spans="1:13" s="1" customFormat="1" ht="16.5">
      <c r="A3" s="355"/>
      <c r="B3" s="357"/>
      <c r="C3" s="357"/>
      <c r="D3" s="357"/>
      <c r="E3" s="357"/>
      <c r="F3" s="357"/>
      <c r="G3" s="3" t="s">
        <v>256</v>
      </c>
      <c r="H3" s="3" t="s">
        <v>257</v>
      </c>
      <c r="I3" s="3" t="s">
        <v>256</v>
      </c>
      <c r="J3" s="3" t="s">
        <v>257</v>
      </c>
      <c r="K3" s="366"/>
      <c r="L3" s="368"/>
      <c r="M3" s="370"/>
    </row>
    <row r="4" spans="1:13" ht="21.95" customHeight="1">
      <c r="A4" s="38">
        <v>1</v>
      </c>
      <c r="B4" s="39" t="s">
        <v>246</v>
      </c>
      <c r="C4" s="14">
        <v>23092995</v>
      </c>
      <c r="D4" s="13" t="s">
        <v>244</v>
      </c>
      <c r="E4" s="15" t="s">
        <v>245</v>
      </c>
      <c r="F4" s="16" t="s">
        <v>62</v>
      </c>
      <c r="G4" s="40">
        <v>0</v>
      </c>
      <c r="H4" s="40">
        <v>0</v>
      </c>
      <c r="I4" s="43">
        <v>-0.01</v>
      </c>
      <c r="J4" s="40">
        <v>-5.0000000000000001E-3</v>
      </c>
      <c r="K4" s="41"/>
      <c r="L4" s="6"/>
      <c r="M4" s="6"/>
    </row>
    <row r="5" spans="1:13" ht="21.95" customHeight="1">
      <c r="A5" s="38"/>
      <c r="B5" s="39"/>
      <c r="C5" s="14"/>
      <c r="D5" s="13"/>
      <c r="E5" s="15"/>
      <c r="F5" s="16"/>
      <c r="G5" s="40"/>
      <c r="H5" s="40"/>
      <c r="I5" s="43"/>
      <c r="J5" s="43"/>
      <c r="K5" s="41"/>
      <c r="L5" s="6"/>
      <c r="M5" s="6"/>
    </row>
    <row r="6" spans="1:13" ht="21.95" customHeight="1">
      <c r="A6" s="38"/>
      <c r="B6" s="39"/>
      <c r="C6" s="13"/>
      <c r="D6" s="13"/>
      <c r="E6" s="13"/>
      <c r="F6" s="16"/>
      <c r="G6" s="41"/>
      <c r="H6" s="42"/>
      <c r="I6" s="42"/>
      <c r="J6" s="42"/>
      <c r="K6" s="41"/>
      <c r="L6" s="6"/>
      <c r="M6" s="6"/>
    </row>
    <row r="7" spans="1:13" ht="21.95" customHeight="1">
      <c r="A7" s="38"/>
      <c r="B7" s="39"/>
      <c r="C7" s="13"/>
      <c r="D7" s="13"/>
      <c r="E7" s="13"/>
      <c r="F7" s="16"/>
      <c r="G7" s="41"/>
      <c r="H7" s="42"/>
      <c r="I7" s="42"/>
      <c r="J7" s="42"/>
      <c r="K7" s="41"/>
      <c r="L7" s="6"/>
      <c r="M7" s="6"/>
    </row>
    <row r="8" spans="1:13" ht="21.95" customHeight="1">
      <c r="A8" s="38"/>
      <c r="B8" s="39"/>
      <c r="C8" s="13"/>
      <c r="D8" s="13"/>
      <c r="E8" s="13"/>
      <c r="F8" s="16"/>
      <c r="G8" s="41"/>
      <c r="H8" s="42"/>
      <c r="I8" s="42"/>
      <c r="J8" s="42"/>
      <c r="K8" s="41"/>
      <c r="L8" s="5"/>
      <c r="M8" s="5"/>
    </row>
    <row r="9" spans="1:13" ht="21.95" customHeight="1">
      <c r="A9" s="38"/>
      <c r="B9" s="39"/>
      <c r="C9" s="13"/>
      <c r="D9" s="13"/>
      <c r="E9" s="13"/>
      <c r="F9" s="16"/>
      <c r="G9" s="41"/>
      <c r="H9" s="42"/>
      <c r="I9" s="42"/>
      <c r="J9" s="42"/>
      <c r="K9" s="41"/>
      <c r="L9" s="5"/>
      <c r="M9" s="5"/>
    </row>
    <row r="10" spans="1:13" ht="21.95" customHeight="1">
      <c r="A10" s="38"/>
      <c r="B10" s="39"/>
      <c r="C10" s="13"/>
      <c r="D10" s="13"/>
      <c r="E10" s="13"/>
      <c r="F10" s="16"/>
      <c r="G10" s="41"/>
      <c r="H10" s="42"/>
      <c r="I10" s="42"/>
      <c r="J10" s="42"/>
      <c r="K10" s="41"/>
      <c r="L10" s="5"/>
      <c r="M10" s="5"/>
    </row>
    <row r="11" spans="1:13" ht="21.95" customHeight="1">
      <c r="A11" s="38"/>
      <c r="B11" s="39"/>
      <c r="C11" s="13"/>
      <c r="D11" s="13"/>
      <c r="E11" s="13"/>
      <c r="F11" s="16"/>
      <c r="G11" s="41"/>
      <c r="H11" s="42"/>
      <c r="I11" s="42"/>
      <c r="J11" s="42"/>
      <c r="K11" s="41"/>
      <c r="L11" s="5"/>
      <c r="M11" s="5"/>
    </row>
    <row r="12" spans="1:13" s="2" customFormat="1" ht="18.75">
      <c r="A12" s="7" t="s">
        <v>247</v>
      </c>
      <c r="B12" s="8"/>
      <c r="C12" s="8"/>
      <c r="D12" s="13"/>
      <c r="E12" s="9"/>
      <c r="F12" s="16"/>
      <c r="G12" s="19"/>
      <c r="H12" s="349" t="s">
        <v>248</v>
      </c>
      <c r="I12" s="350"/>
      <c r="J12" s="350"/>
      <c r="K12" s="351"/>
      <c r="L12" s="360"/>
      <c r="M12" s="361"/>
    </row>
    <row r="13" spans="1:13" ht="84" customHeight="1">
      <c r="A13" s="362" t="s">
        <v>258</v>
      </c>
      <c r="B13" s="363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4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J11" sqref="J11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48" t="s">
        <v>259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</row>
    <row r="2" spans="1:23" s="1" customFormat="1" ht="15.95" customHeight="1">
      <c r="A2" s="356" t="s">
        <v>260</v>
      </c>
      <c r="B2" s="356" t="s">
        <v>234</v>
      </c>
      <c r="C2" s="356" t="s">
        <v>230</v>
      </c>
      <c r="D2" s="356" t="s">
        <v>231</v>
      </c>
      <c r="E2" s="356" t="s">
        <v>232</v>
      </c>
      <c r="F2" s="356" t="s">
        <v>233</v>
      </c>
      <c r="G2" s="371" t="s">
        <v>261</v>
      </c>
      <c r="H2" s="372"/>
      <c r="I2" s="373"/>
      <c r="J2" s="371" t="s">
        <v>262</v>
      </c>
      <c r="K2" s="372"/>
      <c r="L2" s="373"/>
      <c r="M2" s="371" t="s">
        <v>263</v>
      </c>
      <c r="N2" s="372"/>
      <c r="O2" s="373"/>
      <c r="P2" s="371" t="s">
        <v>264</v>
      </c>
      <c r="Q2" s="372"/>
      <c r="R2" s="373"/>
      <c r="S2" s="372" t="s">
        <v>265</v>
      </c>
      <c r="T2" s="372"/>
      <c r="U2" s="373"/>
      <c r="V2" s="375" t="s">
        <v>266</v>
      </c>
      <c r="W2" s="375" t="s">
        <v>243</v>
      </c>
    </row>
    <row r="3" spans="1:23" s="1" customFormat="1" ht="16.5">
      <c r="A3" s="357"/>
      <c r="B3" s="374"/>
      <c r="C3" s="374"/>
      <c r="D3" s="374"/>
      <c r="E3" s="374"/>
      <c r="F3" s="374"/>
      <c r="G3" s="3" t="s">
        <v>267</v>
      </c>
      <c r="H3" s="3" t="s">
        <v>67</v>
      </c>
      <c r="I3" s="3" t="s">
        <v>234</v>
      </c>
      <c r="J3" s="3" t="s">
        <v>267</v>
      </c>
      <c r="K3" s="3" t="s">
        <v>67</v>
      </c>
      <c r="L3" s="3" t="s">
        <v>234</v>
      </c>
      <c r="M3" s="3" t="s">
        <v>267</v>
      </c>
      <c r="N3" s="3" t="s">
        <v>67</v>
      </c>
      <c r="O3" s="3" t="s">
        <v>234</v>
      </c>
      <c r="P3" s="3" t="s">
        <v>267</v>
      </c>
      <c r="Q3" s="3" t="s">
        <v>67</v>
      </c>
      <c r="R3" s="3" t="s">
        <v>234</v>
      </c>
      <c r="S3" s="3" t="s">
        <v>267</v>
      </c>
      <c r="T3" s="3" t="s">
        <v>67</v>
      </c>
      <c r="U3" s="3" t="s">
        <v>234</v>
      </c>
      <c r="V3" s="376"/>
      <c r="W3" s="376"/>
    </row>
    <row r="4" spans="1:23" ht="16.5">
      <c r="A4" s="384" t="s">
        <v>268</v>
      </c>
      <c r="B4" s="26" t="s">
        <v>246</v>
      </c>
      <c r="C4" s="27">
        <v>23092995</v>
      </c>
      <c r="D4" s="13" t="s">
        <v>244</v>
      </c>
      <c r="E4" s="15" t="s">
        <v>245</v>
      </c>
      <c r="F4" s="391" t="s">
        <v>62</v>
      </c>
      <c r="G4" s="28"/>
      <c r="H4" s="29"/>
      <c r="I4" s="29"/>
      <c r="J4" s="29"/>
      <c r="K4" s="28"/>
      <c r="L4" s="28"/>
      <c r="M4" s="6"/>
      <c r="N4" s="6"/>
      <c r="O4" s="6"/>
      <c r="P4" s="6"/>
      <c r="Q4" s="6"/>
      <c r="R4" s="6"/>
      <c r="S4" s="6"/>
      <c r="T4" s="6"/>
      <c r="U4" s="6"/>
      <c r="V4" s="6" t="s">
        <v>269</v>
      </c>
      <c r="W4" s="6"/>
    </row>
    <row r="5" spans="1:23" ht="16.5">
      <c r="A5" s="385"/>
      <c r="B5" s="26" t="s">
        <v>246</v>
      </c>
      <c r="C5" s="27" t="s">
        <v>270</v>
      </c>
      <c r="D5" s="30" t="s">
        <v>271</v>
      </c>
      <c r="E5" s="15" t="s">
        <v>272</v>
      </c>
      <c r="F5" s="393"/>
      <c r="G5" s="377" t="s">
        <v>273</v>
      </c>
      <c r="H5" s="378"/>
      <c r="I5" s="379"/>
      <c r="J5" s="377" t="s">
        <v>274</v>
      </c>
      <c r="K5" s="378"/>
      <c r="L5" s="379"/>
      <c r="M5" s="371" t="s">
        <v>275</v>
      </c>
      <c r="N5" s="372"/>
      <c r="O5" s="373"/>
      <c r="P5" s="371" t="s">
        <v>276</v>
      </c>
      <c r="Q5" s="372"/>
      <c r="R5" s="373"/>
      <c r="S5" s="372" t="s">
        <v>277</v>
      </c>
      <c r="T5" s="372"/>
      <c r="U5" s="373"/>
      <c r="V5" s="6"/>
      <c r="W5" s="6"/>
    </row>
    <row r="6" spans="1:23" ht="16.5">
      <c r="A6" s="385"/>
      <c r="B6" s="26"/>
      <c r="C6" s="27"/>
      <c r="D6" s="30"/>
      <c r="E6" s="31"/>
      <c r="F6" s="393"/>
      <c r="G6" s="32" t="s">
        <v>267</v>
      </c>
      <c r="H6" s="32" t="s">
        <v>67</v>
      </c>
      <c r="I6" s="32" t="s">
        <v>234</v>
      </c>
      <c r="J6" s="32" t="s">
        <v>267</v>
      </c>
      <c r="K6" s="32" t="s">
        <v>67</v>
      </c>
      <c r="L6" s="32" t="s">
        <v>234</v>
      </c>
      <c r="M6" s="3" t="s">
        <v>267</v>
      </c>
      <c r="N6" s="3" t="s">
        <v>67</v>
      </c>
      <c r="O6" s="3" t="s">
        <v>234</v>
      </c>
      <c r="P6" s="3" t="s">
        <v>267</v>
      </c>
      <c r="Q6" s="3" t="s">
        <v>67</v>
      </c>
      <c r="R6" s="3" t="s">
        <v>234</v>
      </c>
      <c r="S6" s="3" t="s">
        <v>267</v>
      </c>
      <c r="T6" s="3" t="s">
        <v>67</v>
      </c>
      <c r="U6" s="3" t="s">
        <v>234</v>
      </c>
      <c r="V6" s="6"/>
      <c r="W6" s="6"/>
    </row>
    <row r="7" spans="1:23" ht="16.5">
      <c r="A7" s="386"/>
      <c r="B7" s="33"/>
      <c r="C7" s="34"/>
      <c r="D7" s="35"/>
      <c r="E7" s="36"/>
      <c r="F7" s="394"/>
      <c r="G7" s="28"/>
      <c r="H7" s="29"/>
      <c r="I7" s="29"/>
      <c r="J7" s="29"/>
      <c r="K7" s="29"/>
      <c r="L7" s="28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4"/>
      <c r="B8" s="389"/>
      <c r="C8" s="391"/>
      <c r="D8" s="391"/>
      <c r="E8" s="391"/>
      <c r="F8" s="384"/>
      <c r="G8" s="6"/>
      <c r="H8" s="29"/>
      <c r="I8" s="29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385"/>
      <c r="B9" s="390"/>
      <c r="C9" s="386"/>
      <c r="D9" s="393"/>
      <c r="E9" s="386"/>
      <c r="F9" s="386"/>
      <c r="G9" s="6"/>
      <c r="H9" s="29"/>
      <c r="I9" s="29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4"/>
      <c r="B10" s="389"/>
      <c r="C10" s="392"/>
      <c r="D10" s="391"/>
      <c r="E10" s="392"/>
      <c r="F10" s="384"/>
      <c r="G10" s="6"/>
      <c r="H10" s="29"/>
      <c r="I10" s="29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5"/>
      <c r="B11" s="390"/>
      <c r="C11" s="388"/>
      <c r="D11" s="393"/>
      <c r="E11" s="388"/>
      <c r="F11" s="38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7"/>
      <c r="B12" s="387"/>
      <c r="C12" s="387"/>
      <c r="D12" s="387"/>
      <c r="E12" s="387"/>
      <c r="F12" s="38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8"/>
      <c r="B13" s="388"/>
      <c r="C13" s="388"/>
      <c r="D13" s="388"/>
      <c r="E13" s="388"/>
      <c r="F13" s="38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7"/>
      <c r="B14" s="387"/>
      <c r="C14" s="387"/>
      <c r="D14" s="387"/>
      <c r="E14" s="387"/>
      <c r="F14" s="38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8"/>
      <c r="B15" s="388"/>
      <c r="C15" s="388"/>
      <c r="D15" s="388"/>
      <c r="E15" s="388"/>
      <c r="F15" s="38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349" t="s">
        <v>278</v>
      </c>
      <c r="B17" s="350"/>
      <c r="C17" s="350"/>
      <c r="D17" s="350"/>
      <c r="E17" s="351"/>
      <c r="F17" s="380"/>
      <c r="G17" s="381"/>
      <c r="H17" s="25"/>
      <c r="I17" s="25"/>
      <c r="J17" s="349" t="s">
        <v>248</v>
      </c>
      <c r="K17" s="350"/>
      <c r="L17" s="350"/>
      <c r="M17" s="350"/>
      <c r="N17" s="350"/>
      <c r="O17" s="350"/>
      <c r="P17" s="350"/>
      <c r="Q17" s="350"/>
      <c r="R17" s="350"/>
      <c r="S17" s="350"/>
      <c r="T17" s="350"/>
      <c r="U17" s="351"/>
      <c r="V17" s="8"/>
      <c r="W17" s="11"/>
    </row>
    <row r="18" spans="1:23" ht="80.099999999999994" customHeight="1">
      <c r="A18" s="382" t="s">
        <v>279</v>
      </c>
      <c r="B18" s="382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83"/>
    </row>
  </sheetData>
  <mergeCells count="49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6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工作内容</vt:lpstr>
      <vt:lpstr>AQL2.5验货</vt:lpstr>
      <vt:lpstr>首期</vt:lpstr>
      <vt:lpstr>验货尺寸表 （首期)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2023-10-25T03:51:19Z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