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8"/>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 sheetId="5" r:id="rId7"/>
    <sheet name="验货尺寸表" sheetId="6" r:id="rId8"/>
    <sheet name="追加尾期2" sheetId="15" r:id="rId9"/>
    <sheet name="追加验货尺寸表2" sheetId="16" r:id="rId10"/>
    <sheet name="1.面料验布" sheetId="7" r:id="rId11"/>
    <sheet name="2.面料缩率" sheetId="8" r:id="rId12"/>
    <sheet name="3.面料互染" sheetId="9" r:id="rId13"/>
    <sheet name="4.面料静水压" sheetId="10" r:id="rId14"/>
    <sheet name="5.特殊工艺测试" sheetId="11" r:id="rId15"/>
    <sheet name="6.织带类缩率测试" sheetId="12" r:id="rId16"/>
  </sheets>
  <calcPr calcId="144525"/>
</workbook>
</file>

<file path=xl/sharedStrings.xml><?xml version="1.0" encoding="utf-8"?>
<sst xmlns="http://schemas.openxmlformats.org/spreadsheetml/2006/main" count="1143" uniqueCount="445">
  <si>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</si>
  <si>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</si>
  <si>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</si>
  <si>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</si>
  <si>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</si>
  <si>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</si>
  <si>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</si>
  <si>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</si>
  <si>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</si>
  <si>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</si>
  <si>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</si>
  <si>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</si>
  <si>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</si>
  <si>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</si>
  <si>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</si>
  <si>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</si>
  <si>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</si>
  <si>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</si>
  <si>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</si>
  <si>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</si>
  <si>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</si>
  <si>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</si>
  <si>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</si>
  <si>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</si>
  <si>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</si>
  <si>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</si>
  <si>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</si>
  <si>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</si>
  <si>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</si>
  <si>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</si>
  <si>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</si>
  <si>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</si>
  <si>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</si>
  <si>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</si>
  <si>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</si>
  <si>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</si>
  <si>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</si>
  <si>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</si>
  <si>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</si>
  <si>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</si>
  <si>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</si>
  <si>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</si>
  <si>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</si>
  <si>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</si>
  <si>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</si>
  <si>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</si>
  <si>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</si>
  <si>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</si>
  <si>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</si>
  <si>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</si>
  <si>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</si>
  <si>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</si>
  <si>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</si>
  <si>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</si>
  <si>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</si>
  <si>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</si>
  <si>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</si>
  <si>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</si>
  <si>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</si>
  <si>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东港柏林</t>
  </si>
  <si>
    <t>订单基础信息</t>
  </si>
  <si>
    <t>生产•出货进度</t>
  </si>
  <si>
    <t>指示•确认资料</t>
  </si>
  <si>
    <t>款号</t>
  </si>
  <si>
    <t>TAMMAL91027</t>
  </si>
  <si>
    <t>合同交期</t>
  </si>
  <si>
    <t>2023.7.10/8.5</t>
  </si>
  <si>
    <t>产前确认样</t>
  </si>
  <si>
    <t>有</t>
  </si>
  <si>
    <t>无</t>
  </si>
  <si>
    <t>品名</t>
  </si>
  <si>
    <t>男式防风裤</t>
  </si>
  <si>
    <t>上线日</t>
  </si>
  <si>
    <t>2023.6.10</t>
  </si>
  <si>
    <t>原辅材料卡</t>
  </si>
  <si>
    <t>色/号型数</t>
  </si>
  <si>
    <t>缝制预计完成日</t>
  </si>
  <si>
    <t>2023.6.25</t>
  </si>
  <si>
    <t>大货面料确认样</t>
  </si>
  <si>
    <t>订单数量</t>
  </si>
  <si>
    <t>包装预计完成日</t>
  </si>
  <si>
    <t>2023.6.27</t>
  </si>
  <si>
    <t>印花、刺绣确认样</t>
  </si>
  <si>
    <t>采购凭证号</t>
  </si>
  <si>
    <t>CGDD23031700007</t>
  </si>
  <si>
    <t>预计发货时间</t>
  </si>
  <si>
    <t>2023.7.5</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</si>
  <si>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</si>
  <si>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</si>
  <si>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</si>
  <si>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</si>
  <si>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</si>
  <si>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</si>
  <si>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</si>
  <si>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</si>
  <si>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</si>
  <si>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</si>
  <si>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</si>
  <si>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</si>
  <si>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</si>
  <si>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</si>
  <si>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</si>
  <si>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</si>
  <si>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</si>
  <si>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</si>
  <si>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</si>
  <si>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</si>
  <si>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</si>
  <si>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</si>
  <si>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</si>
  <si>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</si>
  <si>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</si>
  <si>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</si>
  <si>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</si>
  <si>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</si>
  <si>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</si>
  <si>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</si>
  <si>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</si>
  <si>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</si>
  <si>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</si>
  <si>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</si>
  <si>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</si>
  <si>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</si>
  <si>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</si>
  <si>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</si>
  <si>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</si>
  <si>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</si>
  <si>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</si>
  <si>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t>藏蓝</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</si>
  <si>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</si>
  <si>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</si>
  <si>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</si>
  <si>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</si>
  <si>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</si>
  <si>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</si>
  <si>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</si>
  <si>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1.侧兜角起酒窝</t>
  </si>
  <si>
    <t>2.后兜不平</t>
  </si>
  <si>
    <t>3.脚口不直</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</si>
  <si>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</si>
  <si>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</si>
  <si>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</si>
  <si>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</si>
  <si>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</si>
  <si>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</si>
  <si>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</si>
  <si>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</si>
  <si>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</si>
  <si>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</si>
  <si>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</si>
  <si>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</si>
  <si>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</si>
  <si>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</si>
  <si>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2023.6.15</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</si>
  <si>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</si>
  <si>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</si>
  <si>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</si>
  <si>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</si>
  <si>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</si>
  <si>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</si>
  <si>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</si>
  <si>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</si>
  <si>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</si>
  <si>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</si>
  <si>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</si>
  <si>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</si>
  <si>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</si>
  <si>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</si>
  <si>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裤长</t>
  </si>
  <si>
    <t>-0.5/-1.5</t>
  </si>
  <si>
    <t>-0.5/-1</t>
  </si>
  <si>
    <t>腰围（平量）</t>
  </si>
  <si>
    <t>+1/-1</t>
  </si>
  <si>
    <t>+1/0</t>
  </si>
  <si>
    <t>臀围</t>
  </si>
  <si>
    <t>+0.5/+0.5</t>
  </si>
  <si>
    <t>+1/+1</t>
  </si>
  <si>
    <t>腿围/2</t>
  </si>
  <si>
    <t>0/0</t>
  </si>
  <si>
    <t>膝围/2</t>
  </si>
  <si>
    <t>脚口/2</t>
  </si>
  <si>
    <t>前裆长（含腰）</t>
  </si>
  <si>
    <t>0/-0.5</t>
  </si>
  <si>
    <t>-0.5/-0.5</t>
  </si>
  <si>
    <t>后裆长（含腰)</t>
  </si>
  <si>
    <t>-0.5/-0.8</t>
  </si>
  <si>
    <t xml:space="preserve">     初期请洗测2-3件，有问题的另加测量数量。</t>
  </si>
  <si>
    <t>验货时间：2023.6.16</t>
  </si>
  <si>
    <t>跟单QC:周苑</t>
  </si>
  <si>
    <t>工厂负责人：</t>
  </si>
  <si>
    <t>TOREAD-QC中期检验报告书</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</si>
  <si>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</si>
  <si>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</si>
  <si>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</si>
  <si>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</si>
  <si>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</si>
  <si>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</si>
  <si>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</si>
  <si>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</si>
  <si>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深灰：S#、L#、XL#各5件</t>
  </si>
  <si>
    <t>黑色：M#、XXL#、XXXL#各5件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</si>
  <si>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</si>
  <si>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</si>
  <si>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</si>
  <si>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1.前后脚口不等长</t>
  </si>
  <si>
    <t>2.侧兜口角度不一致</t>
  </si>
  <si>
    <t>3.兜口起窝</t>
  </si>
  <si>
    <t>【整改的严重缺陷及整改复核时间】</t>
  </si>
  <si>
    <t>+2/0</t>
  </si>
  <si>
    <t>-0.3/-0.5</t>
  </si>
  <si>
    <t>-0.3/-0.3</t>
  </si>
  <si>
    <t>-0.2/-0.2</t>
  </si>
  <si>
    <t>0/-0.2</t>
  </si>
  <si>
    <t>-0.2/-0.5</t>
  </si>
  <si>
    <t>+0.2/0</t>
  </si>
  <si>
    <t>-0.5/-0.6</t>
  </si>
  <si>
    <t>-0.2/-0.6</t>
  </si>
  <si>
    <t>0/-0.3</t>
  </si>
  <si>
    <t>验货时间：2023.6.26</t>
  </si>
  <si>
    <t>QC出货报告书</t>
  </si>
  <si>
    <t>产品名称</t>
  </si>
  <si>
    <t>合同日期</t>
  </si>
  <si>
    <t>检验资料确认</t>
  </si>
  <si>
    <t>交货形式</t>
  </si>
  <si>
    <t>面料第三方合格报告</t>
  </si>
  <si>
    <t>验货次数</t>
  </si>
  <si>
    <t>非直发</t>
  </si>
  <si>
    <t>苏州库</t>
  </si>
  <si>
    <t>天津NDC库</t>
  </si>
  <si>
    <t>直发</t>
  </si>
  <si>
    <t>成品第三方合格报告</t>
  </si>
  <si>
    <t>验货数量</t>
  </si>
  <si>
    <t>中期检验报告</t>
  </si>
  <si>
    <t>入仓数量</t>
  </si>
  <si>
    <t>CGDD23031700008</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</si>
  <si>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</si>
  <si>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</si>
  <si>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</si>
  <si>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</si>
  <si>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</si>
  <si>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</si>
  <si>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</si>
  <si>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</si>
  <si>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</si>
  <si>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</si>
  <si>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</si>
  <si>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</si>
  <si>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</si>
  <si>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</si>
  <si>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</si>
  <si>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</si>
  <si>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</si>
  <si>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</si>
  <si>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</si>
  <si>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</si>
  <si>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</si>
  <si>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黑色：139、146、155、160、163、3、15、22、34、47、53、64、66</t>
  </si>
  <si>
    <t>深灰：71、86、95、100、105、107</t>
  </si>
  <si>
    <t>藏蓝：114、120、124、130、132、133</t>
  </si>
  <si>
    <t>共抽25箱，每箱8件，合计：200件</t>
  </si>
  <si>
    <t>情况说明：</t>
  </si>
  <si>
    <t xml:space="preserve">【问题点描述】  </t>
  </si>
  <si>
    <t>1.后腰主唛毛漏1件</t>
  </si>
  <si>
    <t>2.上腰袋布毛漏1件</t>
  </si>
  <si>
    <t>3.深灰S#3件缸差，单独标注，107#箱</t>
  </si>
  <si>
    <t>4.少量脏污、线毛</t>
  </si>
  <si>
    <t>【检验结果】</t>
  </si>
  <si>
    <t>合格：（正常接收）</t>
  </si>
  <si>
    <t xml:space="preserve">         不合格：</t>
  </si>
  <si>
    <t>①返工翻修</t>
  </si>
  <si>
    <t>②让步接受</t>
  </si>
  <si>
    <t>③拒绝接收</t>
  </si>
  <si>
    <t>请按照以上提出的问题点改正</t>
  </si>
  <si>
    <t>此订单4226件，分两次出库，分别是3496件/736件，按照AQL2.5的抽验要求，抽验200件，不良数量2件，在允许范围内，可以出货</t>
  </si>
  <si>
    <t>服装QC部门</t>
  </si>
  <si>
    <t>检验人</t>
  </si>
  <si>
    <t>2023.6.29</t>
  </si>
  <si>
    <t>+10</t>
  </si>
  <si>
    <t>00</t>
  </si>
  <si>
    <t>+1+1</t>
  </si>
  <si>
    <t>0+1</t>
  </si>
  <si>
    <t>0-0.5</t>
  </si>
  <si>
    <t>-1+0.5</t>
  </si>
  <si>
    <t>-1-1</t>
  </si>
  <si>
    <t>-1.20</t>
  </si>
  <si>
    <t>+1.5-1</t>
  </si>
  <si>
    <t>-10</t>
  </si>
  <si>
    <t>0+1.2</t>
  </si>
  <si>
    <t>-1-1.2</t>
  </si>
  <si>
    <t>0-1</t>
  </si>
  <si>
    <t>-0.2-0.4</t>
  </si>
  <si>
    <t>0+0.5</t>
  </si>
  <si>
    <t>+0.3-0.2</t>
  </si>
  <si>
    <t>-0.5-0.3</t>
  </si>
  <si>
    <t>-0.2-0.3</t>
  </si>
  <si>
    <t>-0.30</t>
  </si>
  <si>
    <t>-0.20</t>
  </si>
  <si>
    <t>-0.2-0.2</t>
  </si>
  <si>
    <t>+0.2-0.3</t>
  </si>
  <si>
    <t>+0.3-0.3</t>
  </si>
  <si>
    <t>0+0.3</t>
  </si>
  <si>
    <t>0-0.3</t>
  </si>
  <si>
    <t>+0.3+0.5</t>
  </si>
  <si>
    <t>0+0.4</t>
  </si>
  <si>
    <t>0+0.6</t>
  </si>
  <si>
    <t>-0.5-0.4</t>
  </si>
  <si>
    <t>0-0.4</t>
  </si>
  <si>
    <t>-0.6-0.3</t>
  </si>
  <si>
    <t>-0.6-0.7</t>
  </si>
  <si>
    <t>-0.50</t>
  </si>
  <si>
    <t>-0.6-0.4</t>
  </si>
  <si>
    <t>验货时间：2023.6.29</t>
  </si>
  <si>
    <t>丹东天光</t>
  </si>
  <si>
    <t>2023.8.31</t>
  </si>
  <si>
    <t>CGDD23081100002</t>
  </si>
  <si>
    <t>黑色：214、216、234、203、241、252</t>
  </si>
  <si>
    <t>深灰：172、181、188、190</t>
  </si>
  <si>
    <t>藏蓝：262、255、266</t>
  </si>
  <si>
    <t>共抽13箱，每箱10件，合计：130件</t>
  </si>
  <si>
    <t>1.脏污1件</t>
  </si>
  <si>
    <t>2.打结粘连1件</t>
  </si>
  <si>
    <t>3.码边断线1件</t>
  </si>
  <si>
    <t>此订单追加2816件，出货2814件按照AQL2.5的抽验要求，抽验130件，不良数量3件，在允许范围内，可以出货</t>
  </si>
  <si>
    <t>赫丹</t>
  </si>
  <si>
    <t>2023.8.26</t>
  </si>
  <si>
    <t>-1-0.5</t>
  </si>
  <si>
    <t>-0.5-1</t>
  </si>
  <si>
    <t>-1+1</t>
  </si>
  <si>
    <t>-2-1</t>
  </si>
  <si>
    <t>-0.7-0.4</t>
  </si>
  <si>
    <t>-0.5-0.7</t>
  </si>
  <si>
    <t>-0.4-0.2</t>
  </si>
  <si>
    <t>-0.3-0.6</t>
  </si>
  <si>
    <t>-0.60</t>
  </si>
  <si>
    <t>-0.3-0.2</t>
  </si>
  <si>
    <t>验货时间：2023.8.26</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</si>
  <si>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</si>
  <si>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</si>
  <si>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</si>
  <si>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</si>
  <si>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</si>
  <si>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</si>
  <si>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</si>
  <si>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</si>
  <si>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</si>
  <si>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</si>
  <si>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</si>
  <si>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</si>
  <si>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</si>
  <si>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</si>
  <si>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</si>
  <si>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</si>
  <si>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</si>
  <si>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YES</t>
  </si>
  <si>
    <t>制表时间：</t>
  </si>
  <si>
    <t>测试人签名</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</si>
  <si>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</si>
  <si>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</si>
  <si>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</si>
  <si>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</si>
  <si>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</si>
  <si>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</si>
  <si>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</si>
  <si>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</si>
  <si>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</si>
  <si>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</si>
  <si>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苏州市唯逸纺织科技有限公司</t>
  </si>
  <si>
    <t>7024/4-84</t>
  </si>
  <si>
    <t>FW09121</t>
  </si>
  <si>
    <t>7024/7-84</t>
  </si>
  <si>
    <t>7024/9-88</t>
  </si>
  <si>
    <t>1042/5-65</t>
  </si>
  <si>
    <t>蓝</t>
  </si>
  <si>
    <t>1042/7-62</t>
  </si>
  <si>
    <t>1042/8-83</t>
  </si>
  <si>
    <t>1840/13-65</t>
  </si>
  <si>
    <t>灰色</t>
  </si>
  <si>
    <t>1840/15-30</t>
  </si>
  <si>
    <t>1841/6-43</t>
  </si>
  <si>
    <t>1841/7-78</t>
  </si>
  <si>
    <t>1841/5-59</t>
  </si>
  <si>
    <t>1841/1-108</t>
  </si>
  <si>
    <t>1841/8-77</t>
  </si>
  <si>
    <t>7023/2-73</t>
  </si>
  <si>
    <t>7017/9-44</t>
  </si>
  <si>
    <t>7023/7-48</t>
  </si>
  <si>
    <t>7017/7-78</t>
  </si>
  <si>
    <t>7020/14-58</t>
  </si>
  <si>
    <t>7020/12-63</t>
  </si>
  <si>
    <t>7020/15-105</t>
  </si>
  <si>
    <t>制表时间：2023.5.15</t>
  </si>
  <si>
    <t>测试人签名：</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</si>
  <si>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</si>
  <si>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</si>
  <si>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</si>
  <si>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</si>
  <si>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</si>
  <si>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</si>
  <si>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</si>
  <si>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</si>
  <si>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</si>
  <si>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</si>
  <si>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上海汇良纺织材料有限公司</t>
  </si>
  <si>
    <t>FK04370</t>
  </si>
  <si>
    <t>19SS黑色/E77//黑色
18FW水手蓝/C78//</t>
  </si>
  <si>
    <t>QAMMAL95225</t>
  </si>
  <si>
    <t>JB00320</t>
  </si>
  <si>
    <t>TOREAD椭圆立体硅胶章</t>
  </si>
  <si>
    <t>南京美嘉</t>
  </si>
  <si>
    <t>BZ00035</t>
  </si>
  <si>
    <t>探路者成衣洗水标</t>
  </si>
  <si>
    <t>宝绅科技</t>
  </si>
  <si>
    <t>物料6</t>
  </si>
  <si>
    <t>物料7</t>
  </si>
  <si>
    <t>物料8</t>
  </si>
  <si>
    <t>物料10</t>
  </si>
  <si>
    <t>制表时间：2023-4-28</t>
  </si>
  <si>
    <t>测试人签名：王腊红</t>
  </si>
  <si>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</si>
  <si>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</si>
  <si>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</si>
  <si>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</si>
  <si>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</si>
  <si>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</si>
  <si>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</si>
  <si>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</si>
  <si>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</si>
  <si>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</si>
  <si>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</si>
  <si>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</si>
  <si>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</si>
  <si>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</si>
  <si>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</si>
  <si>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</si>
  <si>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</si>
  <si>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</si>
  <si>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东莞泰丰</t>
  </si>
  <si>
    <t>松紧带3.5CM</t>
  </si>
  <si>
    <t>白色</t>
  </si>
  <si>
    <t>QAMMBL95225</t>
  </si>
  <si>
    <t>弹力织带0.8CM</t>
  </si>
  <si>
    <t>上海锦湾</t>
  </si>
  <si>
    <t>松紧带2.5CM</t>
  </si>
  <si>
    <t>制表时间：2023-5-3</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</si>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</sst>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
    <numFmt numFmtId="177" formatCode="0.0_ "/>
  </numFmts>
  <fonts count="71">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sz val="11"/>
      <color rgb="FF000000"/>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b/>
      <sz val="9"/>
      <color theme="1"/>
      <name val="微软雅黑"/>
      <charset val="134"/>
    </font>
    <font>
      <sz val="9"/>
      <color rgb="FFFF0000"/>
      <name val="宋体"/>
      <charset val="134"/>
      <scheme val="minor"/>
    </font>
    <font>
      <sz val="14"/>
      <color rgb="FF000000"/>
      <name val="宋体"/>
      <charset val="134"/>
      <scheme val="major"/>
    </font>
    <font>
      <sz val="9"/>
      <color rgb="FF000000"/>
      <name val="微软雅黑"/>
      <charset val="134"/>
    </font>
    <font>
      <sz val="9"/>
      <color rgb="FF000000"/>
      <name val="宋体"/>
      <charset val="134"/>
      <scheme val="major"/>
    </font>
    <font>
      <sz val="9"/>
      <name val="宋体"/>
      <charset val="134"/>
      <scheme val="minor"/>
    </font>
    <font>
      <sz val="10"/>
      <color theme="1"/>
      <name val="宋体"/>
      <charset val="134"/>
      <scheme val="minor"/>
    </font>
    <font>
      <sz val="11"/>
      <color indexed="8"/>
      <name val="微软雅黑"/>
      <charset val="134"/>
    </font>
    <font>
      <b/>
      <sz val="20"/>
      <color indexed="8"/>
      <name val="微软雅黑"/>
      <charset val="134"/>
    </font>
    <font>
      <b/>
      <sz val="10"/>
      <color indexed="8"/>
      <name val="微软雅黑"/>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0"/>
      <color indexed="8"/>
      <name val="宋体"/>
      <charset val="134"/>
    </font>
    <font>
      <sz val="12"/>
      <color theme="1"/>
      <name val="宋体"/>
      <charset val="134"/>
    </font>
    <font>
      <b/>
      <sz val="12"/>
      <color theme="1"/>
      <name val="宋体"/>
      <charset val="134"/>
    </font>
    <font>
      <b/>
      <sz val="11"/>
      <name val="宋体"/>
      <charset val="134"/>
    </font>
    <font>
      <sz val="11"/>
      <name val="宋体"/>
      <charset val="134"/>
    </font>
    <font>
      <sz val="10"/>
      <name val="微软雅黑"/>
      <charset val="134"/>
    </font>
    <font>
      <b/>
      <sz val="11"/>
      <color rgb="FFFF0000"/>
      <name val="宋体"/>
      <charset val="134"/>
    </font>
    <font>
      <b/>
      <sz val="10"/>
      <color rgb="FFFF0000"/>
      <name val="微软雅黑"/>
      <charset val="134"/>
    </font>
    <font>
      <b/>
      <sz val="10"/>
      <name val="微软雅黑"/>
      <charset val="134"/>
    </font>
    <font>
      <sz val="12"/>
      <name val="宋体"/>
      <charset val="134"/>
    </font>
    <font>
      <b/>
      <sz val="20"/>
      <name val="宋体"/>
      <charset val="134"/>
    </font>
    <font>
      <b/>
      <sz val="10"/>
      <name val="宋体"/>
      <charset val="134"/>
    </font>
    <font>
      <sz val="10"/>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0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medium">
        <color auto="1"/>
      </right>
      <top style="hair">
        <color auto="1"/>
      </top>
      <bottom/>
      <diagonal/>
    </border>
    <border>
      <left style="hair">
        <color auto="1"/>
      </left>
      <right/>
      <top style="hair">
        <color auto="1"/>
      </top>
      <bottom style="medium">
        <color auto="1"/>
      </bottom>
      <diagonal/>
    </border>
    <border>
      <left/>
      <right style="double">
        <color auto="1"/>
      </right>
      <top style="hair">
        <color auto="1"/>
      </top>
      <bottom style="hair">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double">
        <color auto="1"/>
      </right>
      <top style="thin">
        <color auto="1"/>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xf numFmtId="42" fontId="9" fillId="0" borderId="0" applyFont="0" applyFill="0" applyBorder="0" applyAlignment="0" applyProtection="0">
      <alignment vertical="center"/>
    </xf>
    <xf numFmtId="0" fontId="51" fillId="21" borderId="0" applyNumberFormat="0" applyBorder="0" applyAlignment="0" applyProtection="0">
      <alignment vertical="center"/>
    </xf>
    <xf numFmtId="0" fontId="66" fillId="19" borderId="100"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1" fillId="10" borderId="0" applyNumberFormat="0" applyBorder="0" applyAlignment="0" applyProtection="0">
      <alignment vertical="center"/>
    </xf>
    <xf numFmtId="0" fontId="58" fillId="12" borderId="0" applyNumberFormat="0" applyBorder="0" applyAlignment="0" applyProtection="0">
      <alignment vertical="center"/>
    </xf>
    <xf numFmtId="43" fontId="9" fillId="0" borderId="0" applyFont="0" applyFill="0" applyBorder="0" applyAlignment="0" applyProtection="0">
      <alignment vertical="center"/>
    </xf>
    <xf numFmtId="0" fontId="59" fillId="23" borderId="0" applyNumberFormat="0" applyBorder="0" applyAlignment="0" applyProtection="0">
      <alignment vertical="center"/>
    </xf>
    <xf numFmtId="0" fontId="64" fillId="0" borderId="0" applyNumberForma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57" fillId="0" borderId="0" applyNumberFormat="0" applyFill="0" applyBorder="0" applyAlignment="0" applyProtection="0">
      <alignment vertical="center"/>
    </xf>
    <xf numFmtId="0" fontId="9" fillId="15" borderId="97" applyNumberFormat="0" applyFont="0" applyAlignment="0" applyProtection="0">
      <alignment vertical="center"/>
    </xf>
    <xf numFmtId="0" fontId="59" fillId="18" borderId="0" applyNumberFormat="0" applyBorder="0" applyAlignment="0" applyProtection="0">
      <alignment vertical="center"/>
    </xf>
    <xf numFmtId="0" fontId="56"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1" fillId="0" borderId="95" applyNumberFormat="0" applyFill="0" applyAlignment="0" applyProtection="0">
      <alignment vertical="center"/>
    </xf>
    <xf numFmtId="0" fontId="53" fillId="0" borderId="95" applyNumberFormat="0" applyFill="0" applyAlignment="0" applyProtection="0">
      <alignment vertical="center"/>
    </xf>
    <xf numFmtId="0" fontId="59" fillId="22" borderId="0" applyNumberFormat="0" applyBorder="0" applyAlignment="0" applyProtection="0">
      <alignment vertical="center"/>
    </xf>
    <xf numFmtId="0" fontId="56" fillId="0" borderId="99" applyNumberFormat="0" applyFill="0" applyAlignment="0" applyProtection="0">
      <alignment vertical="center"/>
    </xf>
    <xf numFmtId="0" fontId="59" fillId="26" borderId="0" applyNumberFormat="0" applyBorder="0" applyAlignment="0" applyProtection="0">
      <alignment vertical="center"/>
    </xf>
    <xf numFmtId="0" fontId="60" fillId="14" borderId="96" applyNumberFormat="0" applyAlignment="0" applyProtection="0">
      <alignment vertical="center"/>
    </xf>
    <xf numFmtId="0" fontId="67" fillId="14" borderId="100" applyNumberFormat="0" applyAlignment="0" applyProtection="0">
      <alignment vertical="center"/>
    </xf>
    <xf numFmtId="0" fontId="52" fillId="9" borderId="94" applyNumberFormat="0" applyAlignment="0" applyProtection="0">
      <alignment vertical="center"/>
    </xf>
    <xf numFmtId="0" fontId="51" fillId="28" borderId="0" applyNumberFormat="0" applyBorder="0" applyAlignment="0" applyProtection="0">
      <alignment vertical="center"/>
    </xf>
    <xf numFmtId="0" fontId="59" fillId="16" borderId="0" applyNumberFormat="0" applyBorder="0" applyAlignment="0" applyProtection="0">
      <alignment vertical="center"/>
    </xf>
    <xf numFmtId="0" fontId="68" fillId="0" borderId="101" applyNumberFormat="0" applyFill="0" applyAlignment="0" applyProtection="0">
      <alignment vertical="center"/>
    </xf>
    <xf numFmtId="0" fontId="62" fillId="0" borderId="98" applyNumberFormat="0" applyFill="0" applyAlignment="0" applyProtection="0">
      <alignment vertical="center"/>
    </xf>
    <xf numFmtId="0" fontId="69" fillId="30" borderId="0" applyNumberFormat="0" applyBorder="0" applyAlignment="0" applyProtection="0">
      <alignment vertical="center"/>
    </xf>
    <xf numFmtId="0" fontId="65" fillId="17" borderId="0" applyNumberFormat="0" applyBorder="0" applyAlignment="0" applyProtection="0">
      <alignment vertical="center"/>
    </xf>
    <xf numFmtId="0" fontId="51" fillId="31" borderId="0" applyNumberFormat="0" applyBorder="0" applyAlignment="0" applyProtection="0">
      <alignment vertical="center"/>
    </xf>
    <xf numFmtId="0" fontId="59" fillId="13" borderId="0" applyNumberFormat="0" applyBorder="0" applyAlignment="0" applyProtection="0">
      <alignment vertical="center"/>
    </xf>
    <xf numFmtId="0" fontId="51" fillId="20" borderId="0" applyNumberFormat="0" applyBorder="0" applyAlignment="0" applyProtection="0">
      <alignment vertical="center"/>
    </xf>
    <xf numFmtId="0" fontId="51" fillId="8" borderId="0" applyNumberFormat="0" applyBorder="0" applyAlignment="0" applyProtection="0">
      <alignment vertical="center"/>
    </xf>
    <xf numFmtId="0" fontId="51" fillId="29" borderId="0" applyNumberFormat="0" applyBorder="0" applyAlignment="0" applyProtection="0">
      <alignment vertical="center"/>
    </xf>
    <xf numFmtId="0" fontId="51" fillId="11" borderId="0" applyNumberFormat="0" applyBorder="0" applyAlignment="0" applyProtection="0">
      <alignment vertical="center"/>
    </xf>
    <xf numFmtId="0" fontId="59" fillId="6" borderId="0" applyNumberFormat="0" applyBorder="0" applyAlignment="0" applyProtection="0">
      <alignment vertical="center"/>
    </xf>
    <xf numFmtId="0" fontId="59" fillId="33" borderId="0" applyNumberFormat="0" applyBorder="0" applyAlignment="0" applyProtection="0">
      <alignment vertical="center"/>
    </xf>
    <xf numFmtId="0" fontId="51" fillId="27" borderId="0" applyNumberFormat="0" applyBorder="0" applyAlignment="0" applyProtection="0">
      <alignment vertical="center"/>
    </xf>
    <xf numFmtId="0" fontId="51" fillId="35" borderId="0" applyNumberFormat="0" applyBorder="0" applyAlignment="0" applyProtection="0">
      <alignment vertical="center"/>
    </xf>
    <xf numFmtId="0" fontId="59" fillId="24" borderId="0" applyNumberFormat="0" applyBorder="0" applyAlignment="0" applyProtection="0">
      <alignment vertical="center"/>
    </xf>
    <xf numFmtId="0" fontId="51" fillId="36" borderId="0" applyNumberFormat="0" applyBorder="0" applyAlignment="0" applyProtection="0">
      <alignment vertical="center"/>
    </xf>
    <xf numFmtId="0" fontId="59" fillId="37" borderId="0" applyNumberFormat="0" applyBorder="0" applyAlignment="0" applyProtection="0">
      <alignment vertical="center"/>
    </xf>
    <xf numFmtId="0" fontId="59" fillId="32" borderId="0" applyNumberFormat="0" applyBorder="0" applyAlignment="0" applyProtection="0">
      <alignment vertical="center"/>
    </xf>
    <xf numFmtId="0" fontId="51" fillId="34" borderId="0" applyNumberFormat="0" applyBorder="0" applyAlignment="0" applyProtection="0">
      <alignment vertical="center"/>
    </xf>
    <xf numFmtId="0" fontId="59" fillId="25" borderId="0" applyNumberFormat="0" applyBorder="0" applyAlignment="0" applyProtection="0">
      <alignment vertical="center"/>
    </xf>
    <xf numFmtId="0" fontId="36" fillId="0" borderId="0">
      <alignment vertical="center"/>
    </xf>
    <xf numFmtId="0" fontId="36" fillId="0" borderId="0"/>
    <xf numFmtId="0" fontId="9" fillId="0" borderId="0">
      <alignment vertical="center"/>
    </xf>
    <xf numFmtId="0" fontId="4" fillId="0" borderId="0">
      <alignment horizontal="center" vertical="center"/>
    </xf>
    <xf numFmtId="0" fontId="4" fillId="0" borderId="0">
      <alignment horizontal="center" vertical="top"/>
    </xf>
    <xf numFmtId="0" fontId="70" fillId="0" borderId="0">
      <alignment vertical="center"/>
    </xf>
  </cellStyleXfs>
  <cellXfs count="490">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4" fillId="0" borderId="2" xfId="53" applyFont="1" applyFill="1" applyBorder="1" applyAlignment="1">
      <alignment vertical="center" wrapText="1"/>
    </xf>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2" fillId="0" borderId="2" xfId="0" applyFont="1" applyBorder="1" applyAlignment="1">
      <alignment horizontal="left" vertical="top" wrapText="1"/>
    </xf>
    <xf numFmtId="0" fontId="7"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8" fillId="0" borderId="0" xfId="0" applyFont="1"/>
    <xf numFmtId="0" fontId="2"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Fill="1" applyBorder="1" applyAlignment="1">
      <alignment vertical="center" wrapText="1"/>
    </xf>
    <xf numFmtId="0" fontId="11" fillId="0" borderId="3"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6" fillId="0" borderId="7" xfId="0" applyFont="1" applyBorder="1" applyAlignment="1">
      <alignment horizontal="center" vertical="center"/>
    </xf>
    <xf numFmtId="58" fontId="9" fillId="0" borderId="2" xfId="0" applyNumberFormat="1" applyFont="1" applyBorder="1" applyAlignment="1">
      <alignment horizontal="center" vertical="center" wrapText="1"/>
    </xf>
    <xf numFmtId="0" fontId="9"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0" borderId="2" xfId="0" applyFont="1" applyBorder="1"/>
    <xf numFmtId="0" fontId="12" fillId="0" borderId="2" xfId="0" applyFont="1" applyBorder="1" applyAlignment="1">
      <alignment horizontal="center"/>
    </xf>
    <xf numFmtId="0" fontId="6" fillId="0" borderId="6" xfId="0" applyFont="1" applyBorder="1" applyAlignment="1">
      <alignment horizontal="center" vertical="center"/>
    </xf>
    <xf numFmtId="0" fontId="11" fillId="0" borderId="0" xfId="0" applyFont="1" applyAlignment="1">
      <alignment vertical="center"/>
    </xf>
    <xf numFmtId="0" fontId="11" fillId="0" borderId="0" xfId="0" applyFo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11" fillId="0" borderId="3" xfId="0" applyFont="1" applyBorder="1" applyAlignment="1">
      <alignment horizontal="center" vertical="center"/>
    </xf>
    <xf numFmtId="0" fontId="0" fillId="0" borderId="9" xfId="0" applyBorder="1" applyAlignment="1">
      <alignment horizontal="center" vertical="center"/>
    </xf>
    <xf numFmtId="0" fontId="0" fillId="0" borderId="3" xfId="0" applyBorder="1" applyAlignment="1">
      <alignment vertical="center" wrapText="1"/>
    </xf>
    <xf numFmtId="0" fontId="0" fillId="0" borderId="10" xfId="0" applyFont="1" applyBorder="1" applyAlignment="1">
      <alignment horizontal="center" vertical="center" wrapText="1"/>
    </xf>
    <xf numFmtId="0" fontId="4" fillId="0" borderId="11" xfId="54" applyBorder="1" applyAlignment="1">
      <alignment horizontal="center" vertical="center" wrapText="1"/>
    </xf>
    <xf numFmtId="0" fontId="4" fillId="0" borderId="12" xfId="53" applyFont="1" applyFill="1" applyBorder="1" applyAlignment="1">
      <alignment horizontal="center" vertical="center" wrapText="1"/>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0" fillId="0" borderId="13" xfId="0" applyBorder="1" applyAlignment="1">
      <alignment horizontal="center" vertical="center"/>
    </xf>
    <xf numFmtId="0" fontId="0" fillId="0" borderId="8" xfId="0" applyBorder="1" applyAlignment="1">
      <alignment vertical="center" wrapText="1"/>
    </xf>
    <xf numFmtId="0" fontId="0" fillId="0" borderId="14" xfId="0"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xf>
    <xf numFmtId="0" fontId="11" fillId="0" borderId="4" xfId="0" applyFont="1" applyBorder="1" applyAlignment="1">
      <alignment horizontal="center" vertical="center"/>
    </xf>
    <xf numFmtId="0" fontId="0" fillId="0" borderId="15" xfId="0" applyBorder="1" applyAlignment="1">
      <alignment horizontal="center" vertical="center"/>
    </xf>
    <xf numFmtId="0" fontId="0" fillId="0" borderId="4" xfId="0" applyBorder="1" applyAlignment="1">
      <alignment vertical="center" wrapText="1"/>
    </xf>
    <xf numFmtId="0" fontId="0" fillId="0" borderId="16" xfId="0" applyBorder="1" applyAlignment="1">
      <alignment horizontal="center" vertical="center" wrapText="1"/>
    </xf>
    <xf numFmtId="0" fontId="14"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2" borderId="7" xfId="0" applyFont="1" applyFill="1" applyBorder="1" applyAlignment="1">
      <alignment horizontal="center" vertical="center"/>
    </xf>
    <xf numFmtId="0" fontId="15" fillId="0" borderId="2" xfId="53"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center" vertical="center"/>
    </xf>
    <xf numFmtId="0" fontId="16" fillId="0" borderId="17" xfId="54" applyFont="1" applyBorder="1" applyAlignment="1">
      <alignment horizontal="center" vertical="center" wrapText="1"/>
    </xf>
    <xf numFmtId="0" fontId="11" fillId="0" borderId="3" xfId="0" applyFont="1" applyFill="1" applyBorder="1" applyAlignment="1">
      <alignment horizontal="center" vertical="center" wrapText="1"/>
    </xf>
    <xf numFmtId="0" fontId="13" fillId="3" borderId="7" xfId="0" applyFont="1" applyFill="1" applyBorder="1" applyAlignment="1">
      <alignment horizontal="center" vertical="center"/>
    </xf>
    <xf numFmtId="0" fontId="14" fillId="0" borderId="2" xfId="0" applyFont="1" applyBorder="1" applyAlignment="1">
      <alignment horizontal="center"/>
    </xf>
    <xf numFmtId="0" fontId="11" fillId="0" borderId="2" xfId="0" applyFont="1" applyBorder="1"/>
    <xf numFmtId="0" fontId="17" fillId="0" borderId="18" xfId="53" applyFont="1" applyFill="1" applyBorder="1" applyAlignment="1">
      <alignment horizontal="center" vertical="center" wrapText="1"/>
    </xf>
    <xf numFmtId="0" fontId="11" fillId="0" borderId="2" xfId="0" applyFont="1" applyBorder="1" applyAlignment="1">
      <alignment horizontal="center"/>
    </xf>
    <xf numFmtId="0" fontId="11" fillId="0" borderId="2" xfId="0" applyFont="1" applyBorder="1" applyAlignment="1">
      <alignment horizontal="center" wrapText="1"/>
    </xf>
    <xf numFmtId="0" fontId="2" fillId="0" borderId="8" xfId="0" applyFont="1" applyBorder="1" applyAlignment="1">
      <alignment horizontal="center" vertical="center"/>
    </xf>
    <xf numFmtId="0" fontId="18" fillId="0" borderId="2"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9" fillId="0" borderId="5" xfId="0" applyFont="1" applyBorder="1" applyAlignment="1">
      <alignment horizontal="center"/>
    </xf>
    <xf numFmtId="0" fontId="19" fillId="0" borderId="2" xfId="0" applyFont="1" applyBorder="1" applyAlignment="1">
      <alignment horizontal="center"/>
    </xf>
    <xf numFmtId="0" fontId="20" fillId="0" borderId="0" xfId="0" applyFont="1"/>
    <xf numFmtId="0" fontId="0" fillId="0" borderId="0" xfId="0" applyFill="1"/>
    <xf numFmtId="0" fontId="0" fillId="4" borderId="0" xfId="0" applyFill="1"/>
    <xf numFmtId="0" fontId="21" fillId="0" borderId="1" xfId="0" applyFont="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xf>
    <xf numFmtId="0" fontId="22" fillId="5" borderId="4" xfId="0" applyFont="1" applyFill="1" applyBorder="1" applyAlignment="1">
      <alignment horizontal="center" vertical="center" wrapText="1"/>
    </xf>
    <xf numFmtId="0" fontId="10" fillId="0" borderId="2" xfId="0" applyFont="1" applyFill="1" applyBorder="1" applyAlignment="1">
      <alignment horizontal="center"/>
    </xf>
    <xf numFmtId="0" fontId="11" fillId="0" borderId="2" xfId="0" applyFont="1" applyFill="1" applyBorder="1" applyAlignment="1">
      <alignment vertical="center" wrapText="1"/>
    </xf>
    <xf numFmtId="0" fontId="16" fillId="0" borderId="19" xfId="53" applyFont="1" applyFill="1" applyBorder="1" applyAlignment="1">
      <alignment horizontal="center" vertical="center" wrapText="1"/>
    </xf>
    <xf numFmtId="0" fontId="0" fillId="4" borderId="2" xfId="0" applyFill="1" applyBorder="1" applyAlignment="1">
      <alignment horizontal="center"/>
    </xf>
    <xf numFmtId="14" fontId="0" fillId="4" borderId="2" xfId="0" applyNumberFormat="1" applyFill="1" applyBorder="1" applyAlignment="1">
      <alignment horizontal="center"/>
    </xf>
    <xf numFmtId="0" fontId="9" fillId="0" borderId="4" xfId="0" applyNumberFormat="1" applyFont="1" applyFill="1" applyBorder="1" applyAlignment="1">
      <alignment horizontal="center" vertical="center"/>
    </xf>
    <xf numFmtId="0" fontId="16" fillId="0" borderId="20" xfId="53"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4" xfId="0" applyFont="1" applyFill="1" applyBorder="1" applyAlignment="1">
      <alignment horizontal="center" wrapText="1"/>
    </xf>
    <xf numFmtId="10" fontId="9" fillId="0" borderId="4"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10" fontId="9" fillId="0" borderId="2" xfId="0" applyNumberFormat="1" applyFont="1" applyFill="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5" fillId="0" borderId="2" xfId="0" applyFont="1" applyBorder="1" applyAlignment="1">
      <alignment horizontal="left" vertical="top" wrapText="1"/>
    </xf>
    <xf numFmtId="0" fontId="25" fillId="0" borderId="2" xfId="0" applyFont="1" applyBorder="1" applyAlignment="1">
      <alignment horizontal="left" vertical="top"/>
    </xf>
    <xf numFmtId="0" fontId="26" fillId="5" borderId="3" xfId="0" applyFont="1" applyFill="1" applyBorder="1" applyAlignment="1">
      <alignment horizontal="center" vertical="center"/>
    </xf>
    <xf numFmtId="0" fontId="22" fillId="5" borderId="3" xfId="0" applyFont="1" applyFill="1" applyBorder="1" applyAlignment="1">
      <alignment vertical="center" wrapText="1"/>
    </xf>
    <xf numFmtId="0" fontId="26" fillId="5" borderId="4" xfId="0" applyFont="1" applyFill="1" applyBorder="1" applyAlignment="1">
      <alignment horizontal="center" vertical="center"/>
    </xf>
    <xf numFmtId="0" fontId="22" fillId="5" borderId="4" xfId="0" applyFont="1" applyFill="1" applyBorder="1" applyAlignment="1">
      <alignment vertical="center" wrapText="1"/>
    </xf>
    <xf numFmtId="0" fontId="11" fillId="0" borderId="2" xfId="0" applyFont="1" applyFill="1" applyBorder="1"/>
    <xf numFmtId="176" fontId="10" fillId="0" borderId="2" xfId="12" applyNumberFormat="1" applyFont="1" applyFill="1" applyBorder="1" applyAlignment="1">
      <alignment horizontal="center" vertical="center"/>
    </xf>
    <xf numFmtId="9" fontId="10" fillId="0" borderId="2" xfId="12" applyFont="1" applyFill="1" applyBorder="1" applyAlignment="1">
      <alignment horizontal="center"/>
    </xf>
    <xf numFmtId="0" fontId="27" fillId="0" borderId="2" xfId="0" applyFont="1" applyFill="1" applyBorder="1" applyAlignment="1">
      <alignment horizontal="center"/>
    </xf>
    <xf numFmtId="0" fontId="11" fillId="4" borderId="2" xfId="0" applyFont="1" applyFill="1" applyBorder="1"/>
    <xf numFmtId="176" fontId="10" fillId="4" borderId="2" xfId="12" applyNumberFormat="1" applyFont="1" applyFill="1" applyBorder="1" applyAlignment="1">
      <alignment horizontal="center" vertical="center"/>
    </xf>
    <xf numFmtId="0" fontId="10" fillId="4" borderId="2" xfId="0" applyFont="1" applyFill="1" applyBorder="1" applyAlignment="1">
      <alignment horizontal="center"/>
    </xf>
    <xf numFmtId="0" fontId="27" fillId="4" borderId="2" xfId="0" applyFont="1" applyFill="1" applyBorder="1" applyAlignment="1">
      <alignment horizontal="center"/>
    </xf>
    <xf numFmtId="0" fontId="11" fillId="4" borderId="2" xfId="0" applyFont="1" applyFill="1" applyBorder="1" applyAlignment="1">
      <alignment horizontal="center"/>
    </xf>
    <xf numFmtId="0" fontId="11" fillId="4" borderId="4" xfId="0" applyFont="1" applyFill="1" applyBorder="1"/>
    <xf numFmtId="58" fontId="9" fillId="0" borderId="2" xfId="0" applyNumberFormat="1" applyFont="1" applyFill="1" applyBorder="1" applyAlignment="1">
      <alignment horizontal="center" vertical="center"/>
    </xf>
    <xf numFmtId="0" fontId="9" fillId="0" borderId="2" xfId="0" applyNumberFormat="1" applyFont="1" applyFill="1" applyBorder="1" applyAlignment="1">
      <alignment vertical="center"/>
    </xf>
    <xf numFmtId="0" fontId="0" fillId="0" borderId="2" xfId="0" applyNumberFormat="1" applyBorder="1" applyAlignment="1">
      <alignment horizontal="center" vertical="center"/>
    </xf>
    <xf numFmtId="0" fontId="27" fillId="0" borderId="2" xfId="0" applyFont="1" applyFill="1" applyBorder="1" applyAlignment="1">
      <alignment horizontal="center" wrapText="1"/>
    </xf>
    <xf numFmtId="0" fontId="0" fillId="0" borderId="2" xfId="0" applyBorder="1" applyAlignment="1">
      <alignment vertical="center"/>
    </xf>
    <xf numFmtId="0" fontId="28" fillId="4" borderId="0" xfId="51" applyFont="1" applyFill="1"/>
    <xf numFmtId="0" fontId="29" fillId="4" borderId="0" xfId="51" applyFont="1" applyFill="1" applyBorder="1" applyAlignment="1">
      <alignment horizontal="center"/>
    </xf>
    <xf numFmtId="0" fontId="28" fillId="4" borderId="0" xfId="51" applyFont="1" applyFill="1" applyBorder="1" applyAlignment="1">
      <alignment horizontal="center"/>
    </xf>
    <xf numFmtId="0" fontId="29" fillId="4" borderId="21" xfId="50" applyFont="1" applyFill="1" applyBorder="1" applyAlignment="1">
      <alignment horizontal="left" vertical="center"/>
    </xf>
    <xf numFmtId="0" fontId="28" fillId="4" borderId="22" xfId="50" applyFont="1" applyFill="1" applyBorder="1" applyAlignment="1">
      <alignment horizontal="center" vertical="center"/>
    </xf>
    <xf numFmtId="0" fontId="29" fillId="4" borderId="22" xfId="50" applyFont="1" applyFill="1" applyBorder="1" applyAlignment="1">
      <alignment vertical="center"/>
    </xf>
    <xf numFmtId="0" fontId="28" fillId="4" borderId="22" xfId="51" applyFont="1" applyFill="1" applyBorder="1" applyAlignment="1">
      <alignment horizontal="center"/>
    </xf>
    <xf numFmtId="0" fontId="29" fillId="4" borderId="23" xfId="51" applyFont="1" applyFill="1" applyBorder="1" applyAlignment="1" applyProtection="1">
      <alignment horizontal="center" vertical="center"/>
    </xf>
    <xf numFmtId="0" fontId="29" fillId="4" borderId="2" xfId="51" applyFont="1" applyFill="1" applyBorder="1" applyAlignment="1">
      <alignment horizontal="center" vertical="center"/>
    </xf>
    <xf numFmtId="0" fontId="28" fillId="4" borderId="2" xfId="51" applyFont="1" applyFill="1" applyBorder="1" applyAlignment="1">
      <alignment horizontal="center"/>
    </xf>
    <xf numFmtId="177" fontId="0" fillId="4" borderId="2" xfId="0" applyNumberFormat="1" applyFont="1" applyFill="1" applyBorder="1" applyAlignment="1">
      <alignment horizontal="center"/>
    </xf>
    <xf numFmtId="177" fontId="30" fillId="4" borderId="2" xfId="0" applyNumberFormat="1" applyFont="1" applyFill="1" applyBorder="1" applyAlignment="1">
      <alignment horizontal="center"/>
    </xf>
    <xf numFmtId="177" fontId="31" fillId="0" borderId="2" xfId="0" applyNumberFormat="1" applyFont="1" applyFill="1" applyBorder="1" applyAlignment="1">
      <alignment horizontal="center"/>
    </xf>
    <xf numFmtId="177" fontId="30" fillId="0" borderId="2" xfId="0" applyNumberFormat="1" applyFont="1" applyFill="1" applyBorder="1" applyAlignment="1">
      <alignment horizontal="center"/>
    </xf>
    <xf numFmtId="0" fontId="32" fillId="0" borderId="2" xfId="0" applyFont="1" applyFill="1" applyBorder="1" applyAlignment="1">
      <alignment horizontal="center" vertical="center"/>
    </xf>
    <xf numFmtId="177" fontId="33" fillId="0" borderId="2" xfId="0" applyNumberFormat="1" applyFont="1" applyFill="1" applyBorder="1" applyAlignment="1">
      <alignment horizontal="center"/>
    </xf>
    <xf numFmtId="0" fontId="32" fillId="0" borderId="4" xfId="0" applyFont="1" applyFill="1" applyBorder="1" applyAlignment="1">
      <alignment horizontal="center" vertical="center"/>
    </xf>
    <xf numFmtId="177" fontId="34" fillId="0" borderId="2" xfId="0" applyNumberFormat="1" applyFont="1" applyFill="1" applyBorder="1" applyAlignment="1">
      <alignment horizontal="center" vertical="center"/>
    </xf>
    <xf numFmtId="177" fontId="32" fillId="0" borderId="2" xfId="0" applyNumberFormat="1" applyFont="1" applyFill="1" applyBorder="1" applyAlignment="1">
      <alignment horizontal="center" vertical="center"/>
    </xf>
    <xf numFmtId="177" fontId="35" fillId="0" borderId="2" xfId="0" applyNumberFormat="1" applyFont="1" applyFill="1" applyBorder="1" applyAlignment="1">
      <alignment horizontal="center" vertical="center"/>
    </xf>
    <xf numFmtId="0" fontId="28" fillId="4" borderId="24" xfId="51" applyFont="1" applyFill="1" applyBorder="1" applyAlignment="1"/>
    <xf numFmtId="49" fontId="28" fillId="4" borderId="25" xfId="52" applyNumberFormat="1" applyFont="1" applyFill="1" applyBorder="1" applyAlignment="1">
      <alignment horizontal="center" vertical="center"/>
    </xf>
    <xf numFmtId="49" fontId="28" fillId="4" borderId="25" xfId="52" applyNumberFormat="1" applyFont="1" applyFill="1" applyBorder="1" applyAlignment="1">
      <alignment horizontal="right" vertical="center"/>
    </xf>
    <xf numFmtId="49" fontId="28" fillId="4" borderId="26" xfId="52" applyNumberFormat="1" applyFont="1" applyFill="1" applyBorder="1" applyAlignment="1">
      <alignment horizontal="center" vertical="center"/>
    </xf>
    <xf numFmtId="0" fontId="28" fillId="4" borderId="27" xfId="51" applyFont="1" applyFill="1" applyBorder="1" applyAlignment="1"/>
    <xf numFmtId="49" fontId="28" fillId="4" borderId="28" xfId="51" applyNumberFormat="1" applyFont="1" applyFill="1" applyBorder="1" applyAlignment="1">
      <alignment horizontal="center"/>
    </xf>
    <xf numFmtId="49" fontId="28" fillId="4" borderId="28" xfId="51" applyNumberFormat="1" applyFont="1" applyFill="1" applyBorder="1" applyAlignment="1">
      <alignment horizontal="right"/>
    </xf>
    <xf numFmtId="49" fontId="28" fillId="4" borderId="28" xfId="51" applyNumberFormat="1" applyFont="1" applyFill="1" applyBorder="1" applyAlignment="1">
      <alignment horizontal="right" vertical="center"/>
    </xf>
    <xf numFmtId="49" fontId="28" fillId="4" borderId="29" xfId="51" applyNumberFormat="1" applyFont="1" applyFill="1" applyBorder="1" applyAlignment="1">
      <alignment horizontal="center"/>
    </xf>
    <xf numFmtId="0" fontId="28" fillId="4" borderId="30" xfId="51" applyFont="1" applyFill="1" applyBorder="1" applyAlignment="1">
      <alignment horizontal="center"/>
    </xf>
    <xf numFmtId="0" fontId="29" fillId="4" borderId="0" xfId="51" applyFont="1" applyFill="1"/>
    <xf numFmtId="0" fontId="0" fillId="4" borderId="0" xfId="52" applyFont="1" applyFill="1">
      <alignment vertical="center"/>
    </xf>
    <xf numFmtId="0" fontId="29" fillId="4" borderId="22" xfId="50" applyFont="1" applyFill="1" applyBorder="1" applyAlignment="1">
      <alignment horizontal="left" vertical="center"/>
    </xf>
    <xf numFmtId="0" fontId="28" fillId="4" borderId="31" xfId="50" applyFont="1" applyFill="1" applyBorder="1" applyAlignment="1">
      <alignment horizontal="center" vertical="center"/>
    </xf>
    <xf numFmtId="0" fontId="29" fillId="4" borderId="2" xfId="51" applyFont="1" applyFill="1" applyBorder="1" applyAlignment="1" applyProtection="1">
      <alignment horizontal="center" vertical="center"/>
    </xf>
    <xf numFmtId="0" fontId="29" fillId="4" borderId="32" xfId="51" applyFont="1" applyFill="1" applyBorder="1" applyAlignment="1" applyProtection="1">
      <alignment horizontal="center" vertical="center"/>
    </xf>
    <xf numFmtId="0" fontId="29" fillId="4" borderId="2" xfId="52" applyFont="1" applyFill="1" applyBorder="1" applyAlignment="1">
      <alignment horizontal="center" vertical="center"/>
    </xf>
    <xf numFmtId="0" fontId="29" fillId="4" borderId="33" xfId="52" applyFont="1" applyFill="1" applyBorder="1" applyAlignment="1">
      <alignment horizontal="center" vertical="center"/>
    </xf>
    <xf numFmtId="49" fontId="29" fillId="4" borderId="2" xfId="52" applyNumberFormat="1" applyFont="1" applyFill="1" applyBorder="1" applyAlignment="1">
      <alignment horizontal="center" vertical="center"/>
    </xf>
    <xf numFmtId="49" fontId="29" fillId="4" borderId="34" xfId="52" applyNumberFormat="1" applyFont="1" applyFill="1" applyBorder="1" applyAlignment="1">
      <alignment horizontal="center" vertical="center"/>
    </xf>
    <xf numFmtId="49" fontId="28" fillId="4" borderId="2" xfId="52" applyNumberFormat="1" applyFont="1" applyFill="1" applyBorder="1" applyAlignment="1">
      <alignment horizontal="center" vertical="center"/>
    </xf>
    <xf numFmtId="49" fontId="28" fillId="4" borderId="35" xfId="52" applyNumberFormat="1" applyFont="1" applyFill="1" applyBorder="1" applyAlignment="1">
      <alignment horizontal="center" vertical="center"/>
    </xf>
    <xf numFmtId="49" fontId="28" fillId="4" borderId="36" xfId="51" applyNumberFormat="1" applyFont="1" applyFill="1" applyBorder="1" applyAlignment="1">
      <alignment horizontal="center"/>
    </xf>
    <xf numFmtId="49" fontId="28" fillId="4" borderId="37" xfId="51" applyNumberFormat="1" applyFont="1" applyFill="1" applyBorder="1" applyAlignment="1">
      <alignment horizontal="center"/>
    </xf>
    <xf numFmtId="49" fontId="28" fillId="4" borderId="37" xfId="52" applyNumberFormat="1" applyFont="1" applyFill="1" applyBorder="1" applyAlignment="1">
      <alignment horizontal="center" vertical="center"/>
    </xf>
    <xf numFmtId="49" fontId="28" fillId="4" borderId="38" xfId="51" applyNumberFormat="1" applyFont="1" applyFill="1" applyBorder="1" applyAlignment="1">
      <alignment horizontal="center"/>
    </xf>
    <xf numFmtId="14" fontId="29" fillId="4" borderId="0" xfId="51" applyNumberFormat="1" applyFont="1" applyFill="1"/>
    <xf numFmtId="0" fontId="36" fillId="0" borderId="0" xfId="50" applyFill="1" applyAlignment="1">
      <alignment horizontal="left" vertical="center"/>
    </xf>
    <xf numFmtId="0" fontId="36" fillId="0" borderId="0" xfId="50" applyFill="1" applyBorder="1" applyAlignment="1">
      <alignment horizontal="left" vertical="center"/>
    </xf>
    <xf numFmtId="0" fontId="36" fillId="0" borderId="0" xfId="50" applyFont="1" applyFill="1" applyAlignment="1">
      <alignment horizontal="left" vertical="center"/>
    </xf>
    <xf numFmtId="0" fontId="37" fillId="0" borderId="39" xfId="50" applyFont="1" applyFill="1" applyBorder="1" applyAlignment="1">
      <alignment horizontal="center" vertical="top"/>
    </xf>
    <xf numFmtId="0" fontId="38" fillId="0" borderId="40" xfId="50" applyFont="1" applyFill="1" applyBorder="1" applyAlignment="1">
      <alignment horizontal="left" vertical="center"/>
    </xf>
    <xf numFmtId="0" fontId="31" fillId="0" borderId="41" xfId="50" applyFont="1" applyFill="1" applyBorder="1" applyAlignment="1">
      <alignment horizontal="center" vertical="center"/>
    </xf>
    <xf numFmtId="0" fontId="38" fillId="0" borderId="41" xfId="50" applyFont="1" applyFill="1" applyBorder="1" applyAlignment="1">
      <alignment horizontal="center" vertical="center"/>
    </xf>
    <xf numFmtId="0" fontId="39" fillId="0" borderId="41" xfId="50" applyFont="1" applyFill="1" applyBorder="1" applyAlignment="1">
      <alignment vertical="center"/>
    </xf>
    <xf numFmtId="0" fontId="38" fillId="0" borderId="41" xfId="50" applyFont="1" applyFill="1" applyBorder="1" applyAlignment="1">
      <alignment vertical="center"/>
    </xf>
    <xf numFmtId="0" fontId="39" fillId="0" borderId="41" xfId="50" applyFont="1" applyFill="1" applyBorder="1" applyAlignment="1">
      <alignment horizontal="center" vertical="center"/>
    </xf>
    <xf numFmtId="0" fontId="38" fillId="0" borderId="42" xfId="50" applyFont="1" applyFill="1" applyBorder="1" applyAlignment="1">
      <alignment vertical="center"/>
    </xf>
    <xf numFmtId="0" fontId="31" fillId="0" borderId="25" xfId="50" applyFont="1" applyFill="1" applyBorder="1" applyAlignment="1">
      <alignment horizontal="center" vertical="center"/>
    </xf>
    <xf numFmtId="0" fontId="38" fillId="0" borderId="25" xfId="50" applyFont="1" applyFill="1" applyBorder="1" applyAlignment="1">
      <alignment vertical="center"/>
    </xf>
    <xf numFmtId="58" fontId="39" fillId="0" borderId="25" xfId="50" applyNumberFormat="1" applyFont="1" applyFill="1" applyBorder="1" applyAlignment="1">
      <alignment horizontal="center" vertical="center"/>
    </xf>
    <xf numFmtId="0" fontId="39" fillId="0" borderId="25" xfId="50" applyFont="1" applyFill="1" applyBorder="1" applyAlignment="1">
      <alignment horizontal="center" vertical="center"/>
    </xf>
    <xf numFmtId="0" fontId="38" fillId="0" borderId="25" xfId="50" applyFont="1" applyFill="1" applyBorder="1" applyAlignment="1">
      <alignment horizontal="center" vertical="center"/>
    </xf>
    <xf numFmtId="0" fontId="38" fillId="0" borderId="42" xfId="50" applyFont="1" applyFill="1" applyBorder="1" applyAlignment="1">
      <alignment horizontal="left" vertical="center"/>
    </xf>
    <xf numFmtId="0" fontId="31" fillId="0" borderId="25" xfId="50" applyFont="1" applyFill="1" applyBorder="1" applyAlignment="1">
      <alignment horizontal="right" vertical="center"/>
    </xf>
    <xf numFmtId="0" fontId="38" fillId="0" borderId="25" xfId="50" applyFont="1" applyFill="1" applyBorder="1" applyAlignment="1">
      <alignment horizontal="left" vertical="center"/>
    </xf>
    <xf numFmtId="0" fontId="38" fillId="0" borderId="43" xfId="50" applyFont="1" applyFill="1" applyBorder="1" applyAlignment="1">
      <alignment vertical="center"/>
    </xf>
    <xf numFmtId="0" fontId="31" fillId="0" borderId="44" xfId="50" applyFont="1" applyFill="1" applyBorder="1" applyAlignment="1">
      <alignment horizontal="right" vertical="center"/>
    </xf>
    <xf numFmtId="0" fontId="38" fillId="0" borderId="45" xfId="50" applyFont="1" applyFill="1" applyBorder="1" applyAlignment="1">
      <alignment vertical="center"/>
    </xf>
    <xf numFmtId="0" fontId="39" fillId="0" borderId="44" xfId="50" applyFont="1" applyFill="1" applyBorder="1" applyAlignment="1">
      <alignment vertical="center"/>
    </xf>
    <xf numFmtId="0" fontId="39" fillId="0" borderId="44" xfId="50" applyFont="1" applyFill="1" applyBorder="1" applyAlignment="1">
      <alignment horizontal="left" vertical="center"/>
    </xf>
    <xf numFmtId="0" fontId="38" fillId="0" borderId="44" xfId="50" applyFont="1" applyFill="1" applyBorder="1" applyAlignment="1">
      <alignment vertical="center"/>
    </xf>
    <xf numFmtId="0" fontId="38" fillId="0" borderId="45" xfId="50" applyFont="1" applyFill="1" applyBorder="1" applyAlignment="1">
      <alignment horizontal="left" vertical="center"/>
    </xf>
    <xf numFmtId="0" fontId="30" fillId="0" borderId="46" xfId="50" applyFont="1" applyBorder="1" applyAlignment="1">
      <alignment vertical="center"/>
    </xf>
    <xf numFmtId="0" fontId="31" fillId="0" borderId="2" xfId="50" applyFont="1" applyBorder="1" applyAlignment="1">
      <alignment horizontal="center" vertical="center"/>
    </xf>
    <xf numFmtId="0" fontId="38" fillId="0" borderId="47" xfId="50" applyFont="1" applyFill="1" applyBorder="1" applyAlignment="1">
      <alignment vertical="center"/>
    </xf>
    <xf numFmtId="0" fontId="39" fillId="0" borderId="2" xfId="50" applyFont="1" applyFill="1" applyBorder="1" applyAlignment="1">
      <alignment vertical="center"/>
    </xf>
    <xf numFmtId="0" fontId="39" fillId="0" borderId="2" xfId="50" applyFont="1" applyFill="1" applyBorder="1" applyAlignment="1">
      <alignment horizontal="left" vertical="center"/>
    </xf>
    <xf numFmtId="0" fontId="38" fillId="0" borderId="2" xfId="50" applyFont="1" applyFill="1" applyBorder="1" applyAlignment="1">
      <alignment vertical="center"/>
    </xf>
    <xf numFmtId="0" fontId="38" fillId="0" borderId="0" xfId="50" applyFont="1" applyFill="1" applyAlignment="1">
      <alignment horizontal="left" vertical="center"/>
    </xf>
    <xf numFmtId="0" fontId="38" fillId="0" borderId="40" xfId="50" applyFont="1" applyFill="1" applyBorder="1" applyAlignment="1">
      <alignment vertical="center"/>
    </xf>
    <xf numFmtId="0" fontId="38" fillId="0" borderId="48" xfId="50" applyFont="1" applyFill="1" applyBorder="1" applyAlignment="1">
      <alignment vertical="center"/>
    </xf>
    <xf numFmtId="0" fontId="39" fillId="0" borderId="48" xfId="50" applyFont="1" applyFill="1" applyBorder="1" applyAlignment="1">
      <alignment horizontal="left" vertical="center"/>
    </xf>
    <xf numFmtId="0" fontId="39" fillId="0" borderId="49" xfId="50" applyFont="1" applyFill="1" applyBorder="1" applyAlignment="1">
      <alignment horizontal="center" vertical="center"/>
    </xf>
    <xf numFmtId="0" fontId="39" fillId="0" borderId="50" xfId="50" applyFont="1" applyFill="1" applyBorder="1" applyAlignment="1">
      <alignment horizontal="center" vertical="center"/>
    </xf>
    <xf numFmtId="0" fontId="39" fillId="0" borderId="25" xfId="50" applyFont="1" applyFill="1" applyBorder="1" applyAlignment="1">
      <alignment horizontal="left" vertical="center"/>
    </xf>
    <xf numFmtId="0" fontId="39" fillId="0" borderId="25" xfId="50" applyFont="1" applyFill="1" applyBorder="1" applyAlignment="1">
      <alignment vertical="center"/>
    </xf>
    <xf numFmtId="0" fontId="39" fillId="0" borderId="51" xfId="50" applyFont="1" applyFill="1" applyBorder="1" applyAlignment="1">
      <alignment horizontal="center" vertical="center"/>
    </xf>
    <xf numFmtId="0" fontId="39" fillId="0" borderId="52" xfId="50" applyFont="1" applyFill="1" applyBorder="1" applyAlignment="1">
      <alignment horizontal="center" vertical="center"/>
    </xf>
    <xf numFmtId="0" fontId="30" fillId="0" borderId="53" xfId="50" applyFont="1" applyFill="1" applyBorder="1" applyAlignment="1">
      <alignment horizontal="left" vertical="center"/>
    </xf>
    <xf numFmtId="0" fontId="30" fillId="0" borderId="52" xfId="50" applyFont="1" applyFill="1" applyBorder="1" applyAlignment="1">
      <alignment horizontal="left" vertical="center"/>
    </xf>
    <xf numFmtId="0" fontId="39" fillId="0" borderId="45" xfId="50" applyFont="1" applyFill="1" applyBorder="1" applyAlignment="1">
      <alignment horizontal="left" vertical="center"/>
    </xf>
    <xf numFmtId="0" fontId="39" fillId="0" borderId="45" xfId="50" applyFont="1" applyFill="1" applyBorder="1" applyAlignment="1">
      <alignment vertical="center"/>
    </xf>
    <xf numFmtId="0" fontId="38" fillId="0" borderId="0" xfId="50" applyFont="1" applyFill="1" applyBorder="1" applyAlignment="1">
      <alignment vertical="center"/>
    </xf>
    <xf numFmtId="0" fontId="39" fillId="0" borderId="0" xfId="50" applyFont="1" applyFill="1" applyBorder="1" applyAlignment="1">
      <alignment horizontal="left" vertical="center"/>
    </xf>
    <xf numFmtId="0" fontId="39" fillId="0" borderId="0" xfId="50" applyFont="1" applyFill="1" applyBorder="1" applyAlignment="1">
      <alignment vertical="center"/>
    </xf>
    <xf numFmtId="0" fontId="38" fillId="0" borderId="41" xfId="50" applyFont="1" applyFill="1" applyBorder="1" applyAlignment="1">
      <alignment horizontal="left" vertical="center"/>
    </xf>
    <xf numFmtId="0" fontId="39" fillId="0" borderId="42" xfId="50" applyFont="1" applyFill="1" applyBorder="1" applyAlignment="1">
      <alignment horizontal="left" vertical="center"/>
    </xf>
    <xf numFmtId="0" fontId="39" fillId="0" borderId="53" xfId="50" applyFont="1" applyFill="1" applyBorder="1" applyAlignment="1">
      <alignment horizontal="left" vertical="center"/>
    </xf>
    <xf numFmtId="0" fontId="39" fillId="0" borderId="52" xfId="50" applyFont="1" applyFill="1" applyBorder="1" applyAlignment="1">
      <alignment horizontal="left" vertical="center"/>
    </xf>
    <xf numFmtId="0" fontId="39" fillId="0" borderId="42" xfId="50" applyFont="1" applyFill="1" applyBorder="1" applyAlignment="1">
      <alignment horizontal="left" vertical="center" wrapText="1"/>
    </xf>
    <xf numFmtId="0" fontId="39" fillId="0" borderId="25" xfId="50" applyFont="1" applyFill="1" applyBorder="1" applyAlignment="1">
      <alignment horizontal="left" vertical="center" wrapText="1"/>
    </xf>
    <xf numFmtId="0" fontId="38" fillId="0" borderId="43" xfId="50" applyFont="1" applyFill="1" applyBorder="1" applyAlignment="1">
      <alignment horizontal="left" vertical="center"/>
    </xf>
    <xf numFmtId="0" fontId="36" fillId="0" borderId="45" xfId="50" applyFill="1" applyBorder="1" applyAlignment="1">
      <alignment horizontal="center" vertical="center"/>
    </xf>
    <xf numFmtId="0" fontId="38" fillId="0" borderId="54" xfId="50" applyFont="1" applyFill="1" applyBorder="1" applyAlignment="1">
      <alignment horizontal="center" vertical="center"/>
    </xf>
    <xf numFmtId="0" fontId="38" fillId="0" borderId="55" xfId="50" applyFont="1" applyFill="1" applyBorder="1" applyAlignment="1">
      <alignment horizontal="left" vertical="center"/>
    </xf>
    <xf numFmtId="0" fontId="38" fillId="0" borderId="50" xfId="50" applyFont="1" applyFill="1" applyBorder="1" applyAlignment="1">
      <alignment horizontal="left" vertical="center"/>
    </xf>
    <xf numFmtId="0" fontId="36" fillId="0" borderId="53" xfId="50" applyFont="1" applyFill="1" applyBorder="1" applyAlignment="1">
      <alignment horizontal="left" vertical="center"/>
    </xf>
    <xf numFmtId="0" fontId="36" fillId="0" borderId="52" xfId="50" applyFont="1" applyFill="1" applyBorder="1" applyAlignment="1">
      <alignment horizontal="left" vertical="center"/>
    </xf>
    <xf numFmtId="0" fontId="40" fillId="0" borderId="53" xfId="50" applyFont="1" applyFill="1" applyBorder="1" applyAlignment="1">
      <alignment horizontal="left" vertical="center"/>
    </xf>
    <xf numFmtId="0" fontId="39" fillId="0" borderId="46" xfId="50" applyFont="1" applyFill="1" applyBorder="1" applyAlignment="1">
      <alignment horizontal="left" vertical="center"/>
    </xf>
    <xf numFmtId="0" fontId="39" fillId="0" borderId="47" xfId="50" applyFont="1" applyFill="1" applyBorder="1" applyAlignment="1">
      <alignment horizontal="left" vertical="center"/>
    </xf>
    <xf numFmtId="0" fontId="30" fillId="0" borderId="40" xfId="50" applyFont="1" applyFill="1" applyBorder="1" applyAlignment="1">
      <alignment horizontal="left" vertical="center"/>
    </xf>
    <xf numFmtId="0" fontId="30" fillId="0" borderId="41" xfId="50" applyFont="1" applyFill="1" applyBorder="1" applyAlignment="1">
      <alignment horizontal="left" vertical="center"/>
    </xf>
    <xf numFmtId="0" fontId="38" fillId="0" borderId="51" xfId="50" applyFont="1" applyFill="1" applyBorder="1" applyAlignment="1">
      <alignment horizontal="left" vertical="center"/>
    </xf>
    <xf numFmtId="0" fontId="38" fillId="0" borderId="56" xfId="50" applyFont="1" applyFill="1" applyBorder="1" applyAlignment="1">
      <alignment horizontal="left" vertical="center"/>
    </xf>
    <xf numFmtId="0" fontId="39" fillId="0" borderId="45" xfId="50" applyFont="1" applyFill="1" applyBorder="1" applyAlignment="1">
      <alignment horizontal="center" vertical="center"/>
    </xf>
    <xf numFmtId="58" fontId="39" fillId="0" borderId="45" xfId="50" applyNumberFormat="1" applyFont="1" applyFill="1" applyBorder="1" applyAlignment="1">
      <alignment vertical="center"/>
    </xf>
    <xf numFmtId="0" fontId="38" fillId="0" borderId="45" xfId="50" applyFont="1" applyFill="1" applyBorder="1" applyAlignment="1">
      <alignment horizontal="center" vertical="center"/>
    </xf>
    <xf numFmtId="0" fontId="39" fillId="0" borderId="57" xfId="50" applyFont="1" applyFill="1" applyBorder="1" applyAlignment="1">
      <alignment horizontal="center" vertical="center"/>
    </xf>
    <xf numFmtId="0" fontId="38" fillId="0" borderId="58" xfId="50" applyFont="1" applyFill="1" applyBorder="1" applyAlignment="1">
      <alignment horizontal="center" vertical="center"/>
    </xf>
    <xf numFmtId="0" fontId="39" fillId="0" borderId="58" xfId="50" applyFont="1" applyFill="1" applyBorder="1" applyAlignment="1">
      <alignment horizontal="left" vertical="center"/>
    </xf>
    <xf numFmtId="0" fontId="39" fillId="0" borderId="59" xfId="50" applyFont="1" applyFill="1" applyBorder="1" applyAlignment="1">
      <alignment horizontal="left" vertical="center"/>
    </xf>
    <xf numFmtId="0" fontId="38" fillId="0" borderId="0" xfId="50" applyFont="1" applyFill="1" applyBorder="1" applyAlignment="1">
      <alignment horizontal="left" vertical="center"/>
    </xf>
    <xf numFmtId="0" fontId="39" fillId="0" borderId="60" xfId="50" applyFont="1" applyFill="1" applyBorder="1" applyAlignment="1">
      <alignment horizontal="center" vertical="center"/>
    </xf>
    <xf numFmtId="0" fontId="39" fillId="0" borderId="61" xfId="50" applyFont="1" applyFill="1" applyBorder="1" applyAlignment="1">
      <alignment horizontal="center" vertical="center"/>
    </xf>
    <xf numFmtId="0" fontId="30" fillId="0" borderId="61" xfId="50" applyFont="1" applyFill="1" applyBorder="1" applyAlignment="1">
      <alignment horizontal="left" vertical="center"/>
    </xf>
    <xf numFmtId="0" fontId="38" fillId="0" borderId="57" xfId="50" applyFont="1" applyFill="1" applyBorder="1" applyAlignment="1">
      <alignment horizontal="left" vertical="center"/>
    </xf>
    <xf numFmtId="0" fontId="38" fillId="0" borderId="58" xfId="50" applyFont="1" applyFill="1" applyBorder="1" applyAlignment="1">
      <alignment horizontal="left" vertical="center"/>
    </xf>
    <xf numFmtId="0" fontId="39" fillId="0" borderId="61" xfId="50" applyFont="1" applyFill="1" applyBorder="1" applyAlignment="1">
      <alignment horizontal="left" vertical="center"/>
    </xf>
    <xf numFmtId="0" fontId="39" fillId="0" borderId="58" xfId="50" applyFont="1" applyFill="1" applyBorder="1" applyAlignment="1">
      <alignment horizontal="left" vertical="center" wrapText="1"/>
    </xf>
    <xf numFmtId="0" fontId="36" fillId="0" borderId="59" xfId="50" applyFill="1" applyBorder="1" applyAlignment="1">
      <alignment horizontal="center" vertical="center"/>
    </xf>
    <xf numFmtId="0" fontId="38" fillId="0" borderId="60" xfId="50" applyFont="1" applyFill="1" applyBorder="1" applyAlignment="1">
      <alignment horizontal="left" vertical="center"/>
    </xf>
    <xf numFmtId="0" fontId="36" fillId="0" borderId="61" xfId="50" applyFont="1" applyFill="1" applyBorder="1" applyAlignment="1">
      <alignment horizontal="left" vertical="center"/>
    </xf>
    <xf numFmtId="0" fontId="39" fillId="0" borderId="62" xfId="50" applyFont="1" applyFill="1" applyBorder="1" applyAlignment="1">
      <alignment horizontal="left" vertical="center"/>
    </xf>
    <xf numFmtId="0" fontId="30" fillId="0" borderId="57" xfId="50" applyFont="1" applyFill="1" applyBorder="1" applyAlignment="1">
      <alignment horizontal="left" vertical="center"/>
    </xf>
    <xf numFmtId="0" fontId="39" fillId="0" borderId="59" xfId="50" applyFont="1" applyFill="1" applyBorder="1" applyAlignment="1">
      <alignment horizontal="center" vertical="center"/>
    </xf>
    <xf numFmtId="0" fontId="31" fillId="0" borderId="45" xfId="50" applyFont="1" applyFill="1" applyBorder="1" applyAlignment="1">
      <alignment horizontal="right" vertical="center"/>
    </xf>
    <xf numFmtId="0" fontId="30" fillId="0" borderId="43" xfId="50" applyFont="1" applyBorder="1" applyAlignment="1">
      <alignment vertical="center"/>
    </xf>
    <xf numFmtId="0" fontId="31" fillId="0" borderId="44" xfId="50" applyFont="1" applyBorder="1" applyAlignment="1">
      <alignment horizontal="center" vertical="center"/>
    </xf>
    <xf numFmtId="0" fontId="31" fillId="0" borderId="63" xfId="50" applyFont="1" applyBorder="1" applyAlignment="1">
      <alignment horizontal="center" vertical="center"/>
    </xf>
    <xf numFmtId="0" fontId="38" fillId="0" borderId="64" xfId="50" applyFont="1" applyFill="1" applyBorder="1" applyAlignment="1">
      <alignment vertical="center"/>
    </xf>
    <xf numFmtId="0" fontId="39" fillId="0" borderId="2" xfId="50" applyFont="1" applyFill="1" applyBorder="1" applyAlignment="1">
      <alignment horizontal="center" vertical="center"/>
    </xf>
    <xf numFmtId="0" fontId="39" fillId="0" borderId="0" xfId="50" applyFont="1" applyFill="1" applyAlignment="1">
      <alignment horizontal="left" vertical="center"/>
    </xf>
    <xf numFmtId="177" fontId="40" fillId="0" borderId="2" xfId="55" applyNumberFormat="1" applyFont="1" applyBorder="1" applyAlignment="1">
      <alignment horizontal="center"/>
    </xf>
    <xf numFmtId="177" fontId="31" fillId="0" borderId="2" xfId="55" applyNumberFormat="1" applyFont="1" applyBorder="1" applyAlignment="1">
      <alignment horizontal="center"/>
    </xf>
    <xf numFmtId="0" fontId="28" fillId="4" borderId="7" xfId="51" applyFont="1" applyFill="1" applyBorder="1" applyAlignment="1" applyProtection="1">
      <alignment horizontal="center" vertical="center"/>
    </xf>
    <xf numFmtId="49" fontId="28" fillId="4" borderId="65" xfId="52" applyNumberFormat="1" applyFont="1" applyFill="1" applyBorder="1" applyAlignment="1">
      <alignment horizontal="center" vertical="center"/>
    </xf>
    <xf numFmtId="0" fontId="36" fillId="0" borderId="0" xfId="50" applyFont="1" applyAlignment="1">
      <alignment horizontal="left" vertical="center"/>
    </xf>
    <xf numFmtId="0" fontId="41" fillId="0" borderId="39" xfId="50" applyFont="1" applyBorder="1" applyAlignment="1">
      <alignment horizontal="center" vertical="top"/>
    </xf>
    <xf numFmtId="0" fontId="40" fillId="0" borderId="66" xfId="50" applyFont="1" applyBorder="1" applyAlignment="1">
      <alignment horizontal="left" vertical="center"/>
    </xf>
    <xf numFmtId="0" fontId="31" fillId="0" borderId="67" xfId="50" applyFont="1" applyBorder="1" applyAlignment="1">
      <alignment horizontal="center" vertical="center"/>
    </xf>
    <xf numFmtId="0" fontId="40" fillId="0" borderId="67" xfId="50" applyFont="1" applyBorder="1" applyAlignment="1">
      <alignment horizontal="center" vertical="center"/>
    </xf>
    <xf numFmtId="0" fontId="30" fillId="0" borderId="67" xfId="50" applyFont="1" applyBorder="1" applyAlignment="1">
      <alignment horizontal="left" vertical="center"/>
    </xf>
    <xf numFmtId="0" fontId="30" fillId="0" borderId="40" xfId="50" applyFont="1" applyBorder="1" applyAlignment="1">
      <alignment horizontal="center" vertical="center"/>
    </xf>
    <xf numFmtId="0" fontId="30" fillId="0" borderId="41" xfId="50" applyFont="1" applyBorder="1" applyAlignment="1">
      <alignment horizontal="center" vertical="center"/>
    </xf>
    <xf numFmtId="0" fontId="30" fillId="0" borderId="57" xfId="50" applyFont="1" applyBorder="1" applyAlignment="1">
      <alignment horizontal="center" vertical="center"/>
    </xf>
    <xf numFmtId="0" fontId="40" fillId="0" borderId="40" xfId="50" applyFont="1" applyBorder="1" applyAlignment="1">
      <alignment horizontal="center" vertical="center"/>
    </xf>
    <xf numFmtId="0" fontId="40" fillId="0" borderId="41" xfId="50" applyFont="1" applyBorder="1" applyAlignment="1">
      <alignment horizontal="center" vertical="center"/>
    </xf>
    <xf numFmtId="0" fontId="40" fillId="0" borderId="57" xfId="50" applyFont="1" applyBorder="1" applyAlignment="1">
      <alignment horizontal="center" vertical="center"/>
    </xf>
    <xf numFmtId="0" fontId="30" fillId="0" borderId="42" xfId="50" applyFont="1" applyBorder="1" applyAlignment="1">
      <alignment horizontal="left" vertical="center"/>
    </xf>
    <xf numFmtId="0" fontId="31" fillId="0" borderId="25" xfId="50" applyFont="1" applyBorder="1" applyAlignment="1">
      <alignment horizontal="center" vertical="center"/>
    </xf>
    <xf numFmtId="0" fontId="31" fillId="0" borderId="58" xfId="50" applyFont="1" applyBorder="1" applyAlignment="1">
      <alignment horizontal="center" vertical="center"/>
    </xf>
    <xf numFmtId="0" fontId="30" fillId="0" borderId="25" xfId="50" applyFont="1" applyBorder="1" applyAlignment="1">
      <alignment horizontal="left" vertical="center"/>
    </xf>
    <xf numFmtId="14" fontId="31" fillId="0" borderId="25" xfId="50" applyNumberFormat="1" applyFont="1" applyBorder="1" applyAlignment="1">
      <alignment horizontal="center" vertical="center"/>
    </xf>
    <xf numFmtId="14" fontId="31" fillId="0" borderId="58" xfId="50" applyNumberFormat="1" applyFont="1" applyBorder="1" applyAlignment="1">
      <alignment horizontal="center" vertical="center"/>
    </xf>
    <xf numFmtId="0" fontId="30" fillId="0" borderId="42" xfId="50" applyFont="1" applyBorder="1" applyAlignment="1">
      <alignment vertical="center"/>
    </xf>
    <xf numFmtId="0" fontId="39" fillId="0" borderId="25" xfId="50" applyFont="1" applyBorder="1" applyAlignment="1">
      <alignment horizontal="center" vertical="center"/>
    </xf>
    <xf numFmtId="0" fontId="39" fillId="0" borderId="58" xfId="50" applyFont="1" applyBorder="1" applyAlignment="1">
      <alignment horizontal="center" vertical="center"/>
    </xf>
    <xf numFmtId="0" fontId="31" fillId="0" borderId="25" xfId="50" applyFont="1" applyBorder="1" applyAlignment="1">
      <alignment vertical="center"/>
    </xf>
    <xf numFmtId="0" fontId="31" fillId="0" borderId="58" xfId="50" applyFont="1" applyBorder="1" applyAlignment="1">
      <alignment vertical="center"/>
    </xf>
    <xf numFmtId="0" fontId="30" fillId="0" borderId="42" xfId="50" applyFont="1" applyBorder="1" applyAlignment="1">
      <alignment horizontal="center" vertical="center"/>
    </xf>
    <xf numFmtId="0" fontId="31" fillId="0" borderId="42" xfId="50" applyFont="1" applyBorder="1" applyAlignment="1">
      <alignment horizontal="left" vertical="center"/>
    </xf>
    <xf numFmtId="0" fontId="31" fillId="0" borderId="45" xfId="50" applyFont="1" applyBorder="1" applyAlignment="1">
      <alignment horizontal="center" vertical="center"/>
    </xf>
    <xf numFmtId="0" fontId="31" fillId="0" borderId="59" xfId="50" applyFont="1" applyBorder="1" applyAlignment="1">
      <alignment horizontal="center" vertical="center"/>
    </xf>
    <xf numFmtId="0" fontId="30" fillId="0" borderId="43" xfId="50" applyFont="1" applyBorder="1" applyAlignment="1">
      <alignment horizontal="left" vertical="center"/>
    </xf>
    <xf numFmtId="0" fontId="30" fillId="0" borderId="45" xfId="50" applyFont="1" applyBorder="1" applyAlignment="1">
      <alignment horizontal="left" vertical="center"/>
    </xf>
    <xf numFmtId="14" fontId="31" fillId="0" borderId="45" xfId="50" applyNumberFormat="1" applyFont="1" applyBorder="1" applyAlignment="1">
      <alignment horizontal="center" vertical="center"/>
    </xf>
    <xf numFmtId="14" fontId="31" fillId="0" borderId="59" xfId="50" applyNumberFormat="1" applyFont="1" applyBorder="1" applyAlignment="1">
      <alignment horizontal="center" vertical="center"/>
    </xf>
    <xf numFmtId="0" fontId="31" fillId="0" borderId="43" xfId="50" applyFont="1" applyBorder="1" applyAlignment="1">
      <alignment horizontal="left" vertical="center"/>
    </xf>
    <xf numFmtId="0" fontId="40" fillId="0" borderId="0" xfId="50" applyFont="1" applyBorder="1" applyAlignment="1">
      <alignment horizontal="left" vertical="center"/>
    </xf>
    <xf numFmtId="0" fontId="30" fillId="0" borderId="40" xfId="50" applyFont="1" applyBorder="1" applyAlignment="1">
      <alignment vertical="center"/>
    </xf>
    <xf numFmtId="0" fontId="36" fillId="0" borderId="41" xfId="50" applyFont="1" applyBorder="1" applyAlignment="1">
      <alignment horizontal="left" vertical="center"/>
    </xf>
    <xf numFmtId="0" fontId="31" fillId="0" borderId="41" xfId="50" applyFont="1" applyBorder="1" applyAlignment="1">
      <alignment horizontal="left" vertical="center"/>
    </xf>
    <xf numFmtId="0" fontId="36" fillId="0" borderId="41" xfId="50" applyFont="1" applyBorder="1" applyAlignment="1">
      <alignment vertical="center"/>
    </xf>
    <xf numFmtId="0" fontId="30" fillId="0" borderId="41" xfId="50" applyFont="1" applyBorder="1" applyAlignment="1">
      <alignment vertical="center"/>
    </xf>
    <xf numFmtId="0" fontId="36" fillId="0" borderId="25" xfId="50" applyFont="1" applyBorder="1" applyAlignment="1">
      <alignment horizontal="left" vertical="center"/>
    </xf>
    <xf numFmtId="0" fontId="31" fillId="0" borderId="25" xfId="50" applyFont="1" applyBorder="1" applyAlignment="1">
      <alignment horizontal="left" vertical="center"/>
    </xf>
    <xf numFmtId="0" fontId="36" fillId="0" borderId="25" xfId="50" applyFont="1" applyBorder="1" applyAlignment="1">
      <alignment vertical="center"/>
    </xf>
    <xf numFmtId="0" fontId="30" fillId="0" borderId="25" xfId="50" applyFont="1" applyBorder="1" applyAlignment="1">
      <alignment vertical="center"/>
    </xf>
    <xf numFmtId="0" fontId="30" fillId="0" borderId="0" xfId="50" applyFont="1" applyBorder="1" applyAlignment="1">
      <alignment horizontal="left" vertical="center"/>
    </xf>
    <xf numFmtId="0" fontId="39" fillId="0" borderId="40" xfId="50" applyFont="1" applyBorder="1" applyAlignment="1">
      <alignment horizontal="left" vertical="center"/>
    </xf>
    <xf numFmtId="0" fontId="39" fillId="0" borderId="41" xfId="50" applyFont="1" applyBorder="1" applyAlignment="1">
      <alignment horizontal="left" vertical="center"/>
    </xf>
    <xf numFmtId="0" fontId="39" fillId="0" borderId="53" xfId="50" applyFont="1" applyBorder="1" applyAlignment="1">
      <alignment horizontal="left" vertical="center"/>
    </xf>
    <xf numFmtId="0" fontId="39" fillId="0" borderId="52" xfId="50" applyFont="1" applyBorder="1" applyAlignment="1">
      <alignment horizontal="left" vertical="center"/>
    </xf>
    <xf numFmtId="0" fontId="39" fillId="0" borderId="56" xfId="50" applyFont="1" applyBorder="1" applyAlignment="1">
      <alignment horizontal="left" vertical="center"/>
    </xf>
    <xf numFmtId="0" fontId="39" fillId="0" borderId="51" xfId="50" applyFont="1" applyBorder="1" applyAlignment="1">
      <alignment horizontal="left" vertical="center"/>
    </xf>
    <xf numFmtId="0" fontId="31" fillId="0" borderId="45" xfId="50" applyFont="1" applyBorder="1" applyAlignment="1">
      <alignment horizontal="left" vertical="center"/>
    </xf>
    <xf numFmtId="0" fontId="40" fillId="0" borderId="0" xfId="0" applyFont="1" applyBorder="1" applyAlignment="1">
      <alignment horizontal="left" vertical="center"/>
    </xf>
    <xf numFmtId="0" fontId="30" fillId="0" borderId="42" xfId="50" applyFont="1" applyFill="1" applyBorder="1" applyAlignment="1">
      <alignment horizontal="left" vertical="center"/>
    </xf>
    <xf numFmtId="0" fontId="31" fillId="0" borderId="25" xfId="50" applyFont="1" applyFill="1" applyBorder="1" applyAlignment="1">
      <alignment horizontal="left" vertical="center"/>
    </xf>
    <xf numFmtId="0" fontId="30" fillId="0" borderId="43" xfId="50" applyFont="1" applyBorder="1" applyAlignment="1">
      <alignment horizontal="center" vertical="center"/>
    </xf>
    <xf numFmtId="0" fontId="30" fillId="0" borderId="45" xfId="50" applyFont="1" applyBorder="1" applyAlignment="1">
      <alignment horizontal="center" vertical="center"/>
    </xf>
    <xf numFmtId="0" fontId="30" fillId="0" borderId="25" xfId="50" applyFont="1" applyBorder="1" applyAlignment="1">
      <alignment horizontal="center" vertical="center"/>
    </xf>
    <xf numFmtId="0" fontId="38" fillId="0" borderId="25" xfId="50" applyFont="1" applyBorder="1" applyAlignment="1">
      <alignment horizontal="left" vertical="center"/>
    </xf>
    <xf numFmtId="0" fontId="30" fillId="0" borderId="46" xfId="50" applyFont="1" applyFill="1" applyBorder="1" applyAlignment="1">
      <alignment horizontal="left" vertical="center"/>
    </xf>
    <xf numFmtId="0" fontId="30" fillId="0" borderId="47" xfId="50" applyFont="1" applyFill="1" applyBorder="1" applyAlignment="1">
      <alignment horizontal="left" vertical="center"/>
    </xf>
    <xf numFmtId="0" fontId="40" fillId="0" borderId="0" xfId="50" applyFont="1" applyFill="1" applyBorder="1" applyAlignment="1">
      <alignment horizontal="left" vertical="center"/>
    </xf>
    <xf numFmtId="0" fontId="31" fillId="0" borderId="55" xfId="50" applyFont="1" applyFill="1" applyBorder="1" applyAlignment="1">
      <alignment horizontal="left" vertical="center"/>
    </xf>
    <xf numFmtId="0" fontId="31" fillId="0" borderId="50" xfId="50" applyFont="1" applyFill="1" applyBorder="1" applyAlignment="1">
      <alignment horizontal="left" vertical="center"/>
    </xf>
    <xf numFmtId="0" fontId="31" fillId="0" borderId="53" xfId="50" applyFont="1" applyFill="1" applyBorder="1" applyAlignment="1">
      <alignment horizontal="left" vertical="center"/>
    </xf>
    <xf numFmtId="0" fontId="31" fillId="0" borderId="52" xfId="50" applyFont="1" applyFill="1" applyBorder="1" applyAlignment="1">
      <alignment horizontal="left" vertical="center"/>
    </xf>
    <xf numFmtId="0" fontId="30" fillId="0" borderId="53" xfId="50" applyFont="1" applyBorder="1" applyAlignment="1">
      <alignment horizontal="left" vertical="center"/>
    </xf>
    <xf numFmtId="0" fontId="30" fillId="0" borderId="52" xfId="50" applyFont="1" applyBorder="1" applyAlignment="1">
      <alignment horizontal="left" vertical="center"/>
    </xf>
    <xf numFmtId="0" fontId="40" fillId="0" borderId="68" xfId="50" applyFont="1" applyBorder="1" applyAlignment="1">
      <alignment vertical="center"/>
    </xf>
    <xf numFmtId="0" fontId="31" fillId="0" borderId="69" xfId="50" applyFont="1" applyBorder="1" applyAlignment="1">
      <alignment horizontal="center" vertical="center"/>
    </xf>
    <xf numFmtId="0" fontId="40" fillId="0" borderId="69" xfId="50" applyFont="1" applyBorder="1" applyAlignment="1">
      <alignment vertical="center"/>
    </xf>
    <xf numFmtId="0" fontId="31" fillId="0" borderId="69" xfId="50" applyFont="1" applyBorder="1" applyAlignment="1">
      <alignment vertical="center"/>
    </xf>
    <xf numFmtId="58" fontId="36" fillId="0" borderId="69" xfId="50" applyNumberFormat="1" applyFont="1" applyBorder="1" applyAlignment="1">
      <alignment vertical="center"/>
    </xf>
    <xf numFmtId="0" fontId="40" fillId="0" borderId="69" xfId="50" applyFont="1" applyBorder="1" applyAlignment="1">
      <alignment horizontal="center" vertical="center"/>
    </xf>
    <xf numFmtId="0" fontId="40" fillId="0" borderId="70" xfId="50" applyFont="1" applyFill="1" applyBorder="1" applyAlignment="1">
      <alignment horizontal="left" vertical="center"/>
    </xf>
    <xf numFmtId="0" fontId="40" fillId="0" borderId="69" xfId="50" applyFont="1" applyFill="1" applyBorder="1" applyAlignment="1">
      <alignment horizontal="left" vertical="center"/>
    </xf>
    <xf numFmtId="0" fontId="40" fillId="0" borderId="71" xfId="50" applyFont="1" applyFill="1" applyBorder="1" applyAlignment="1">
      <alignment horizontal="center" vertical="center"/>
    </xf>
    <xf numFmtId="0" fontId="40" fillId="0" borderId="48" xfId="50" applyFont="1" applyFill="1" applyBorder="1" applyAlignment="1">
      <alignment horizontal="center" vertical="center"/>
    </xf>
    <xf numFmtId="0" fontId="40" fillId="0" borderId="43" xfId="50" applyFont="1" applyFill="1" applyBorder="1" applyAlignment="1">
      <alignment horizontal="center" vertical="center"/>
    </xf>
    <xf numFmtId="0" fontId="40" fillId="0" borderId="45" xfId="50" applyFont="1" applyFill="1" applyBorder="1" applyAlignment="1">
      <alignment horizontal="center" vertical="center"/>
    </xf>
    <xf numFmtId="0" fontId="36" fillId="0" borderId="67" xfId="50" applyFont="1" applyBorder="1" applyAlignment="1">
      <alignment horizontal="center" vertical="center"/>
    </xf>
    <xf numFmtId="0" fontId="36" fillId="0" borderId="72" xfId="50" applyFont="1" applyBorder="1" applyAlignment="1">
      <alignment horizontal="center" vertical="center"/>
    </xf>
    <xf numFmtId="0" fontId="31" fillId="0" borderId="58" xfId="50" applyFont="1" applyBorder="1" applyAlignment="1">
      <alignment horizontal="left" vertical="center"/>
    </xf>
    <xf numFmtId="0" fontId="30" fillId="0" borderId="58" xfId="50" applyFont="1" applyBorder="1" applyAlignment="1">
      <alignment horizontal="center" vertical="center"/>
    </xf>
    <xf numFmtId="0" fontId="31" fillId="0" borderId="59" xfId="50" applyFont="1" applyBorder="1" applyAlignment="1">
      <alignment horizontal="left" vertical="center"/>
    </xf>
    <xf numFmtId="0" fontId="31" fillId="0" borderId="57" xfId="50" applyFont="1" applyBorder="1" applyAlignment="1">
      <alignment horizontal="left" vertical="center"/>
    </xf>
    <xf numFmtId="0" fontId="30" fillId="0" borderId="59" xfId="50" applyFont="1" applyBorder="1" applyAlignment="1">
      <alignment horizontal="left" vertical="center"/>
    </xf>
    <xf numFmtId="0" fontId="38" fillId="0" borderId="41" xfId="50" applyFont="1" applyBorder="1" applyAlignment="1">
      <alignment horizontal="left" vertical="center"/>
    </xf>
    <xf numFmtId="0" fontId="38" fillId="0" borderId="57" xfId="50" applyFont="1" applyBorder="1" applyAlignment="1">
      <alignment horizontal="left" vertical="center"/>
    </xf>
    <xf numFmtId="0" fontId="38" fillId="0" borderId="51" xfId="50" applyFont="1" applyBorder="1" applyAlignment="1">
      <alignment horizontal="left" vertical="center"/>
    </xf>
    <xf numFmtId="0" fontId="38" fillId="0" borderId="52" xfId="50" applyFont="1" applyBorder="1" applyAlignment="1">
      <alignment horizontal="left" vertical="center"/>
    </xf>
    <xf numFmtId="0" fontId="38" fillId="0" borderId="61" xfId="50" applyFont="1" applyBorder="1" applyAlignment="1">
      <alignment horizontal="left" vertical="center"/>
    </xf>
    <xf numFmtId="0" fontId="31" fillId="0" borderId="58" xfId="50" applyFont="1" applyFill="1" applyBorder="1" applyAlignment="1">
      <alignment horizontal="left" vertical="center"/>
    </xf>
    <xf numFmtId="0" fontId="30" fillId="0" borderId="59" xfId="50" applyFont="1" applyBorder="1" applyAlignment="1">
      <alignment horizontal="center" vertical="center"/>
    </xf>
    <xf numFmtId="0" fontId="38" fillId="0" borderId="58" xfId="50" applyFont="1" applyBorder="1" applyAlignment="1">
      <alignment horizontal="left" vertical="center"/>
    </xf>
    <xf numFmtId="0" fontId="30" fillId="0" borderId="62" xfId="50" applyFont="1" applyFill="1" applyBorder="1" applyAlignment="1">
      <alignment horizontal="left" vertical="center"/>
    </xf>
    <xf numFmtId="0" fontId="31" fillId="0" borderId="60" xfId="50" applyFont="1" applyFill="1" applyBorder="1" applyAlignment="1">
      <alignment horizontal="left" vertical="center"/>
    </xf>
    <xf numFmtId="0" fontId="31" fillId="0" borderId="61" xfId="50" applyFont="1" applyFill="1" applyBorder="1" applyAlignment="1">
      <alignment horizontal="left" vertical="center"/>
    </xf>
    <xf numFmtId="0" fontId="30" fillId="0" borderId="61" xfId="50" applyFont="1" applyBorder="1" applyAlignment="1">
      <alignment horizontal="left" vertical="center"/>
    </xf>
    <xf numFmtId="0" fontId="31" fillId="0" borderId="73" xfId="50" applyFont="1" applyBorder="1" applyAlignment="1">
      <alignment horizontal="center" vertical="center"/>
    </xf>
    <xf numFmtId="0" fontId="40" fillId="0" borderId="74" xfId="50" applyFont="1" applyFill="1" applyBorder="1" applyAlignment="1">
      <alignment horizontal="left" vertical="center"/>
    </xf>
    <xf numFmtId="0" fontId="40" fillId="0" borderId="75" xfId="50" applyFont="1" applyFill="1" applyBorder="1" applyAlignment="1">
      <alignment horizontal="center" vertical="center"/>
    </xf>
    <xf numFmtId="0" fontId="40" fillId="0" borderId="59" xfId="50" applyFont="1" applyFill="1" applyBorder="1" applyAlignment="1">
      <alignment horizontal="center" vertical="center"/>
    </xf>
    <xf numFmtId="0" fontId="36" fillId="0" borderId="69" xfId="50" applyFont="1" applyBorder="1" applyAlignment="1">
      <alignment horizontal="center" vertical="center"/>
    </xf>
    <xf numFmtId="0" fontId="36" fillId="0" borderId="73" xfId="50" applyFont="1" applyBorder="1" applyAlignment="1">
      <alignment horizontal="center" vertical="center"/>
    </xf>
    <xf numFmtId="49" fontId="28" fillId="4" borderId="76" xfId="52" applyNumberFormat="1" applyFont="1" applyFill="1" applyBorder="1" applyAlignment="1">
      <alignment horizontal="center" vertical="center"/>
    </xf>
    <xf numFmtId="49" fontId="29" fillId="4" borderId="65" xfId="52" applyNumberFormat="1" applyFont="1" applyFill="1" applyBorder="1" applyAlignment="1">
      <alignment horizontal="center" vertical="center"/>
    </xf>
    <xf numFmtId="0" fontId="36" fillId="0" borderId="0" xfId="50" applyFont="1" applyBorder="1" applyAlignment="1">
      <alignment horizontal="left" vertical="center"/>
    </xf>
    <xf numFmtId="0" fontId="42" fillId="0" borderId="39" xfId="50" applyFont="1" applyBorder="1" applyAlignment="1">
      <alignment horizontal="center" vertical="top"/>
    </xf>
    <xf numFmtId="0" fontId="31" fillId="0" borderId="51" xfId="50" applyFont="1" applyBorder="1" applyAlignment="1">
      <alignment horizontal="left" vertical="center"/>
    </xf>
    <xf numFmtId="0" fontId="31" fillId="0" borderId="61" xfId="50" applyFont="1" applyBorder="1" applyAlignment="1">
      <alignment horizontal="left" vertical="center"/>
    </xf>
    <xf numFmtId="0" fontId="30" fillId="0" borderId="77" xfId="50" applyFont="1" applyBorder="1" applyAlignment="1">
      <alignment horizontal="left" vertical="center"/>
    </xf>
    <xf numFmtId="0" fontId="30" fillId="0" borderId="54" xfId="50" applyFont="1" applyBorder="1" applyAlignment="1">
      <alignment horizontal="left" vertical="center"/>
    </xf>
    <xf numFmtId="0" fontId="40" fillId="0" borderId="70" xfId="50" applyFont="1" applyBorder="1" applyAlignment="1">
      <alignment horizontal="left" vertical="center"/>
    </xf>
    <xf numFmtId="0" fontId="40" fillId="0" borderId="69" xfId="50" applyFont="1" applyBorder="1" applyAlignment="1">
      <alignment horizontal="left" vertical="center"/>
    </xf>
    <xf numFmtId="0" fontId="30" fillId="0" borderId="71" xfId="50" applyFont="1" applyBorder="1" applyAlignment="1">
      <alignment vertical="center"/>
    </xf>
    <xf numFmtId="0" fontId="36" fillId="0" borderId="48" xfId="50" applyFont="1" applyBorder="1" applyAlignment="1">
      <alignment horizontal="left" vertical="center"/>
    </xf>
    <xf numFmtId="0" fontId="31" fillId="0" borderId="48" xfId="50" applyFont="1" applyBorder="1" applyAlignment="1">
      <alignment horizontal="left" vertical="center"/>
    </xf>
    <xf numFmtId="0" fontId="36" fillId="0" borderId="48" xfId="50" applyFont="1" applyBorder="1" applyAlignment="1">
      <alignment vertical="center"/>
    </xf>
    <xf numFmtId="0" fontId="30" fillId="0" borderId="48" xfId="50" applyFont="1" applyBorder="1" applyAlignment="1">
      <alignment vertical="center"/>
    </xf>
    <xf numFmtId="0" fontId="30" fillId="0" borderId="71" xfId="50" applyFont="1" applyBorder="1" applyAlignment="1">
      <alignment horizontal="center" vertical="center"/>
    </xf>
    <xf numFmtId="0" fontId="31" fillId="0" borderId="48" xfId="50" applyFont="1" applyBorder="1" applyAlignment="1">
      <alignment horizontal="center" vertical="center"/>
    </xf>
    <xf numFmtId="0" fontId="30" fillId="0" borderId="48" xfId="50" applyFont="1" applyBorder="1" applyAlignment="1">
      <alignment horizontal="center" vertical="center"/>
    </xf>
    <xf numFmtId="0" fontId="36" fillId="0" borderId="48" xfId="50" applyFont="1" applyBorder="1" applyAlignment="1">
      <alignment horizontal="center" vertical="center"/>
    </xf>
    <xf numFmtId="0" fontId="36" fillId="0" borderId="25" xfId="50" applyFont="1" applyBorder="1" applyAlignment="1">
      <alignment horizontal="center" vertical="center"/>
    </xf>
    <xf numFmtId="0" fontId="30" fillId="0" borderId="46" xfId="50" applyFont="1" applyBorder="1" applyAlignment="1">
      <alignment horizontal="left" vertical="center" wrapText="1"/>
    </xf>
    <xf numFmtId="0" fontId="30" fillId="0" borderId="47" xfId="50" applyFont="1" applyBorder="1" applyAlignment="1">
      <alignment horizontal="left" vertical="center" wrapText="1"/>
    </xf>
    <xf numFmtId="0" fontId="30" fillId="0" borderId="71" xfId="50" applyFont="1" applyBorder="1" applyAlignment="1">
      <alignment horizontal="left" vertical="center"/>
    </xf>
    <xf numFmtId="0" fontId="30" fillId="0" borderId="48" xfId="50" applyFont="1" applyBorder="1" applyAlignment="1">
      <alignment horizontal="left" vertical="center"/>
    </xf>
    <xf numFmtId="0" fontId="43" fillId="0" borderId="78" xfId="50" applyFont="1" applyBorder="1" applyAlignment="1">
      <alignment horizontal="left" vertical="center" wrapText="1"/>
    </xf>
    <xf numFmtId="9" fontId="31" fillId="0" borderId="25" xfId="50" applyNumberFormat="1" applyFont="1" applyBorder="1" applyAlignment="1">
      <alignment horizontal="center" vertical="center"/>
    </xf>
    <xf numFmtId="0" fontId="40" fillId="0" borderId="70" xfId="0" applyFont="1" applyBorder="1" applyAlignment="1">
      <alignment horizontal="left" vertical="center"/>
    </xf>
    <xf numFmtId="0" fontId="40" fillId="0" borderId="69" xfId="0" applyFont="1" applyBorder="1" applyAlignment="1">
      <alignment horizontal="left" vertical="center"/>
    </xf>
    <xf numFmtId="9" fontId="31" fillId="0" borderId="55" xfId="50" applyNumberFormat="1" applyFont="1" applyBorder="1" applyAlignment="1">
      <alignment horizontal="left" vertical="center"/>
    </xf>
    <xf numFmtId="9" fontId="31" fillId="0" borderId="50" xfId="50" applyNumberFormat="1" applyFont="1" applyBorder="1" applyAlignment="1">
      <alignment horizontal="left" vertical="center"/>
    </xf>
    <xf numFmtId="9" fontId="31" fillId="0" borderId="46" xfId="50" applyNumberFormat="1" applyFont="1" applyBorder="1" applyAlignment="1">
      <alignment horizontal="left" vertical="center"/>
    </xf>
    <xf numFmtId="9" fontId="31" fillId="0" borderId="47" xfId="50" applyNumberFormat="1" applyFont="1" applyBorder="1" applyAlignment="1">
      <alignment horizontal="left" vertical="center"/>
    </xf>
    <xf numFmtId="0" fontId="38" fillId="0" borderId="71" xfId="50" applyFont="1" applyFill="1" applyBorder="1" applyAlignment="1">
      <alignment horizontal="left" vertical="center"/>
    </xf>
    <xf numFmtId="0" fontId="38" fillId="0" borderId="48" xfId="50" applyFont="1" applyFill="1" applyBorder="1" applyAlignment="1">
      <alignment horizontal="left" vertical="center"/>
    </xf>
    <xf numFmtId="0" fontId="38" fillId="0" borderId="64" xfId="50" applyFont="1" applyFill="1" applyBorder="1" applyAlignment="1">
      <alignment horizontal="left" vertical="center"/>
    </xf>
    <xf numFmtId="0" fontId="38" fillId="0" borderId="47" xfId="50" applyFont="1" applyFill="1" applyBorder="1" applyAlignment="1">
      <alignment horizontal="left" vertical="center"/>
    </xf>
    <xf numFmtId="0" fontId="40" fillId="0" borderId="54" xfId="50" applyFont="1" applyFill="1" applyBorder="1" applyAlignment="1">
      <alignment horizontal="left" vertical="center"/>
    </xf>
    <xf numFmtId="0" fontId="31" fillId="0" borderId="79" xfId="50" applyFont="1" applyFill="1" applyBorder="1" applyAlignment="1">
      <alignment horizontal="left" vertical="center"/>
    </xf>
    <xf numFmtId="0" fontId="31" fillId="0" borderId="80" xfId="50" applyFont="1" applyFill="1" applyBorder="1" applyAlignment="1">
      <alignment horizontal="left" vertical="center"/>
    </xf>
    <xf numFmtId="0" fontId="40" fillId="0" borderId="66" xfId="50" applyFont="1" applyBorder="1" applyAlignment="1">
      <alignment vertical="center"/>
    </xf>
    <xf numFmtId="0" fontId="44" fillId="0" borderId="69" xfId="50" applyFont="1" applyBorder="1" applyAlignment="1">
      <alignment horizontal="center" vertical="center"/>
    </xf>
    <xf numFmtId="0" fontId="40" fillId="0" borderId="67" xfId="50" applyFont="1" applyBorder="1" applyAlignment="1">
      <alignment vertical="center"/>
    </xf>
    <xf numFmtId="0" fontId="31" fillId="0" borderId="81" xfId="50" applyFont="1" applyBorder="1" applyAlignment="1">
      <alignment vertical="center"/>
    </xf>
    <xf numFmtId="0" fontId="40" fillId="0" borderId="81" xfId="50" applyFont="1" applyBorder="1" applyAlignment="1">
      <alignment vertical="center"/>
    </xf>
    <xf numFmtId="58" fontId="36" fillId="0" borderId="67" xfId="50" applyNumberFormat="1" applyFont="1" applyBorder="1" applyAlignment="1">
      <alignment vertical="center"/>
    </xf>
    <xf numFmtId="0" fontId="40" fillId="0" borderId="54" xfId="50" applyFont="1" applyBorder="1" applyAlignment="1">
      <alignment horizontal="center" vertical="center"/>
    </xf>
    <xf numFmtId="0" fontId="31" fillId="0" borderId="77" xfId="50" applyFont="1" applyFill="1" applyBorder="1" applyAlignment="1">
      <alignment horizontal="left" vertical="center"/>
    </xf>
    <xf numFmtId="0" fontId="31" fillId="0" borderId="54" xfId="50" applyFont="1" applyFill="1" applyBorder="1" applyAlignment="1">
      <alignment horizontal="left" vertical="center"/>
    </xf>
    <xf numFmtId="0" fontId="36" fillId="0" borderId="81" xfId="50" applyFont="1" applyBorder="1" applyAlignment="1">
      <alignment vertical="center"/>
    </xf>
    <xf numFmtId="0" fontId="30" fillId="0" borderId="82" xfId="50" applyFont="1" applyBorder="1" applyAlignment="1">
      <alignment horizontal="left" vertical="center"/>
    </xf>
    <xf numFmtId="0" fontId="40" fillId="0" borderId="74" xfId="50" applyFont="1" applyBorder="1" applyAlignment="1">
      <alignment horizontal="left" vertical="center"/>
    </xf>
    <xf numFmtId="0" fontId="31" fillId="0" borderId="75" xfId="50" applyFont="1" applyBorder="1" applyAlignment="1">
      <alignment horizontal="left" vertical="center"/>
    </xf>
    <xf numFmtId="0" fontId="30" fillId="0" borderId="0" xfId="50" applyFont="1" applyBorder="1" applyAlignment="1">
      <alignment vertical="center"/>
    </xf>
    <xf numFmtId="0" fontId="30" fillId="0" borderId="62" xfId="50" applyFont="1" applyBorder="1" applyAlignment="1">
      <alignment horizontal="left" vertical="center" wrapText="1"/>
    </xf>
    <xf numFmtId="0" fontId="30" fillId="0" borderId="75" xfId="50" applyFont="1" applyBorder="1" applyAlignment="1">
      <alignment horizontal="left" vertical="center"/>
    </xf>
    <xf numFmtId="0" fontId="45" fillId="0" borderId="58" xfId="50" applyFont="1" applyBorder="1" applyAlignment="1">
      <alignment horizontal="left" vertical="center" wrapText="1"/>
    </xf>
    <xf numFmtId="0" fontId="45" fillId="0" borderId="58" xfId="50" applyFont="1" applyBorder="1" applyAlignment="1">
      <alignment horizontal="left" vertical="center"/>
    </xf>
    <xf numFmtId="0" fontId="39" fillId="0" borderId="58" xfId="50" applyFont="1" applyBorder="1" applyAlignment="1">
      <alignment horizontal="left" vertical="center"/>
    </xf>
    <xf numFmtId="0" fontId="40" fillId="0" borderId="74" xfId="0" applyFont="1" applyBorder="1" applyAlignment="1">
      <alignment horizontal="left" vertical="center"/>
    </xf>
    <xf numFmtId="9" fontId="31" fillId="0" borderId="60" xfId="50" applyNumberFormat="1" applyFont="1" applyBorder="1" applyAlignment="1">
      <alignment horizontal="left" vertical="center"/>
    </xf>
    <xf numFmtId="9" fontId="31" fillId="0" borderId="62" xfId="50" applyNumberFormat="1" applyFont="1" applyBorder="1" applyAlignment="1">
      <alignment horizontal="left" vertical="center"/>
    </xf>
    <xf numFmtId="0" fontId="38" fillId="0" borderId="75" xfId="50" applyFont="1" applyFill="1" applyBorder="1" applyAlignment="1">
      <alignment horizontal="left" vertical="center"/>
    </xf>
    <xf numFmtId="0" fontId="38" fillId="0" borderId="62" xfId="50" applyFont="1" applyFill="1" applyBorder="1" applyAlignment="1">
      <alignment horizontal="left" vertical="center"/>
    </xf>
    <xf numFmtId="0" fontId="31" fillId="0" borderId="83" xfId="50" applyFont="1" applyFill="1" applyBorder="1" applyAlignment="1">
      <alignment horizontal="left" vertical="center"/>
    </xf>
    <xf numFmtId="0" fontId="40" fillId="0" borderId="84" xfId="50" applyFont="1" applyBorder="1" applyAlignment="1">
      <alignment horizontal="center" vertical="center"/>
    </xf>
    <xf numFmtId="0" fontId="31" fillId="0" borderId="81" xfId="50" applyFont="1" applyBorder="1" applyAlignment="1">
      <alignment horizontal="center" vertical="center"/>
    </xf>
    <xf numFmtId="0" fontId="31" fillId="0" borderId="82" xfId="50" applyFont="1" applyBorder="1" applyAlignment="1">
      <alignment horizontal="center" vertical="center"/>
    </xf>
    <xf numFmtId="0" fontId="31" fillId="0" borderId="82" xfId="50" applyFont="1" applyFill="1" applyBorder="1" applyAlignment="1">
      <alignment horizontal="left" vertical="center"/>
    </xf>
    <xf numFmtId="0" fontId="46" fillId="0" borderId="85" xfId="0" applyFont="1" applyBorder="1" applyAlignment="1">
      <alignment horizontal="center" vertical="center" wrapText="1"/>
    </xf>
    <xf numFmtId="0" fontId="46" fillId="0" borderId="86" xfId="0" applyFont="1" applyBorder="1" applyAlignment="1">
      <alignment horizontal="center" vertical="center" wrapText="1"/>
    </xf>
    <xf numFmtId="0" fontId="47" fillId="0" borderId="87" xfId="0" applyFont="1" applyBorder="1"/>
    <xf numFmtId="0" fontId="47" fillId="0" borderId="2" xfId="0" applyFont="1" applyBorder="1"/>
    <xf numFmtId="0" fontId="47" fillId="0" borderId="5" xfId="0" applyFont="1" applyBorder="1" applyAlignment="1">
      <alignment horizontal="center" vertical="center"/>
    </xf>
    <xf numFmtId="0" fontId="47" fillId="0" borderId="7" xfId="0" applyFont="1" applyBorder="1" applyAlignment="1">
      <alignment horizontal="center" vertical="center"/>
    </xf>
    <xf numFmtId="0" fontId="47" fillId="6" borderId="5"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2" xfId="0" applyFont="1" applyFill="1" applyBorder="1"/>
    <xf numFmtId="0" fontId="0" fillId="0" borderId="87" xfId="0" applyBorder="1"/>
    <xf numFmtId="0" fontId="0" fillId="6" borderId="2" xfId="0" applyFill="1" applyBorder="1"/>
    <xf numFmtId="0" fontId="0" fillId="0" borderId="88" xfId="0" applyBorder="1"/>
    <xf numFmtId="0" fontId="0" fillId="0" borderId="89" xfId="0" applyBorder="1"/>
    <xf numFmtId="0" fontId="0" fillId="6" borderId="89" xfId="0" applyFill="1" applyBorder="1"/>
    <xf numFmtId="0" fontId="0" fillId="7" borderId="0" xfId="0" applyFill="1"/>
    <xf numFmtId="0" fontId="46" fillId="0" borderId="90" xfId="0" applyFont="1" applyBorder="1" applyAlignment="1">
      <alignment horizontal="center" vertical="center" wrapText="1"/>
    </xf>
    <xf numFmtId="0" fontId="47" fillId="0" borderId="91" xfId="0" applyFont="1" applyBorder="1" applyAlignment="1">
      <alignment horizontal="center" vertical="center"/>
    </xf>
    <xf numFmtId="0" fontId="47" fillId="0" borderId="92" xfId="0" applyFont="1" applyBorder="1"/>
    <xf numFmtId="0" fontId="0" fillId="0" borderId="92" xfId="0" applyBorder="1"/>
    <xf numFmtId="0" fontId="0" fillId="0" borderId="93"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8"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7" fillId="8" borderId="2" xfId="0" applyFont="1" applyFill="1" applyBorder="1" applyAlignment="1">
      <alignment vertical="top" wrapText="1"/>
    </xf>
    <xf numFmtId="0" fontId="49" fillId="0" borderId="2" xfId="0" applyFont="1" applyBorder="1" applyAlignment="1">
      <alignment vertical="top" wrapText="1"/>
    </xf>
    <xf numFmtId="0" fontId="0" fillId="0" borderId="2" xfId="0" applyFont="1" applyBorder="1" applyAlignment="1">
      <alignment vertical="top" wrapText="1"/>
    </xf>
    <xf numFmtId="0" fontId="50" fillId="0" borderId="0" xfId="0" applyFont="1"/>
    <xf numFmtId="0" fontId="50" fillId="0" borderId="0" xfId="0" applyFont="1" applyAlignment="1">
      <alignment vertical="top" wrapText="1"/>
    </xf>
    <xf numFmtId="0" fontId="4" fillId="0" borderId="2" xfId="53" applyFont="1" applyFill="1" applyBorder="1" applyAlignment="1" quotePrefix="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S10" xfId="53"/>
    <cellStyle name="S11" xfId="54"/>
    <cellStyle name="常规 11 17" xfId="55"/>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checked="Checked"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4123" name="Check Box 27" hidden="1">
              <a:extLst>
                <a:ext uri="{63B3BB69-23CF-44E3-9099-C40C66FF867C}">
                  <a14:compatExt spid="_x0000_s4123"/>
                </a:ext>
              </a:extLst>
            </xdr:cNvPr>
            <xdr:cNvSpPr/>
          </xdr:nvSpPr>
          <xdr:spPr>
            <a:xfrm>
              <a:off x="7410450" y="1181100"/>
              <a:ext cx="3810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4131" name="Check Box 35" hidden="1">
              <a:extLst>
                <a:ext uri="{63B3BB69-23CF-44E3-9099-C40C66FF867C}">
                  <a14:compatExt spid="_x0000_s4131"/>
                </a:ext>
              </a:extLst>
            </xdr:cNvPr>
            <xdr:cNvSpPr/>
          </xdr:nvSpPr>
          <xdr:spPr>
            <a:xfrm>
              <a:off x="8058150" y="1181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06972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06972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10374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86574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12279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86574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12279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88479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14184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90384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17042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91337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15137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91337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12267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12267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12267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11</xdr:row>
          <xdr:rowOff>238125</xdr:rowOff>
        </xdr:from>
        <xdr:to>
          <xdr:col>3</xdr:col>
          <xdr:colOff>571500</xdr:colOff>
          <xdr:row>13</xdr:row>
          <xdr:rowOff>0</xdr:rowOff>
        </xdr:to>
        <xdr:sp>
          <xdr:nvSpPr>
            <xdr:cNvPr id="2049" name="Check Box 1" hidden="1">
              <a:extLst>
                <a:ext uri="{63B3BB69-23CF-44E3-9099-C40C66FF867C}">
                  <a14:compatExt spid="_x0000_s2049"/>
                </a:ext>
              </a:extLst>
            </xdr:cNvPr>
            <xdr:cNvSpPr/>
          </xdr:nvSpPr>
          <xdr:spPr>
            <a:xfrm>
              <a:off x="2038350" y="23526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38</xdr:row>
          <xdr:rowOff>0</xdr:rowOff>
        </xdr:from>
        <xdr:to>
          <xdr:col>2</xdr:col>
          <xdr:colOff>95250</xdr:colOff>
          <xdr:row>39</xdr:row>
          <xdr:rowOff>0</xdr:rowOff>
        </xdr:to>
        <xdr:sp>
          <xdr:nvSpPr>
            <xdr:cNvPr id="2050" name="Check Box 2" hidden="1">
              <a:extLst>
                <a:ext uri="{63B3BB69-23CF-44E3-9099-C40C66FF867C}">
                  <a14:compatExt spid="_x0000_s2050"/>
                </a:ext>
              </a:extLst>
            </xdr:cNvPr>
            <xdr:cNvSpPr/>
          </xdr:nvSpPr>
          <xdr:spPr>
            <a:xfrm>
              <a:off x="1400175" y="76028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2</xdr:col>
          <xdr:colOff>0</xdr:colOff>
          <xdr:row>9</xdr:row>
          <xdr:rowOff>104775</xdr:rowOff>
        </xdr:to>
        <xdr:sp>
          <xdr:nvSpPr>
            <xdr:cNvPr id="2051" name="Check Box 3" hidden="1">
              <a:extLst>
                <a:ext uri="{63B3BB69-23CF-44E3-9099-C40C66FF867C}">
                  <a14:compatExt spid="_x0000_s2051"/>
                </a:ext>
              </a:extLst>
            </xdr:cNvPr>
            <xdr:cNvSpPr/>
          </xdr:nvSpPr>
          <xdr:spPr>
            <a:xfrm>
              <a:off x="1143000" y="14954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0</xdr:rowOff>
        </xdr:from>
        <xdr:to>
          <xdr:col>6</xdr:col>
          <xdr:colOff>552450</xdr:colOff>
          <xdr:row>39</xdr:row>
          <xdr:rowOff>0</xdr:rowOff>
        </xdr:to>
        <xdr:sp>
          <xdr:nvSpPr>
            <xdr:cNvPr id="2052" name="Check Box 4" hidden="1">
              <a:extLst>
                <a:ext uri="{63B3BB69-23CF-44E3-9099-C40C66FF867C}">
                  <a14:compatExt spid="_x0000_s2052"/>
                </a:ext>
              </a:extLst>
            </xdr:cNvPr>
            <xdr:cNvSpPr/>
          </xdr:nvSpPr>
          <xdr:spPr>
            <a:xfrm>
              <a:off x="4815840"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38</xdr:row>
          <xdr:rowOff>0</xdr:rowOff>
        </xdr:from>
        <xdr:to>
          <xdr:col>8</xdr:col>
          <xdr:colOff>600075</xdr:colOff>
          <xdr:row>39</xdr:row>
          <xdr:rowOff>0</xdr:rowOff>
        </xdr:to>
        <xdr:sp>
          <xdr:nvSpPr>
            <xdr:cNvPr id="2053" name="Check Box 5" hidden="1">
              <a:extLst>
                <a:ext uri="{63B3BB69-23CF-44E3-9099-C40C66FF867C}">
                  <a14:compatExt spid="_x0000_s2053"/>
                </a:ext>
              </a:extLst>
            </xdr:cNvPr>
            <xdr:cNvSpPr/>
          </xdr:nvSpPr>
          <xdr:spPr>
            <a:xfrm>
              <a:off x="6282690"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9525</xdr:rowOff>
        </xdr:from>
        <xdr:to>
          <xdr:col>10</xdr:col>
          <xdr:colOff>571500</xdr:colOff>
          <xdr:row>39</xdr:row>
          <xdr:rowOff>0</xdr:rowOff>
        </xdr:to>
        <xdr:sp>
          <xdr:nvSpPr>
            <xdr:cNvPr id="2054" name="Check Box 6" hidden="1">
              <a:extLst>
                <a:ext uri="{63B3BB69-23CF-44E3-9099-C40C66FF867C}">
                  <a14:compatExt spid="_x0000_s2054"/>
                </a:ext>
              </a:extLst>
            </xdr:cNvPr>
            <xdr:cNvSpPr/>
          </xdr:nvSpPr>
          <xdr:spPr>
            <a:xfrm>
              <a:off x="7673340" y="76123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2055" name="Check Box 7" hidden="1">
              <a:extLst>
                <a:ext uri="{63B3BB69-23CF-44E3-9099-C40C66FF867C}">
                  <a14:compatExt spid="_x0000_s2055"/>
                </a:ext>
              </a:extLst>
            </xdr:cNvPr>
            <xdr:cNvSpPr/>
          </xdr:nvSpPr>
          <xdr:spPr>
            <a:xfrm>
              <a:off x="2057400" y="27146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238125</xdr:rowOff>
        </xdr:from>
        <xdr:to>
          <xdr:col>6</xdr:col>
          <xdr:colOff>0</xdr:colOff>
          <xdr:row>13</xdr:row>
          <xdr:rowOff>0</xdr:rowOff>
        </xdr:to>
        <xdr:sp>
          <xdr:nvSpPr>
            <xdr:cNvPr id="2056" name="Check Box 8" hidden="1">
              <a:extLst>
                <a:ext uri="{63B3BB69-23CF-44E3-9099-C40C66FF867C}">
                  <a14:compatExt spid="_x0000_s2056"/>
                </a:ext>
              </a:extLst>
            </xdr:cNvPr>
            <xdr:cNvSpPr/>
          </xdr:nvSpPr>
          <xdr:spPr>
            <a:xfrm>
              <a:off x="4425315" y="23526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2057" name="Check Box 9" hidden="1">
              <a:extLst>
                <a:ext uri="{63B3BB69-23CF-44E3-9099-C40C66FF867C}">
                  <a14:compatExt spid="_x0000_s2057"/>
                </a:ext>
              </a:extLst>
            </xdr:cNvPr>
            <xdr:cNvSpPr/>
          </xdr:nvSpPr>
          <xdr:spPr>
            <a:xfrm>
              <a:off x="5282565" y="22479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2058" name="Check Box 10" hidden="1">
              <a:extLst>
                <a:ext uri="{63B3BB69-23CF-44E3-9099-C40C66FF867C}">
                  <a14:compatExt spid="_x0000_s2058"/>
                </a:ext>
              </a:extLst>
            </xdr:cNvPr>
            <xdr:cNvSpPr/>
          </xdr:nvSpPr>
          <xdr:spPr>
            <a:xfrm>
              <a:off x="5282565" y="24288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238125</xdr:rowOff>
        </xdr:from>
        <xdr:to>
          <xdr:col>6</xdr:col>
          <xdr:colOff>0</xdr:colOff>
          <xdr:row>14</xdr:row>
          <xdr:rowOff>180975</xdr:rowOff>
        </xdr:to>
        <xdr:sp>
          <xdr:nvSpPr>
            <xdr:cNvPr id="2059" name="Check Box 11" hidden="1">
              <a:extLst>
                <a:ext uri="{63B3BB69-23CF-44E3-9099-C40C66FF867C}">
                  <a14:compatExt spid="_x0000_s2059"/>
                </a:ext>
              </a:extLst>
            </xdr:cNvPr>
            <xdr:cNvSpPr/>
          </xdr:nvSpPr>
          <xdr:spPr>
            <a:xfrm>
              <a:off x="4425315" y="27146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2060" name="Check Box 12" hidden="1">
              <a:extLst>
                <a:ext uri="{63B3BB69-23CF-44E3-9099-C40C66FF867C}">
                  <a14:compatExt spid="_x0000_s2060"/>
                </a:ext>
              </a:extLst>
            </xdr:cNvPr>
            <xdr:cNvSpPr/>
          </xdr:nvSpPr>
          <xdr:spPr>
            <a:xfrm>
              <a:off x="5282565" y="26384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11</xdr:col>
          <xdr:colOff>0</xdr:colOff>
          <xdr:row>13</xdr:row>
          <xdr:rowOff>95250</xdr:rowOff>
        </xdr:to>
        <xdr:sp>
          <xdr:nvSpPr>
            <xdr:cNvPr id="2061" name="Check Box 13" hidden="1">
              <a:extLst>
                <a:ext uri="{63B3BB69-23CF-44E3-9099-C40C66FF867C}">
                  <a14:compatExt spid="_x0000_s2061"/>
                </a:ext>
              </a:extLst>
            </xdr:cNvPr>
            <xdr:cNvSpPr/>
          </xdr:nvSpPr>
          <xdr:spPr>
            <a:xfrm>
              <a:off x="8121015" y="22288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11</xdr:col>
          <xdr:colOff>0</xdr:colOff>
          <xdr:row>14</xdr:row>
          <xdr:rowOff>57150</xdr:rowOff>
        </xdr:to>
        <xdr:sp>
          <xdr:nvSpPr>
            <xdr:cNvPr id="2062" name="Check Box 14" hidden="1">
              <a:extLst>
                <a:ext uri="{63B3BB69-23CF-44E3-9099-C40C66FF867C}">
                  <a14:compatExt spid="_x0000_s2062"/>
                </a:ext>
              </a:extLst>
            </xdr:cNvPr>
            <xdr:cNvSpPr/>
          </xdr:nvSpPr>
          <xdr:spPr>
            <a:xfrm>
              <a:off x="8121015" y="24288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238125</xdr:rowOff>
        </xdr:from>
        <xdr:to>
          <xdr:col>10</xdr:col>
          <xdr:colOff>0</xdr:colOff>
          <xdr:row>14</xdr:row>
          <xdr:rowOff>180975</xdr:rowOff>
        </xdr:to>
        <xdr:sp>
          <xdr:nvSpPr>
            <xdr:cNvPr id="2063" name="Check Box 15" hidden="1">
              <a:extLst>
                <a:ext uri="{63B3BB69-23CF-44E3-9099-C40C66FF867C}">
                  <a14:compatExt spid="_x0000_s2063"/>
                </a:ext>
              </a:extLst>
            </xdr:cNvPr>
            <xdr:cNvSpPr/>
          </xdr:nvSpPr>
          <xdr:spPr>
            <a:xfrm>
              <a:off x="7254240" y="27146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11</xdr:col>
          <xdr:colOff>0</xdr:colOff>
          <xdr:row>15</xdr:row>
          <xdr:rowOff>171450</xdr:rowOff>
        </xdr:to>
        <xdr:sp>
          <xdr:nvSpPr>
            <xdr:cNvPr id="2064" name="Check Box 16" hidden="1">
              <a:extLst>
                <a:ext uri="{63B3BB69-23CF-44E3-9099-C40C66FF867C}">
                  <a14:compatExt spid="_x0000_s2064"/>
                </a:ext>
              </a:extLst>
            </xdr:cNvPr>
            <xdr:cNvSpPr/>
          </xdr:nvSpPr>
          <xdr:spPr>
            <a:xfrm>
              <a:off x="8121015" y="25622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2065" name="Check Box 17" hidden="1">
              <a:extLst>
                <a:ext uri="{63B3BB69-23CF-44E3-9099-C40C66FF867C}">
                  <a14:compatExt spid="_x0000_s2065"/>
                </a:ext>
              </a:extLst>
            </xdr:cNvPr>
            <xdr:cNvSpPr/>
          </xdr:nvSpPr>
          <xdr:spPr>
            <a:xfrm>
              <a:off x="7082790" y="106680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882890"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882890"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2068" name="Check Box 20" hidden="1">
              <a:extLst>
                <a:ext uri="{63B3BB69-23CF-44E3-9099-C40C66FF867C}">
                  <a14:compatExt spid="_x0000_s2068"/>
                </a:ext>
              </a:extLst>
            </xdr:cNvPr>
            <xdr:cNvSpPr/>
          </xdr:nvSpPr>
          <xdr:spPr>
            <a:xfrm>
              <a:off x="2038350" y="18097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69" name="Check Box 21" hidden="1">
              <a:extLst>
                <a:ext uri="{63B3BB69-23CF-44E3-9099-C40C66FF867C}">
                  <a14:compatExt spid="_x0000_s2069"/>
                </a:ext>
              </a:extLst>
            </xdr:cNvPr>
            <xdr:cNvSpPr/>
          </xdr:nvSpPr>
          <xdr:spPr>
            <a:xfrm>
              <a:off x="2686050" y="18192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2070" name="Check Box 22" hidden="1">
              <a:extLst>
                <a:ext uri="{63B3BB69-23CF-44E3-9099-C40C66FF867C}">
                  <a14:compatExt spid="_x0000_s2070"/>
                </a:ext>
              </a:extLst>
            </xdr:cNvPr>
            <xdr:cNvSpPr/>
          </xdr:nvSpPr>
          <xdr:spPr>
            <a:xfrm>
              <a:off x="2686050" y="20002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308610</xdr:colOff>
          <xdr:row>9</xdr:row>
          <xdr:rowOff>0</xdr:rowOff>
        </xdr:to>
        <xdr:sp>
          <xdr:nvSpPr>
            <xdr:cNvPr id="2071" name="Check Box 23" hidden="1">
              <a:extLst>
                <a:ext uri="{63B3BB69-23CF-44E3-9099-C40C66FF867C}">
                  <a14:compatExt spid="_x0000_s2071"/>
                </a:ext>
              </a:extLst>
            </xdr:cNvPr>
            <xdr:cNvSpPr/>
          </xdr:nvSpPr>
          <xdr:spPr>
            <a:xfrm>
              <a:off x="3486150" y="16287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2072" name="Check Box 24" hidden="1">
              <a:extLst>
                <a:ext uri="{63B3BB69-23CF-44E3-9099-C40C66FF867C}">
                  <a14:compatExt spid="_x0000_s2072"/>
                </a:ext>
              </a:extLst>
            </xdr:cNvPr>
            <xdr:cNvSpPr/>
          </xdr:nvSpPr>
          <xdr:spPr>
            <a:xfrm>
              <a:off x="2809875" y="16287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2073" name="Check Box 25" hidden="1">
              <a:extLst>
                <a:ext uri="{63B3BB69-23CF-44E3-9099-C40C66FF867C}">
                  <a14:compatExt spid="_x0000_s2073"/>
                </a:ext>
              </a:extLst>
            </xdr:cNvPr>
            <xdr:cNvSpPr/>
          </xdr:nvSpPr>
          <xdr:spPr>
            <a:xfrm>
              <a:off x="4568190" y="16287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200025</xdr:rowOff>
        </xdr:from>
        <xdr:to>
          <xdr:col>4</xdr:col>
          <xdr:colOff>0</xdr:colOff>
          <xdr:row>25</xdr:row>
          <xdr:rowOff>0</xdr:rowOff>
        </xdr:to>
        <xdr:sp>
          <xdr:nvSpPr>
            <xdr:cNvPr id="2074" name="Check Box 26" hidden="1">
              <a:extLst>
                <a:ext uri="{63B3BB69-23CF-44E3-9099-C40C66FF867C}">
                  <a14:compatExt spid="_x0000_s2074"/>
                </a:ext>
              </a:extLst>
            </xdr:cNvPr>
            <xdr:cNvSpPr/>
          </xdr:nvSpPr>
          <xdr:spPr>
            <a:xfrm>
              <a:off x="2571750" y="45434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5" name="Check Box 27" hidden="1">
              <a:extLst>
                <a:ext uri="{63B3BB69-23CF-44E3-9099-C40C66FF867C}">
                  <a14:compatExt spid="_x0000_s2075"/>
                </a:ext>
              </a:extLst>
            </xdr:cNvPr>
            <xdr:cNvSpPr/>
          </xdr:nvSpPr>
          <xdr:spPr>
            <a:xfrm>
              <a:off x="7254240" y="23526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2076" name="Check Box 28" hidden="1">
              <a:extLst>
                <a:ext uri="{63B3BB69-23CF-44E3-9099-C40C66FF867C}">
                  <a14:compatExt spid="_x0000_s2076"/>
                </a:ext>
              </a:extLst>
            </xdr:cNvPr>
            <xdr:cNvSpPr/>
          </xdr:nvSpPr>
          <xdr:spPr>
            <a:xfrm>
              <a:off x="7254240" y="25336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2077" name="Check Box 29" hidden="1">
              <a:extLst>
                <a:ext uri="{63B3BB69-23CF-44E3-9099-C40C66FF867C}">
                  <a14:compatExt spid="_x0000_s2077"/>
                </a:ext>
              </a:extLst>
            </xdr:cNvPr>
            <xdr:cNvSpPr/>
          </xdr:nvSpPr>
          <xdr:spPr>
            <a:xfrm>
              <a:off x="7882890" y="106680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082790"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082790"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2</xdr:col>
          <xdr:colOff>95250</xdr:colOff>
          <xdr:row>14</xdr:row>
          <xdr:rowOff>57150</xdr:rowOff>
        </xdr:to>
        <xdr:sp>
          <xdr:nvSpPr>
            <xdr:cNvPr id="2080" name="Check Box 32" hidden="1">
              <a:extLst>
                <a:ext uri="{63B3BB69-23CF-44E3-9099-C40C66FF867C}">
                  <a14:compatExt spid="_x0000_s2080"/>
                </a:ext>
              </a:extLst>
            </xdr:cNvPr>
            <xdr:cNvSpPr/>
          </xdr:nvSpPr>
          <xdr:spPr>
            <a:xfrm>
              <a:off x="1257300" y="24288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200025</xdr:rowOff>
        </xdr:from>
        <xdr:to>
          <xdr:col>3</xdr:col>
          <xdr:colOff>628650</xdr:colOff>
          <xdr:row>26</xdr:row>
          <xdr:rowOff>28575</xdr:rowOff>
        </xdr:to>
        <xdr:sp>
          <xdr:nvSpPr>
            <xdr:cNvPr id="2081" name="Check Box 33" hidden="1">
              <a:extLst>
                <a:ext uri="{63B3BB69-23CF-44E3-9099-C40C66FF867C}">
                  <a14:compatExt spid="_x0000_s2081"/>
                </a:ext>
              </a:extLst>
            </xdr:cNvPr>
            <xdr:cNvSpPr/>
          </xdr:nvSpPr>
          <xdr:spPr>
            <a:xfrm>
              <a:off x="1800225" y="43624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190500</xdr:rowOff>
        </xdr:from>
        <xdr:to>
          <xdr:col>3</xdr:col>
          <xdr:colOff>571500</xdr:colOff>
          <xdr:row>14</xdr:row>
          <xdr:rowOff>0</xdr:rowOff>
        </xdr:to>
        <xdr:sp>
          <xdr:nvSpPr>
            <xdr:cNvPr id="2082" name="Check Box 34" hidden="1">
              <a:extLst>
                <a:ext uri="{63B3BB69-23CF-44E3-9099-C40C66FF867C}">
                  <a14:compatExt spid="_x0000_s2082"/>
                </a:ext>
              </a:extLst>
            </xdr:cNvPr>
            <xdr:cNvSpPr/>
          </xdr:nvSpPr>
          <xdr:spPr>
            <a:xfrm>
              <a:off x="2038350" y="25336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219075</xdr:rowOff>
        </xdr:from>
        <xdr:to>
          <xdr:col>2</xdr:col>
          <xdr:colOff>152400</xdr:colOff>
          <xdr:row>14</xdr:row>
          <xdr:rowOff>180975</xdr:rowOff>
        </xdr:to>
        <xdr:sp>
          <xdr:nvSpPr>
            <xdr:cNvPr id="2083" name="Check Box 35" hidden="1">
              <a:extLst>
                <a:ext uri="{63B3BB69-23CF-44E3-9099-C40C66FF867C}">
                  <a14:compatExt spid="_x0000_s2083"/>
                </a:ext>
              </a:extLst>
            </xdr:cNvPr>
            <xdr:cNvSpPr/>
          </xdr:nvSpPr>
          <xdr:spPr>
            <a:xfrm>
              <a:off x="1162050" y="27146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219075</xdr:rowOff>
        </xdr:from>
        <xdr:to>
          <xdr:col>2</xdr:col>
          <xdr:colOff>219075</xdr:colOff>
          <xdr:row>13</xdr:row>
          <xdr:rowOff>28575</xdr:rowOff>
        </xdr:to>
        <xdr:sp>
          <xdr:nvSpPr>
            <xdr:cNvPr id="2084" name="Check Box 36" hidden="1">
              <a:extLst>
                <a:ext uri="{63B3BB69-23CF-44E3-9099-C40C66FF867C}">
                  <a14:compatExt spid="_x0000_s2084"/>
                </a:ext>
              </a:extLst>
            </xdr:cNvPr>
            <xdr:cNvSpPr/>
          </xdr:nvSpPr>
          <xdr:spPr>
            <a:xfrm>
              <a:off x="1219200" y="23526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200025</xdr:rowOff>
        </xdr:from>
        <xdr:to>
          <xdr:col>6</xdr:col>
          <xdr:colOff>314325</xdr:colOff>
          <xdr:row>14</xdr:row>
          <xdr:rowOff>9525</xdr:rowOff>
        </xdr:to>
        <xdr:sp>
          <xdr:nvSpPr>
            <xdr:cNvPr id="2085" name="Check Box 37" hidden="1">
              <a:extLst>
                <a:ext uri="{63B3BB69-23CF-44E3-9099-C40C66FF867C}">
                  <a14:compatExt spid="_x0000_s2085"/>
                </a:ext>
              </a:extLst>
            </xdr:cNvPr>
            <xdr:cNvSpPr/>
          </xdr:nvSpPr>
          <xdr:spPr>
            <a:xfrm>
              <a:off x="4396740" y="25336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86" name="Check Box 38" hidden="1">
              <a:extLst>
                <a:ext uri="{63B3BB69-23CF-44E3-9099-C40C66FF867C}">
                  <a14:compatExt spid="_x0000_s2086"/>
                </a:ext>
              </a:extLst>
            </xdr:cNvPr>
            <xdr:cNvSpPr/>
          </xdr:nvSpPr>
          <xdr:spPr>
            <a:xfrm>
              <a:off x="2038350"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1265" name="Check Box 1" hidden="1">
              <a:extLst>
                <a:ext uri="{63B3BB69-23CF-44E3-9099-C40C66FF867C}">
                  <a14:compatExt spid="_x0000_s11265"/>
                </a:ext>
              </a:extLst>
            </xdr:cNvPr>
            <xdr:cNvSpPr/>
          </xdr:nvSpPr>
          <xdr:spPr>
            <a:xfrm>
              <a:off x="2133600"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1266" name="Check Box 2" hidden="1">
              <a:extLst>
                <a:ext uri="{63B3BB69-23CF-44E3-9099-C40C66FF867C}">
                  <a14:compatExt spid="_x0000_s11266"/>
                </a:ext>
              </a:extLst>
            </xdr:cNvPr>
            <xdr:cNvSpPr/>
          </xdr:nvSpPr>
          <xdr:spPr>
            <a:xfrm>
              <a:off x="1495425"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0</xdr:rowOff>
        </xdr:from>
        <xdr:to>
          <xdr:col>2</xdr:col>
          <xdr:colOff>0</xdr:colOff>
          <xdr:row>9</xdr:row>
          <xdr:rowOff>57150</xdr:rowOff>
        </xdr:to>
        <xdr:sp>
          <xdr:nvSpPr>
            <xdr:cNvPr id="11267" name="Check Box 3" hidden="1">
              <a:extLst>
                <a:ext uri="{63B3BB69-23CF-44E3-9099-C40C66FF867C}">
                  <a14:compatExt spid="_x0000_s11267"/>
                </a:ext>
              </a:extLst>
            </xdr:cNvPr>
            <xdr:cNvSpPr/>
          </xdr:nvSpPr>
          <xdr:spPr>
            <a:xfrm>
              <a:off x="1238250" y="143827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1268" name="Check Box 4" hidden="1">
              <a:extLst>
                <a:ext uri="{63B3BB69-23CF-44E3-9099-C40C66FF867C}">
                  <a14:compatExt spid="_x0000_s11268"/>
                </a:ext>
              </a:extLst>
            </xdr:cNvPr>
            <xdr:cNvSpPr/>
          </xdr:nvSpPr>
          <xdr:spPr>
            <a:xfrm>
              <a:off x="4911090"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1269" name="Check Box 5" hidden="1">
              <a:extLst>
                <a:ext uri="{63B3BB69-23CF-44E3-9099-C40C66FF867C}">
                  <a14:compatExt spid="_x0000_s11269"/>
                </a:ext>
              </a:extLst>
            </xdr:cNvPr>
            <xdr:cNvSpPr/>
          </xdr:nvSpPr>
          <xdr:spPr>
            <a:xfrm>
              <a:off x="6377940"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1270" name="Check Box 6" hidden="1">
              <a:extLst>
                <a:ext uri="{63B3BB69-23CF-44E3-9099-C40C66FF867C}">
                  <a14:compatExt spid="_x0000_s11270"/>
                </a:ext>
              </a:extLst>
            </xdr:cNvPr>
            <xdr:cNvSpPr/>
          </xdr:nvSpPr>
          <xdr:spPr>
            <a:xfrm>
              <a:off x="7768590"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1271" name="Check Box 7" hidden="1">
              <a:extLst>
                <a:ext uri="{63B3BB69-23CF-44E3-9099-C40C66FF867C}">
                  <a14:compatExt spid="_x0000_s11271"/>
                </a:ext>
              </a:extLst>
            </xdr:cNvPr>
            <xdr:cNvSpPr/>
          </xdr:nvSpPr>
          <xdr:spPr>
            <a:xfrm>
              <a:off x="2152650"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1272" name="Check Box 8" hidden="1">
              <a:extLst>
                <a:ext uri="{63B3BB69-23CF-44E3-9099-C40C66FF867C}">
                  <a14:compatExt spid="_x0000_s11272"/>
                </a:ext>
              </a:extLst>
            </xdr:cNvPr>
            <xdr:cNvSpPr/>
          </xdr:nvSpPr>
          <xdr:spPr>
            <a:xfrm>
              <a:off x="4520565"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1273" name="Check Box 9" hidden="1">
              <a:extLst>
                <a:ext uri="{63B3BB69-23CF-44E3-9099-C40C66FF867C}">
                  <a14:compatExt spid="_x0000_s11273"/>
                </a:ext>
              </a:extLst>
            </xdr:cNvPr>
            <xdr:cNvSpPr/>
          </xdr:nvSpPr>
          <xdr:spPr>
            <a:xfrm>
              <a:off x="5377815"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1274" name="Check Box 10" hidden="1">
              <a:extLst>
                <a:ext uri="{63B3BB69-23CF-44E3-9099-C40C66FF867C}">
                  <a14:compatExt spid="_x0000_s11274"/>
                </a:ext>
              </a:extLst>
            </xdr:cNvPr>
            <xdr:cNvSpPr/>
          </xdr:nvSpPr>
          <xdr:spPr>
            <a:xfrm>
              <a:off x="5377815"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1275" name="Check Box 11" hidden="1">
              <a:extLst>
                <a:ext uri="{63B3BB69-23CF-44E3-9099-C40C66FF867C}">
                  <a14:compatExt spid="_x0000_s11275"/>
                </a:ext>
              </a:extLst>
            </xdr:cNvPr>
            <xdr:cNvSpPr/>
          </xdr:nvSpPr>
          <xdr:spPr>
            <a:xfrm>
              <a:off x="4520565"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1276" name="Check Box 12" hidden="1">
              <a:extLst>
                <a:ext uri="{63B3BB69-23CF-44E3-9099-C40C66FF867C}">
                  <a14:compatExt spid="_x0000_s11276"/>
                </a:ext>
              </a:extLst>
            </xdr:cNvPr>
            <xdr:cNvSpPr/>
          </xdr:nvSpPr>
          <xdr:spPr>
            <a:xfrm>
              <a:off x="5377815"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1277" name="Check Box 13" hidden="1">
              <a:extLst>
                <a:ext uri="{63B3BB69-23CF-44E3-9099-C40C66FF867C}">
                  <a14:compatExt spid="_x0000_s11277"/>
                </a:ext>
              </a:extLst>
            </xdr:cNvPr>
            <xdr:cNvSpPr/>
          </xdr:nvSpPr>
          <xdr:spPr>
            <a:xfrm>
              <a:off x="8216265"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1278" name="Check Box 14" hidden="1">
              <a:extLst>
                <a:ext uri="{63B3BB69-23CF-44E3-9099-C40C66FF867C}">
                  <a14:compatExt spid="_x0000_s11278"/>
                </a:ext>
              </a:extLst>
            </xdr:cNvPr>
            <xdr:cNvSpPr/>
          </xdr:nvSpPr>
          <xdr:spPr>
            <a:xfrm>
              <a:off x="8216265"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1279" name="Check Box 15" hidden="1">
              <a:extLst>
                <a:ext uri="{63B3BB69-23CF-44E3-9099-C40C66FF867C}">
                  <a14:compatExt spid="_x0000_s11279"/>
                </a:ext>
              </a:extLst>
            </xdr:cNvPr>
            <xdr:cNvSpPr/>
          </xdr:nvSpPr>
          <xdr:spPr>
            <a:xfrm>
              <a:off x="7349490"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1280" name="Check Box 16" hidden="1">
              <a:extLst>
                <a:ext uri="{63B3BB69-23CF-44E3-9099-C40C66FF867C}">
                  <a14:compatExt spid="_x0000_s11280"/>
                </a:ext>
              </a:extLst>
            </xdr:cNvPr>
            <xdr:cNvSpPr/>
          </xdr:nvSpPr>
          <xdr:spPr>
            <a:xfrm>
              <a:off x="8216265"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11281" name="Check Box 17" hidden="1">
              <a:extLst>
                <a:ext uri="{63B3BB69-23CF-44E3-9099-C40C66FF867C}">
                  <a14:compatExt spid="_x0000_s11281"/>
                </a:ext>
              </a:extLst>
            </xdr:cNvPr>
            <xdr:cNvSpPr/>
          </xdr:nvSpPr>
          <xdr:spPr>
            <a:xfrm>
              <a:off x="7178040"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1282" name="Check Box 18" hidden="1">
              <a:extLst>
                <a:ext uri="{63B3BB69-23CF-44E3-9099-C40C66FF867C}">
                  <a14:compatExt spid="_x0000_s11282"/>
                </a:ext>
              </a:extLst>
            </xdr:cNvPr>
            <xdr:cNvSpPr/>
          </xdr:nvSpPr>
          <xdr:spPr>
            <a:xfrm>
              <a:off x="7978140"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1283" name="Check Box 19" hidden="1">
              <a:extLst>
                <a:ext uri="{63B3BB69-23CF-44E3-9099-C40C66FF867C}">
                  <a14:compatExt spid="_x0000_s11283"/>
                </a:ext>
              </a:extLst>
            </xdr:cNvPr>
            <xdr:cNvSpPr/>
          </xdr:nvSpPr>
          <xdr:spPr>
            <a:xfrm>
              <a:off x="7978140"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1284" name="Check Box 20" hidden="1">
              <a:extLst>
                <a:ext uri="{63B3BB69-23CF-44E3-9099-C40C66FF867C}">
                  <a14:compatExt spid="_x0000_s11284"/>
                </a:ext>
              </a:extLst>
            </xdr:cNvPr>
            <xdr:cNvSpPr/>
          </xdr:nvSpPr>
          <xdr:spPr>
            <a:xfrm>
              <a:off x="2133600"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1285" name="Check Box 21" hidden="1">
              <a:extLst>
                <a:ext uri="{63B3BB69-23CF-44E3-9099-C40C66FF867C}">
                  <a14:compatExt spid="_x0000_s11285"/>
                </a:ext>
              </a:extLst>
            </xdr:cNvPr>
            <xdr:cNvSpPr/>
          </xdr:nvSpPr>
          <xdr:spPr>
            <a:xfrm>
              <a:off x="2781300"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1286" name="Check Box 22" hidden="1">
              <a:extLst>
                <a:ext uri="{63B3BB69-23CF-44E3-9099-C40C66FF867C}">
                  <a14:compatExt spid="_x0000_s11286"/>
                </a:ext>
              </a:extLst>
            </xdr:cNvPr>
            <xdr:cNvSpPr/>
          </xdr:nvSpPr>
          <xdr:spPr>
            <a:xfrm>
              <a:off x="2781300"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308610</xdr:colOff>
          <xdr:row>8</xdr:row>
          <xdr:rowOff>0</xdr:rowOff>
        </xdr:to>
        <xdr:sp>
          <xdr:nvSpPr>
            <xdr:cNvPr id="11287" name="Check Box 23" hidden="1">
              <a:extLst>
                <a:ext uri="{63B3BB69-23CF-44E3-9099-C40C66FF867C}">
                  <a14:compatExt spid="_x0000_s11287"/>
                </a:ext>
              </a:extLst>
            </xdr:cNvPr>
            <xdr:cNvSpPr/>
          </xdr:nvSpPr>
          <xdr:spPr>
            <a:xfrm>
              <a:off x="3581400"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1288" name="Check Box 24" hidden="1">
              <a:extLst>
                <a:ext uri="{63B3BB69-23CF-44E3-9099-C40C66FF867C}">
                  <a14:compatExt spid="_x0000_s11288"/>
                </a:ext>
              </a:extLst>
            </xdr:cNvPr>
            <xdr:cNvSpPr/>
          </xdr:nvSpPr>
          <xdr:spPr>
            <a:xfrm>
              <a:off x="2905125"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1289" name="Check Box 25" hidden="1">
              <a:extLst>
                <a:ext uri="{63B3BB69-23CF-44E3-9099-C40C66FF867C}">
                  <a14:compatExt spid="_x0000_s11289"/>
                </a:ext>
              </a:extLst>
            </xdr:cNvPr>
            <xdr:cNvSpPr/>
          </xdr:nvSpPr>
          <xdr:spPr>
            <a:xfrm>
              <a:off x="4663440"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1290" name="Check Box 26" hidden="1">
              <a:extLst>
                <a:ext uri="{63B3BB69-23CF-44E3-9099-C40C66FF867C}">
                  <a14:compatExt spid="_x0000_s11290"/>
                </a:ext>
              </a:extLst>
            </xdr:cNvPr>
            <xdr:cNvSpPr/>
          </xdr:nvSpPr>
          <xdr:spPr>
            <a:xfrm>
              <a:off x="2667000"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1291" name="Check Box 27" hidden="1">
              <a:extLst>
                <a:ext uri="{63B3BB69-23CF-44E3-9099-C40C66FF867C}">
                  <a14:compatExt spid="_x0000_s11291"/>
                </a:ext>
              </a:extLst>
            </xdr:cNvPr>
            <xdr:cNvSpPr/>
          </xdr:nvSpPr>
          <xdr:spPr>
            <a:xfrm>
              <a:off x="7349490"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1292" name="Check Box 28" hidden="1">
              <a:extLst>
                <a:ext uri="{63B3BB69-23CF-44E3-9099-C40C66FF867C}">
                  <a14:compatExt spid="_x0000_s11292"/>
                </a:ext>
              </a:extLst>
            </xdr:cNvPr>
            <xdr:cNvSpPr/>
          </xdr:nvSpPr>
          <xdr:spPr>
            <a:xfrm>
              <a:off x="7349490"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11293" name="Check Box 29" hidden="1">
              <a:extLst>
                <a:ext uri="{63B3BB69-23CF-44E3-9099-C40C66FF867C}">
                  <a14:compatExt spid="_x0000_s11293"/>
                </a:ext>
              </a:extLst>
            </xdr:cNvPr>
            <xdr:cNvSpPr/>
          </xdr:nvSpPr>
          <xdr:spPr>
            <a:xfrm>
              <a:off x="7978140"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1294" name="Check Box 30" hidden="1">
              <a:extLst>
                <a:ext uri="{63B3BB69-23CF-44E3-9099-C40C66FF867C}">
                  <a14:compatExt spid="_x0000_s11294"/>
                </a:ext>
              </a:extLst>
            </xdr:cNvPr>
            <xdr:cNvSpPr/>
          </xdr:nvSpPr>
          <xdr:spPr>
            <a:xfrm>
              <a:off x="7178040"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1295" name="Check Box 31" hidden="1">
              <a:extLst>
                <a:ext uri="{63B3BB69-23CF-44E3-9099-C40C66FF867C}">
                  <a14:compatExt spid="_x0000_s11295"/>
                </a:ext>
              </a:extLst>
            </xdr:cNvPr>
            <xdr:cNvSpPr/>
          </xdr:nvSpPr>
          <xdr:spPr>
            <a:xfrm>
              <a:off x="7178040"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1296" name="Check Box 32" hidden="1">
              <a:extLst>
                <a:ext uri="{63B3BB69-23CF-44E3-9099-C40C66FF867C}">
                  <a14:compatExt spid="_x0000_s11296"/>
                </a:ext>
              </a:extLst>
            </xdr:cNvPr>
            <xdr:cNvSpPr/>
          </xdr:nvSpPr>
          <xdr:spPr>
            <a:xfrm>
              <a:off x="1352550"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1297" name="Check Box 33" hidden="1">
              <a:extLst>
                <a:ext uri="{63B3BB69-23CF-44E3-9099-C40C66FF867C}">
                  <a14:compatExt spid="_x0000_s11297"/>
                </a:ext>
              </a:extLst>
            </xdr:cNvPr>
            <xdr:cNvSpPr/>
          </xdr:nvSpPr>
          <xdr:spPr>
            <a:xfrm>
              <a:off x="1895475"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1298" name="Check Box 34" hidden="1">
              <a:extLst>
                <a:ext uri="{63B3BB69-23CF-44E3-9099-C40C66FF867C}">
                  <a14:compatExt spid="_x0000_s11298"/>
                </a:ext>
              </a:extLst>
            </xdr:cNvPr>
            <xdr:cNvSpPr/>
          </xdr:nvSpPr>
          <xdr:spPr>
            <a:xfrm>
              <a:off x="2133600"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1299" name="Check Box 35" hidden="1">
              <a:extLst>
                <a:ext uri="{63B3BB69-23CF-44E3-9099-C40C66FF867C}">
                  <a14:compatExt spid="_x0000_s11299"/>
                </a:ext>
              </a:extLst>
            </xdr:cNvPr>
            <xdr:cNvSpPr/>
          </xdr:nvSpPr>
          <xdr:spPr>
            <a:xfrm>
              <a:off x="1257300"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1300" name="Check Box 36" hidden="1">
              <a:extLst>
                <a:ext uri="{63B3BB69-23CF-44E3-9099-C40C66FF867C}">
                  <a14:compatExt spid="_x0000_s11300"/>
                </a:ext>
              </a:extLst>
            </xdr:cNvPr>
            <xdr:cNvSpPr/>
          </xdr:nvSpPr>
          <xdr:spPr>
            <a:xfrm>
              <a:off x="1314450"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1301" name="Check Box 37" hidden="1">
              <a:extLst>
                <a:ext uri="{63B3BB69-23CF-44E3-9099-C40C66FF867C}">
                  <a14:compatExt spid="_x0000_s11301"/>
                </a:ext>
              </a:extLst>
            </xdr:cNvPr>
            <xdr:cNvSpPr/>
          </xdr:nvSpPr>
          <xdr:spPr>
            <a:xfrm>
              <a:off x="4491990"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1302" name="Check Box 38" hidden="1">
              <a:extLst>
                <a:ext uri="{63B3BB69-23CF-44E3-9099-C40C66FF867C}">
                  <a14:compatExt spid="_x0000_s11302"/>
                </a:ext>
              </a:extLst>
            </xdr:cNvPr>
            <xdr:cNvSpPr/>
          </xdr:nvSpPr>
          <xdr:spPr>
            <a:xfrm>
              <a:off x="2133600"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 Type="http://schemas.openxmlformats.org/officeDocument/2006/relationships/ctrlProp" Target="../ctrlProps/ctrlProp144.xml"/><Relationship Id="rId6" Type="http://schemas.openxmlformats.org/officeDocument/2006/relationships/ctrlProp" Target="../ctrlProps/ctrlProp143.xml"/><Relationship Id="rId5" Type="http://schemas.openxmlformats.org/officeDocument/2006/relationships/ctrlProp" Target="../ctrlProps/ctrlProp142.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79" customWidth="1"/>
    <col min="3" max="3" width="10.125" customWidth="1"/>
  </cols>
  <sheetData>
    <row r="1" ht="21" customHeight="1" spans="1:2">
      <c r="A1" s="480"/>
      <c r="B1" s="481" t="s">
        <v>0</v>
      </c>
    </row>
    <row r="2" spans="1:2">
      <c r="A2" s="7">
        <v>1</v>
      </c>
      <c r="B2" s="482" t="s">
        <v>1</v>
      </c>
    </row>
    <row r="3" spans="1:2">
      <c r="A3" s="7">
        <v>2</v>
      </c>
      <c r="B3" s="482" t="s">
        <v>2</v>
      </c>
    </row>
    <row r="4" spans="1:2">
      <c r="A4" s="7">
        <v>3</v>
      </c>
      <c r="B4" s="482" t="s">
        <v>3</v>
      </c>
    </row>
    <row r="5" spans="1:2">
      <c r="A5" s="7">
        <v>4</v>
      </c>
      <c r="B5" s="482" t="s">
        <v>4</v>
      </c>
    </row>
    <row r="6" spans="1:2">
      <c r="A6" s="7">
        <v>5</v>
      </c>
      <c r="B6" s="482" t="s">
        <v>5</v>
      </c>
    </row>
    <row r="7" spans="1:2">
      <c r="A7" s="7">
        <v>6</v>
      </c>
      <c r="B7" s="482" t="s">
        <v>6</v>
      </c>
    </row>
    <row r="8" s="478" customFormat="1" ht="15" customHeight="1" spans="1:2">
      <c r="A8" s="483">
        <v>7</v>
      </c>
      <c r="B8" s="484" t="s">
        <v>7</v>
      </c>
    </row>
    <row r="9" ht="18.95" customHeight="1" spans="1:2">
      <c r="A9" s="480"/>
      <c r="B9" s="485" t="s">
        <v>8</v>
      </c>
    </row>
    <row r="10" ht="15.95" customHeight="1" spans="1:2">
      <c r="A10" s="7">
        <v>1</v>
      </c>
      <c r="B10" s="486" t="s">
        <v>9</v>
      </c>
    </row>
    <row r="11" spans="1:2">
      <c r="A11" s="7">
        <v>2</v>
      </c>
      <c r="B11" s="482" t="s">
        <v>10</v>
      </c>
    </row>
    <row r="12" spans="1:2">
      <c r="A12" s="7">
        <v>3</v>
      </c>
      <c r="B12" s="484" t="s">
        <v>11</v>
      </c>
    </row>
    <row r="13" spans="1:2">
      <c r="A13" s="7">
        <v>4</v>
      </c>
      <c r="B13" s="482" t="s">
        <v>12</v>
      </c>
    </row>
    <row r="14" spans="1:2">
      <c r="A14" s="7">
        <v>5</v>
      </c>
      <c r="B14" s="482" t="s">
        <v>13</v>
      </c>
    </row>
    <row r="15" spans="1:2">
      <c r="A15" s="7">
        <v>6</v>
      </c>
      <c r="B15" s="482" t="s">
        <v>14</v>
      </c>
    </row>
    <row r="16" spans="1:2">
      <c r="A16" s="7">
        <v>7</v>
      </c>
      <c r="B16" s="482" t="s">
        <v>15</v>
      </c>
    </row>
    <row r="17" spans="1:2">
      <c r="A17" s="7">
        <v>8</v>
      </c>
      <c r="B17" s="482" t="s">
        <v>16</v>
      </c>
    </row>
    <row r="18" spans="1:2">
      <c r="A18" s="7">
        <v>9</v>
      </c>
      <c r="B18" s="482" t="s">
        <v>17</v>
      </c>
    </row>
    <row r="19" spans="1:2">
      <c r="A19" s="7"/>
      <c r="B19" s="482"/>
    </row>
    <row r="20" ht="20.25" spans="1:2">
      <c r="A20" s="480"/>
      <c r="B20" s="481" t="s">
        <v>18</v>
      </c>
    </row>
    <row r="21" spans="1:2">
      <c r="A21" s="7">
        <v>1</v>
      </c>
      <c r="B21" s="487" t="s">
        <v>19</v>
      </c>
    </row>
    <row r="22" spans="1:2">
      <c r="A22" s="7">
        <v>2</v>
      </c>
      <c r="B22" s="482" t="s">
        <v>20</v>
      </c>
    </row>
    <row r="23" spans="1:2">
      <c r="A23" s="7">
        <v>3</v>
      </c>
      <c r="B23" s="482" t="s">
        <v>21</v>
      </c>
    </row>
    <row r="24" spans="1:2">
      <c r="A24" s="7">
        <v>4</v>
      </c>
      <c r="B24" s="482" t="s">
        <v>22</v>
      </c>
    </row>
    <row r="25" spans="1:2">
      <c r="A25" s="7">
        <v>5</v>
      </c>
      <c r="B25" s="482" t="s">
        <v>23</v>
      </c>
    </row>
    <row r="26" spans="1:2">
      <c r="A26" s="7">
        <v>6</v>
      </c>
      <c r="B26" s="482" t="s">
        <v>24</v>
      </c>
    </row>
    <row r="27" spans="1:2">
      <c r="A27" s="7">
        <v>7</v>
      </c>
      <c r="B27" s="482" t="s">
        <v>25</v>
      </c>
    </row>
    <row r="28" spans="1:2">
      <c r="A28" s="7">
        <v>8</v>
      </c>
      <c r="B28" s="482" t="s">
        <v>26</v>
      </c>
    </row>
    <row r="29" spans="1:2">
      <c r="A29" s="7"/>
      <c r="B29" s="482"/>
    </row>
    <row r="30" ht="20.25" spans="1:2">
      <c r="A30" s="480"/>
      <c r="B30" s="481" t="s">
        <v>27</v>
      </c>
    </row>
    <row r="31" spans="1:2">
      <c r="A31" s="7">
        <v>1</v>
      </c>
      <c r="B31" s="487" t="s">
        <v>28</v>
      </c>
    </row>
    <row r="32" spans="1:2">
      <c r="A32" s="7">
        <v>2</v>
      </c>
      <c r="B32" s="482" t="s">
        <v>29</v>
      </c>
    </row>
    <row r="33" spans="1:2">
      <c r="A33" s="7">
        <v>3</v>
      </c>
      <c r="B33" s="482" t="s">
        <v>30</v>
      </c>
    </row>
    <row r="34" spans="1:2">
      <c r="A34" s="7">
        <v>4</v>
      </c>
      <c r="B34" s="482" t="s">
        <v>31</v>
      </c>
    </row>
    <row r="35" spans="1:2">
      <c r="A35" s="7">
        <v>5</v>
      </c>
      <c r="B35" s="482" t="s">
        <v>32</v>
      </c>
    </row>
    <row r="36" spans="1:2">
      <c r="A36" s="7">
        <v>6</v>
      </c>
      <c r="B36" s="482" t="s">
        <v>33</v>
      </c>
    </row>
    <row r="37" spans="1:2">
      <c r="A37" s="7">
        <v>7</v>
      </c>
      <c r="B37" s="482" t="s">
        <v>34</v>
      </c>
    </row>
    <row r="38" spans="1:2">
      <c r="A38" s="7"/>
      <c r="B38" s="482"/>
    </row>
    <row r="40" spans="1:2">
      <c r="A40" s="488" t="s">
        <v>35</v>
      </c>
      <c r="B40" s="489"/>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6" sqref="J6"/>
    </sheetView>
  </sheetViews>
  <sheetFormatPr defaultColWidth="9" defaultRowHeight="26.1" customHeight="1"/>
  <cols>
    <col min="1" max="1" width="17.125" style="139" customWidth="1"/>
    <col min="2" max="7" width="9.375" style="139" customWidth="1"/>
    <col min="8" max="8" width="1.375" style="139" customWidth="1"/>
    <col min="9" max="9" width="16.5" style="139" customWidth="1"/>
    <col min="10" max="10" width="17" style="139" customWidth="1"/>
    <col min="11" max="11" width="18.5" style="139" customWidth="1"/>
    <col min="12" max="12" width="16.625" style="139" customWidth="1"/>
    <col min="13" max="13" width="14.125" style="139" customWidth="1"/>
    <col min="14" max="14" width="16.375" style="139" customWidth="1"/>
    <col min="15" max="16384" width="9" style="139"/>
  </cols>
  <sheetData>
    <row r="1" s="139" customFormat="1" ht="30" customHeight="1" spans="1:14">
      <c r="A1" s="140" t="s">
        <v>155</v>
      </c>
      <c r="B1" s="141"/>
      <c r="C1" s="141"/>
      <c r="D1" s="141"/>
      <c r="E1" s="141"/>
      <c r="F1" s="141"/>
      <c r="G1" s="141"/>
      <c r="H1" s="141"/>
      <c r="I1" s="141"/>
      <c r="J1" s="141"/>
      <c r="K1" s="141"/>
      <c r="L1" s="141"/>
      <c r="M1" s="141"/>
      <c r="N1" s="141"/>
    </row>
    <row r="2" s="139" customFormat="1" ht="29.1" customHeight="1" spans="1:14">
      <c r="A2" s="142" t="s">
        <v>63</v>
      </c>
      <c r="B2" s="143" t="s">
        <v>64</v>
      </c>
      <c r="C2" s="143"/>
      <c r="D2" s="144" t="s">
        <v>70</v>
      </c>
      <c r="E2" s="143" t="s">
        <v>71</v>
      </c>
      <c r="F2" s="143"/>
      <c r="G2" s="143"/>
      <c r="H2" s="145"/>
      <c r="I2" s="171" t="s">
        <v>58</v>
      </c>
      <c r="J2" s="143" t="s">
        <v>312</v>
      </c>
      <c r="K2" s="143"/>
      <c r="L2" s="143"/>
      <c r="M2" s="143"/>
      <c r="N2" s="172"/>
    </row>
    <row r="3" s="139" customFormat="1" ht="29.1" customHeight="1" spans="1:14">
      <c r="A3" s="146" t="s">
        <v>156</v>
      </c>
      <c r="B3" s="147" t="s">
        <v>157</v>
      </c>
      <c r="C3" s="147"/>
      <c r="D3" s="147"/>
      <c r="E3" s="147"/>
      <c r="F3" s="147"/>
      <c r="G3" s="147"/>
      <c r="H3" s="148"/>
      <c r="I3" s="173" t="s">
        <v>158</v>
      </c>
      <c r="J3" s="173"/>
      <c r="K3" s="173"/>
      <c r="L3" s="173"/>
      <c r="M3" s="173"/>
      <c r="N3" s="174"/>
    </row>
    <row r="4" s="139" customFormat="1" ht="29.1" customHeight="1" spans="1:14">
      <c r="A4" s="146"/>
      <c r="B4" s="149" t="s">
        <v>118</v>
      </c>
      <c r="C4" s="149" t="s">
        <v>119</v>
      </c>
      <c r="D4" s="150" t="s">
        <v>120</v>
      </c>
      <c r="E4" s="149" t="s">
        <v>121</v>
      </c>
      <c r="F4" s="149" t="s">
        <v>122</v>
      </c>
      <c r="G4" s="149" t="s">
        <v>123</v>
      </c>
      <c r="H4" s="148"/>
      <c r="I4" s="149" t="s">
        <v>118</v>
      </c>
      <c r="J4" s="149" t="s">
        <v>119</v>
      </c>
      <c r="K4" s="150" t="s">
        <v>120</v>
      </c>
      <c r="L4" s="149" t="s">
        <v>121</v>
      </c>
      <c r="M4" s="149" t="s">
        <v>122</v>
      </c>
      <c r="N4" s="149" t="s">
        <v>123</v>
      </c>
    </row>
    <row r="5" s="139" customFormat="1" ht="29.1" customHeight="1" spans="1:14">
      <c r="A5" s="146"/>
      <c r="B5" s="151" t="s">
        <v>161</v>
      </c>
      <c r="C5" s="151" t="s">
        <v>162</v>
      </c>
      <c r="D5" s="152" t="s">
        <v>163</v>
      </c>
      <c r="E5" s="151" t="s">
        <v>164</v>
      </c>
      <c r="F5" s="151" t="s">
        <v>165</v>
      </c>
      <c r="G5" s="151" t="s">
        <v>166</v>
      </c>
      <c r="H5" s="148"/>
      <c r="I5" s="175" t="s">
        <v>127</v>
      </c>
      <c r="J5" s="175" t="s">
        <v>127</v>
      </c>
      <c r="K5" s="175" t="s">
        <v>128</v>
      </c>
      <c r="L5" s="175" t="s">
        <v>126</v>
      </c>
      <c r="M5" s="175" t="s">
        <v>126</v>
      </c>
      <c r="N5" s="176" t="s">
        <v>126</v>
      </c>
    </row>
    <row r="6" s="139" customFormat="1" ht="29.1" customHeight="1" spans="1:14">
      <c r="A6" s="153" t="s">
        <v>168</v>
      </c>
      <c r="B6" s="151">
        <f>C6-2.1</f>
        <v>98.8</v>
      </c>
      <c r="C6" s="151">
        <f>D6-2.1</f>
        <v>100.9</v>
      </c>
      <c r="D6" s="154">
        <v>103</v>
      </c>
      <c r="E6" s="151">
        <f t="shared" ref="E6:G6" si="0">D6+2.1</f>
        <v>105.1</v>
      </c>
      <c r="F6" s="151">
        <f t="shared" si="0"/>
        <v>107.2</v>
      </c>
      <c r="G6" s="151">
        <f t="shared" si="0"/>
        <v>109.3</v>
      </c>
      <c r="H6" s="148"/>
      <c r="I6" s="177" t="s">
        <v>277</v>
      </c>
      <c r="J6" s="177" t="s">
        <v>280</v>
      </c>
      <c r="K6" s="177" t="s">
        <v>325</v>
      </c>
      <c r="L6" s="177" t="s">
        <v>326</v>
      </c>
      <c r="M6" s="177" t="s">
        <v>288</v>
      </c>
      <c r="N6" s="178" t="s">
        <v>283</v>
      </c>
    </row>
    <row r="7" s="139" customFormat="1" ht="29.1" customHeight="1" spans="1:14">
      <c r="A7" s="155" t="s">
        <v>171</v>
      </c>
      <c r="B7" s="153">
        <f>C7-4</f>
        <v>78</v>
      </c>
      <c r="C7" s="153">
        <f>D7-4</f>
        <v>82</v>
      </c>
      <c r="D7" s="156">
        <v>86</v>
      </c>
      <c r="E7" s="153">
        <f>D7+4</f>
        <v>90</v>
      </c>
      <c r="F7" s="153">
        <f>E7+5</f>
        <v>95</v>
      </c>
      <c r="G7" s="157">
        <f>F7+6</f>
        <v>101</v>
      </c>
      <c r="H7" s="148"/>
      <c r="I7" s="179" t="s">
        <v>282</v>
      </c>
      <c r="J7" s="179" t="s">
        <v>286</v>
      </c>
      <c r="K7" s="179" t="s">
        <v>327</v>
      </c>
      <c r="L7" s="179" t="s">
        <v>278</v>
      </c>
      <c r="M7" s="179" t="s">
        <v>283</v>
      </c>
      <c r="N7" s="179" t="s">
        <v>286</v>
      </c>
    </row>
    <row r="8" s="139" customFormat="1" ht="29.1" customHeight="1" spans="1:14">
      <c r="A8" s="153" t="s">
        <v>174</v>
      </c>
      <c r="B8" s="157">
        <f>C8-3.6</f>
        <v>98.8</v>
      </c>
      <c r="C8" s="157">
        <f>D8-3.6</f>
        <v>102.4</v>
      </c>
      <c r="D8" s="156">
        <v>106</v>
      </c>
      <c r="E8" s="153">
        <f t="shared" ref="E8:G8" si="1">D8+4</f>
        <v>110</v>
      </c>
      <c r="F8" s="153">
        <f t="shared" si="1"/>
        <v>114</v>
      </c>
      <c r="G8" s="157">
        <f t="shared" si="1"/>
        <v>118</v>
      </c>
      <c r="H8" s="148"/>
      <c r="I8" s="179" t="s">
        <v>286</v>
      </c>
      <c r="J8" s="179" t="s">
        <v>328</v>
      </c>
      <c r="K8" s="179" t="s">
        <v>328</v>
      </c>
      <c r="L8" s="179" t="s">
        <v>283</v>
      </c>
      <c r="M8" s="179" t="s">
        <v>278</v>
      </c>
      <c r="N8" s="179" t="s">
        <v>289</v>
      </c>
    </row>
    <row r="9" s="139" customFormat="1" ht="29.1" customHeight="1" spans="1:14">
      <c r="A9" s="153" t="s">
        <v>177</v>
      </c>
      <c r="B9" s="153">
        <f>C9-1.15</f>
        <v>30.2</v>
      </c>
      <c r="C9" s="153">
        <f>D9-1.15</f>
        <v>31.35</v>
      </c>
      <c r="D9" s="156">
        <v>32.5</v>
      </c>
      <c r="E9" s="153">
        <f t="shared" ref="E9:G9" si="2">D9+1.3</f>
        <v>33.8</v>
      </c>
      <c r="F9" s="153">
        <f t="shared" si="2"/>
        <v>35.1</v>
      </c>
      <c r="G9" s="157">
        <f t="shared" si="2"/>
        <v>36.4</v>
      </c>
      <c r="H9" s="148"/>
      <c r="I9" s="177" t="s">
        <v>290</v>
      </c>
      <c r="J9" s="177" t="s">
        <v>329</v>
      </c>
      <c r="K9" s="177" t="s">
        <v>292</v>
      </c>
      <c r="L9" s="177" t="s">
        <v>293</v>
      </c>
      <c r="M9" s="177" t="s">
        <v>294</v>
      </c>
      <c r="N9" s="177" t="s">
        <v>295</v>
      </c>
    </row>
    <row r="10" s="139" customFormat="1" ht="29.1" customHeight="1" spans="1:14">
      <c r="A10" s="153" t="s">
        <v>179</v>
      </c>
      <c r="B10" s="153">
        <f>C10-0.7</f>
        <v>22.1</v>
      </c>
      <c r="C10" s="153">
        <f>D10-0.7</f>
        <v>22.8</v>
      </c>
      <c r="D10" s="156">
        <v>23.5</v>
      </c>
      <c r="E10" s="153">
        <f>D10+0.7</f>
        <v>24.2</v>
      </c>
      <c r="F10" s="153">
        <f>E10+0.7</f>
        <v>24.9</v>
      </c>
      <c r="G10" s="157">
        <f>F10+0.9</f>
        <v>25.8</v>
      </c>
      <c r="H10" s="148"/>
      <c r="I10" s="179" t="s">
        <v>278</v>
      </c>
      <c r="J10" s="179" t="s">
        <v>325</v>
      </c>
      <c r="K10" s="179" t="s">
        <v>297</v>
      </c>
      <c r="L10" s="179" t="s">
        <v>330</v>
      </c>
      <c r="M10" s="179" t="s">
        <v>305</v>
      </c>
      <c r="N10" s="179" t="s">
        <v>300</v>
      </c>
    </row>
    <row r="11" s="139" customFormat="1" ht="29.1" customHeight="1" spans="1:14">
      <c r="A11" s="153" t="s">
        <v>180</v>
      </c>
      <c r="B11" s="153">
        <f>C11-0.5</f>
        <v>18.5</v>
      </c>
      <c r="C11" s="153">
        <f>D11-0.5</f>
        <v>19</v>
      </c>
      <c r="D11" s="158">
        <v>19.5</v>
      </c>
      <c r="E11" s="153">
        <f>D11+0.5</f>
        <v>20</v>
      </c>
      <c r="F11" s="153">
        <f>E11+0.5</f>
        <v>20.5</v>
      </c>
      <c r="G11" s="157">
        <f>F11+0.7</f>
        <v>21.2</v>
      </c>
      <c r="H11" s="148"/>
      <c r="I11" s="179" t="s">
        <v>278</v>
      </c>
      <c r="J11" s="179" t="s">
        <v>309</v>
      </c>
      <c r="K11" s="179" t="s">
        <v>296</v>
      </c>
      <c r="L11" s="179" t="s">
        <v>278</v>
      </c>
      <c r="M11" s="179" t="s">
        <v>295</v>
      </c>
      <c r="N11" s="179" t="s">
        <v>278</v>
      </c>
    </row>
    <row r="12" s="139" customFormat="1" ht="29.1" customHeight="1" spans="1:14">
      <c r="A12" s="153" t="s">
        <v>181</v>
      </c>
      <c r="B12" s="157">
        <f>C12-0.7</f>
        <v>28.7</v>
      </c>
      <c r="C12" s="157">
        <f>D12-0.6</f>
        <v>29.4</v>
      </c>
      <c r="D12" s="156">
        <v>30</v>
      </c>
      <c r="E12" s="153">
        <f>D12+0.6</f>
        <v>30.6</v>
      </c>
      <c r="F12" s="153">
        <f>E12+0.7</f>
        <v>31.3</v>
      </c>
      <c r="G12" s="157">
        <f>F12+0.6</f>
        <v>31.9</v>
      </c>
      <c r="H12" s="148"/>
      <c r="I12" s="179" t="s">
        <v>302</v>
      </c>
      <c r="J12" s="179" t="s">
        <v>331</v>
      </c>
      <c r="K12" s="179" t="s">
        <v>304</v>
      </c>
      <c r="L12" s="179" t="s">
        <v>301</v>
      </c>
      <c r="M12" s="179" t="s">
        <v>307</v>
      </c>
      <c r="N12" s="179" t="s">
        <v>293</v>
      </c>
    </row>
    <row r="13" s="139" customFormat="1" ht="29.1" customHeight="1" spans="1:14">
      <c r="A13" s="153" t="s">
        <v>184</v>
      </c>
      <c r="B13" s="157">
        <f>C13-0.9</f>
        <v>42.7</v>
      </c>
      <c r="C13" s="157">
        <f>D13-0.9</f>
        <v>43.6</v>
      </c>
      <c r="D13" s="156">
        <v>44.5</v>
      </c>
      <c r="E13" s="153">
        <f t="shared" ref="E13:G13" si="3">D13+1.1</f>
        <v>45.6</v>
      </c>
      <c r="F13" s="153">
        <f t="shared" si="3"/>
        <v>46.7</v>
      </c>
      <c r="G13" s="157">
        <f t="shared" si="3"/>
        <v>47.8</v>
      </c>
      <c r="H13" s="148"/>
      <c r="I13" s="179" t="s">
        <v>306</v>
      </c>
      <c r="J13" s="179" t="s">
        <v>332</v>
      </c>
      <c r="K13" s="179" t="s">
        <v>307</v>
      </c>
      <c r="L13" s="179" t="s">
        <v>333</v>
      </c>
      <c r="M13" s="179" t="s">
        <v>334</v>
      </c>
      <c r="N13" s="179" t="s">
        <v>310</v>
      </c>
    </row>
    <row r="14" s="139" customFormat="1" ht="29.1" customHeight="1" spans="1:14">
      <c r="A14" s="159"/>
      <c r="B14" s="160"/>
      <c r="C14" s="161"/>
      <c r="D14" s="161"/>
      <c r="E14" s="161"/>
      <c r="F14" s="161"/>
      <c r="G14" s="162"/>
      <c r="H14" s="148"/>
      <c r="I14" s="179"/>
      <c r="J14" s="179"/>
      <c r="K14" s="179"/>
      <c r="L14" s="179"/>
      <c r="M14" s="179"/>
      <c r="N14" s="180"/>
    </row>
    <row r="15" s="139" customFormat="1" ht="29.1" customHeight="1" spans="1:14">
      <c r="A15" s="163"/>
      <c r="B15" s="164"/>
      <c r="C15" s="165"/>
      <c r="D15" s="165"/>
      <c r="E15" s="166"/>
      <c r="F15" s="166"/>
      <c r="G15" s="167"/>
      <c r="H15" s="168"/>
      <c r="I15" s="181"/>
      <c r="J15" s="182"/>
      <c r="K15" s="183"/>
      <c r="L15" s="182"/>
      <c r="M15" s="182"/>
      <c r="N15" s="184"/>
    </row>
    <row r="16" s="139" customFormat="1" ht="15" spans="1:14">
      <c r="A16" s="169" t="s">
        <v>134</v>
      </c>
      <c r="D16" s="170"/>
      <c r="E16" s="170"/>
      <c r="F16" s="170"/>
      <c r="G16" s="170"/>
      <c r="H16" s="170"/>
      <c r="I16" s="170"/>
      <c r="J16" s="170"/>
      <c r="K16" s="170"/>
      <c r="L16" s="170"/>
      <c r="M16" s="170"/>
      <c r="N16" s="170"/>
    </row>
    <row r="17" s="139" customFormat="1" ht="14.25" spans="1:14">
      <c r="A17" s="139" t="s">
        <v>186</v>
      </c>
      <c r="D17" s="170"/>
      <c r="E17" s="170"/>
      <c r="F17" s="170"/>
      <c r="G17" s="170"/>
      <c r="H17" s="170"/>
      <c r="I17" s="170"/>
      <c r="J17" s="170"/>
      <c r="K17" s="170"/>
      <c r="L17" s="170"/>
      <c r="M17" s="170"/>
      <c r="N17" s="170"/>
    </row>
    <row r="18" s="139" customFormat="1" ht="14.25" spans="1:14">
      <c r="A18" s="170"/>
      <c r="B18" s="170"/>
      <c r="C18" s="170"/>
      <c r="D18" s="170"/>
      <c r="E18" s="170"/>
      <c r="F18" s="170"/>
      <c r="G18" s="170"/>
      <c r="H18" s="170"/>
      <c r="I18" s="169" t="s">
        <v>335</v>
      </c>
      <c r="J18" s="185"/>
      <c r="K18" s="169" t="s">
        <v>188</v>
      </c>
      <c r="L18" s="169"/>
      <c r="M18" s="169" t="s">
        <v>189</v>
      </c>
      <c r="N18" s="139" t="s">
        <v>154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zoomScale="125" zoomScaleNormal="125" workbookViewId="0">
      <selection activeCell="A8" sqref="A8:D8"/>
    </sheetView>
  </sheetViews>
  <sheetFormatPr defaultColWidth="9" defaultRowHeight="14.25"/>
  <cols>
    <col min="1" max="1" width="5.75" customWidth="1"/>
    <col min="2" max="2" width="13" customWidth="1"/>
    <col min="3" max="3" width="9.8"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336</v>
      </c>
      <c r="B1" s="1"/>
      <c r="C1" s="1"/>
      <c r="D1" s="1"/>
      <c r="E1" s="1"/>
      <c r="F1" s="1"/>
      <c r="G1" s="1"/>
      <c r="H1" s="1"/>
      <c r="I1" s="1"/>
      <c r="J1" s="1"/>
      <c r="K1" s="1"/>
      <c r="L1" s="1"/>
      <c r="M1" s="1"/>
      <c r="N1" s="1"/>
      <c r="O1" s="1"/>
    </row>
    <row r="2" s="23" customFormat="1" ht="16.5" spans="1:15">
      <c r="A2" s="2" t="s">
        <v>337</v>
      </c>
      <c r="B2" s="3" t="s">
        <v>338</v>
      </c>
      <c r="C2" s="3" t="s">
        <v>339</v>
      </c>
      <c r="D2" s="3" t="s">
        <v>340</v>
      </c>
      <c r="E2" s="3" t="s">
        <v>341</v>
      </c>
      <c r="F2" s="3" t="s">
        <v>342</v>
      </c>
      <c r="G2" s="3" t="s">
        <v>343</v>
      </c>
      <c r="H2" s="20" t="s">
        <v>344</v>
      </c>
      <c r="I2" s="2" t="s">
        <v>345</v>
      </c>
      <c r="J2" s="2" t="s">
        <v>346</v>
      </c>
      <c r="K2" s="2" t="s">
        <v>347</v>
      </c>
      <c r="L2" s="2" t="s">
        <v>348</v>
      </c>
      <c r="M2" s="2" t="s">
        <v>349</v>
      </c>
      <c r="N2" s="3" t="s">
        <v>350</v>
      </c>
      <c r="O2" s="3" t="s">
        <v>351</v>
      </c>
    </row>
    <row r="3" s="23" customFormat="1" ht="16.5" spans="1:15">
      <c r="A3" s="2"/>
      <c r="B3" s="5"/>
      <c r="C3" s="5"/>
      <c r="D3" s="5"/>
      <c r="E3" s="5"/>
      <c r="F3" s="5"/>
      <c r="G3" s="5"/>
      <c r="H3" s="21"/>
      <c r="I3" s="2" t="s">
        <v>352</v>
      </c>
      <c r="J3" s="2" t="s">
        <v>352</v>
      </c>
      <c r="K3" s="2" t="s">
        <v>352</v>
      </c>
      <c r="L3" s="2" t="s">
        <v>352</v>
      </c>
      <c r="M3" s="2" t="s">
        <v>352</v>
      </c>
      <c r="N3" s="5"/>
      <c r="O3" s="5"/>
    </row>
    <row r="4" ht="27" customHeight="1" spans="1:15">
      <c r="A4" s="75">
        <v>1</v>
      </c>
      <c r="B4" s="134"/>
      <c r="C4" s="26"/>
      <c r="D4" s="135"/>
      <c r="E4" s="31"/>
      <c r="F4" s="101"/>
      <c r="G4" s="75"/>
      <c r="H4" s="7"/>
      <c r="I4" s="75"/>
      <c r="J4" s="138"/>
      <c r="K4" s="7"/>
      <c r="L4" s="7"/>
      <c r="M4" s="7"/>
      <c r="N4" s="7"/>
      <c r="O4" s="75" t="s">
        <v>353</v>
      </c>
    </row>
    <row r="5" ht="20" customHeight="1" spans="1:15">
      <c r="A5" s="75">
        <v>2</v>
      </c>
      <c r="B5" s="105"/>
      <c r="C5" s="26"/>
      <c r="D5" s="135"/>
      <c r="E5" s="31"/>
      <c r="F5" s="101"/>
      <c r="G5" s="75"/>
      <c r="H5" s="7"/>
      <c r="I5" s="75"/>
      <c r="J5" s="138"/>
      <c r="K5" s="7"/>
      <c r="L5" s="7"/>
      <c r="M5" s="7"/>
      <c r="N5" s="7"/>
      <c r="O5" s="75" t="s">
        <v>353</v>
      </c>
    </row>
    <row r="6" ht="30" customHeight="1" spans="1:15">
      <c r="A6" s="75">
        <v>3</v>
      </c>
      <c r="B6" s="136"/>
      <c r="C6" s="26"/>
      <c r="D6" s="135"/>
      <c r="E6" s="31"/>
      <c r="F6" s="101"/>
      <c r="G6" s="75"/>
      <c r="H6" s="7"/>
      <c r="I6" s="75"/>
      <c r="J6" s="138"/>
      <c r="K6" s="7"/>
      <c r="L6" s="7"/>
      <c r="M6" s="7"/>
      <c r="N6" s="7"/>
      <c r="O6" s="75"/>
    </row>
    <row r="7" ht="30" customHeight="1" spans="1:15">
      <c r="A7" s="75">
        <v>4</v>
      </c>
      <c r="B7" s="136"/>
      <c r="C7" s="26"/>
      <c r="D7" s="111"/>
      <c r="E7" s="137"/>
      <c r="F7" s="101"/>
      <c r="G7" s="75"/>
      <c r="H7" s="7"/>
      <c r="I7" s="75"/>
      <c r="J7" s="138"/>
      <c r="K7" s="7"/>
      <c r="L7" s="7"/>
      <c r="M7" s="7"/>
      <c r="N7" s="7"/>
      <c r="O7" s="75"/>
    </row>
    <row r="8" s="40" customFormat="1" ht="18.75" spans="1:15">
      <c r="A8" s="14" t="s">
        <v>354</v>
      </c>
      <c r="B8" s="15"/>
      <c r="C8" s="15"/>
      <c r="D8" s="16"/>
      <c r="E8" s="17"/>
      <c r="F8" s="45"/>
      <c r="G8" s="45"/>
      <c r="H8" s="45"/>
      <c r="I8" s="36"/>
      <c r="J8" s="14" t="s">
        <v>355</v>
      </c>
      <c r="K8" s="15"/>
      <c r="L8" s="15"/>
      <c r="M8" s="16"/>
      <c r="N8" s="15"/>
      <c r="O8" s="22"/>
    </row>
    <row r="9" ht="49.5" customHeight="1" spans="1:15">
      <c r="A9" s="18" t="s">
        <v>356</v>
      </c>
      <c r="B9" s="19"/>
      <c r="C9" s="19"/>
      <c r="D9" s="19"/>
      <c r="E9" s="19"/>
      <c r="F9" s="19"/>
      <c r="G9" s="19"/>
      <c r="H9" s="19"/>
      <c r="I9" s="19"/>
      <c r="J9" s="19"/>
      <c r="K9" s="19"/>
      <c r="L9" s="19"/>
      <c r="M9" s="19"/>
      <c r="N9" s="19"/>
      <c r="O9" s="19"/>
    </row>
  </sheetData>
  <mergeCells count="15">
    <mergeCell ref="A1:O1"/>
    <mergeCell ref="A8:D8"/>
    <mergeCell ref="E8:I8"/>
    <mergeCell ref="J8:M8"/>
    <mergeCell ref="A9:O9"/>
    <mergeCell ref="A2:A3"/>
    <mergeCell ref="B2:B3"/>
    <mergeCell ref="C2:C3"/>
    <mergeCell ref="D2:D3"/>
    <mergeCell ref="E2:E3"/>
    <mergeCell ref="F2:F3"/>
    <mergeCell ref="G2:G3"/>
    <mergeCell ref="H2:H3"/>
    <mergeCell ref="N2:N3"/>
    <mergeCell ref="O2:O3"/>
  </mergeCells>
  <dataValidations count="1">
    <dataValidation type="list" allowBlank="1" showInputMessage="1" showErrorMessage="1" sqref="O1 O3 O6 O4:O5 O7:O1048576">
      <formula1>"YES,NO"</formula1>
    </dataValidation>
  </dataValidation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zoomScale="125" zoomScaleNormal="125" topLeftCell="A22" workbookViewId="0">
      <selection activeCell="H10" sqref="H10"/>
    </sheetView>
  </sheetViews>
  <sheetFormatPr defaultColWidth="9" defaultRowHeight="14.25"/>
  <cols>
    <col min="1" max="1" width="5.75" customWidth="1"/>
    <col min="2" max="2" width="7.25" customWidth="1"/>
    <col min="3" max="3" width="12.3"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94" t="s">
        <v>357</v>
      </c>
      <c r="B1" s="94"/>
      <c r="C1" s="94"/>
      <c r="D1" s="94"/>
      <c r="E1" s="94"/>
      <c r="F1" s="94"/>
      <c r="G1" s="94"/>
      <c r="H1" s="94"/>
      <c r="I1" s="94"/>
      <c r="J1" s="94"/>
      <c r="K1" s="94"/>
      <c r="L1" s="94"/>
      <c r="M1" s="94"/>
    </row>
    <row r="2" s="91" customFormat="1" ht="16.5" customHeight="1" spans="1:13">
      <c r="A2" s="95" t="s">
        <v>337</v>
      </c>
      <c r="B2" s="96" t="s">
        <v>342</v>
      </c>
      <c r="C2" s="96" t="s">
        <v>338</v>
      </c>
      <c r="D2" s="97" t="s">
        <v>358</v>
      </c>
      <c r="E2" s="96" t="s">
        <v>340</v>
      </c>
      <c r="F2" s="96" t="s">
        <v>341</v>
      </c>
      <c r="G2" s="95" t="s">
        <v>359</v>
      </c>
      <c r="H2" s="95"/>
      <c r="I2" s="95" t="s">
        <v>360</v>
      </c>
      <c r="J2" s="95"/>
      <c r="K2" s="120" t="s">
        <v>361</v>
      </c>
      <c r="L2" s="121" t="s">
        <v>362</v>
      </c>
      <c r="M2" s="97" t="s">
        <v>363</v>
      </c>
    </row>
    <row r="3" s="91" customFormat="1" ht="16.5" customHeight="1" spans="1:13">
      <c r="A3" s="95"/>
      <c r="B3" s="98"/>
      <c r="C3" s="98"/>
      <c r="D3" s="99"/>
      <c r="E3" s="98"/>
      <c r="F3" s="98"/>
      <c r="G3" s="95" t="s">
        <v>364</v>
      </c>
      <c r="H3" s="95" t="s">
        <v>365</v>
      </c>
      <c r="I3" s="95" t="s">
        <v>364</v>
      </c>
      <c r="J3" s="95" t="s">
        <v>365</v>
      </c>
      <c r="K3" s="122"/>
      <c r="L3" s="123"/>
      <c r="M3" s="99"/>
    </row>
    <row r="4" s="92" customFormat="1" ht="45" spans="1:13">
      <c r="A4" s="100">
        <v>1</v>
      </c>
      <c r="B4" s="101" t="s">
        <v>366</v>
      </c>
      <c r="C4" s="12" t="s">
        <v>367</v>
      </c>
      <c r="D4" s="102" t="s">
        <v>368</v>
      </c>
      <c r="E4" s="12" t="s">
        <v>126</v>
      </c>
      <c r="F4" s="12">
        <v>91027</v>
      </c>
      <c r="G4" s="12">
        <v>2</v>
      </c>
      <c r="H4" s="12">
        <v>0.8</v>
      </c>
      <c r="I4" s="124"/>
      <c r="J4" s="125"/>
      <c r="K4" s="126"/>
      <c r="L4" s="76"/>
      <c r="M4" s="127"/>
    </row>
    <row r="5" s="92" customFormat="1" spans="1:13">
      <c r="A5" s="100">
        <v>2</v>
      </c>
      <c r="B5" s="101"/>
      <c r="C5" s="12" t="s">
        <v>369</v>
      </c>
      <c r="D5" s="102" t="s">
        <v>368</v>
      </c>
      <c r="E5" s="12" t="s">
        <v>126</v>
      </c>
      <c r="F5" s="12">
        <v>91027</v>
      </c>
      <c r="G5" s="12">
        <v>2</v>
      </c>
      <c r="H5" s="12">
        <v>1</v>
      </c>
      <c r="I5" s="124"/>
      <c r="J5" s="100"/>
      <c r="K5" s="100"/>
      <c r="L5" s="76"/>
      <c r="M5" s="127"/>
    </row>
    <row r="6" s="93" customFormat="1" ht="25" customHeight="1" spans="1:13">
      <c r="A6" s="100">
        <v>3</v>
      </c>
      <c r="B6" s="101"/>
      <c r="C6" s="12" t="s">
        <v>370</v>
      </c>
      <c r="D6" s="102" t="s">
        <v>368</v>
      </c>
      <c r="E6" s="12" t="s">
        <v>126</v>
      </c>
      <c r="F6" s="12">
        <v>91027</v>
      </c>
      <c r="G6" s="12">
        <v>2</v>
      </c>
      <c r="H6" s="12">
        <v>1</v>
      </c>
      <c r="I6" s="128"/>
      <c r="J6" s="129"/>
      <c r="K6" s="130"/>
      <c r="L6" s="76"/>
      <c r="M6" s="131"/>
    </row>
    <row r="7" s="93" customFormat="1" ht="25" customHeight="1" spans="1:13">
      <c r="A7" s="100"/>
      <c r="B7" s="101"/>
      <c r="C7" s="12" t="s">
        <v>371</v>
      </c>
      <c r="D7" s="102" t="s">
        <v>368</v>
      </c>
      <c r="E7" s="12" t="s">
        <v>372</v>
      </c>
      <c r="F7" s="12">
        <v>91027</v>
      </c>
      <c r="G7" s="12">
        <v>1.8</v>
      </c>
      <c r="H7" s="12">
        <v>1</v>
      </c>
      <c r="I7" s="128"/>
      <c r="J7" s="129"/>
      <c r="K7" s="130"/>
      <c r="L7" s="76"/>
      <c r="M7" s="131"/>
    </row>
    <row r="8" s="93" customFormat="1" ht="25" customHeight="1" spans="1:13">
      <c r="A8" s="100"/>
      <c r="B8" s="101"/>
      <c r="C8" s="12" t="s">
        <v>373</v>
      </c>
      <c r="D8" s="102" t="s">
        <v>368</v>
      </c>
      <c r="E8" s="12" t="s">
        <v>372</v>
      </c>
      <c r="F8" s="12">
        <v>91027</v>
      </c>
      <c r="G8" s="12">
        <v>1</v>
      </c>
      <c r="H8" s="12">
        <v>1</v>
      </c>
      <c r="I8" s="128"/>
      <c r="J8" s="129"/>
      <c r="K8" s="130"/>
      <c r="L8" s="76"/>
      <c r="M8" s="131"/>
    </row>
    <row r="9" s="93" customFormat="1" ht="25" customHeight="1" spans="1:13">
      <c r="A9" s="100"/>
      <c r="B9" s="101"/>
      <c r="C9" s="70" t="s">
        <v>374</v>
      </c>
      <c r="D9" s="102" t="s">
        <v>368</v>
      </c>
      <c r="E9" s="70" t="s">
        <v>372</v>
      </c>
      <c r="F9" s="70">
        <v>91027</v>
      </c>
      <c r="G9" s="70">
        <v>1</v>
      </c>
      <c r="H9" s="70">
        <v>1</v>
      </c>
      <c r="I9" s="128"/>
      <c r="J9" s="129"/>
      <c r="K9" s="130"/>
      <c r="L9" s="76"/>
      <c r="M9" s="131"/>
    </row>
    <row r="10" s="93" customFormat="1" ht="25" customHeight="1" spans="1:13">
      <c r="A10" s="100"/>
      <c r="B10" s="101"/>
      <c r="C10" s="103" t="s">
        <v>375</v>
      </c>
      <c r="D10" s="102" t="s">
        <v>368</v>
      </c>
      <c r="E10" s="103" t="s">
        <v>376</v>
      </c>
      <c r="F10" s="103">
        <v>91027</v>
      </c>
      <c r="G10" s="103">
        <v>2</v>
      </c>
      <c r="H10" s="103">
        <v>0.8</v>
      </c>
      <c r="I10" s="132"/>
      <c r="J10" s="129"/>
      <c r="K10" s="130"/>
      <c r="L10" s="76"/>
      <c r="M10" s="131"/>
    </row>
    <row r="11" s="93" customFormat="1" ht="25" customHeight="1" spans="1:13">
      <c r="A11" s="100"/>
      <c r="B11" s="101"/>
      <c r="C11" s="103" t="s">
        <v>377</v>
      </c>
      <c r="D11" s="102" t="s">
        <v>368</v>
      </c>
      <c r="E11" s="103" t="s">
        <v>376</v>
      </c>
      <c r="F11" s="103">
        <v>91027</v>
      </c>
      <c r="G11" s="103">
        <v>2</v>
      </c>
      <c r="H11" s="103">
        <v>0.8</v>
      </c>
      <c r="I11" s="132"/>
      <c r="J11" s="129"/>
      <c r="K11" s="130"/>
      <c r="L11" s="76"/>
      <c r="M11" s="131"/>
    </row>
    <row r="12" s="93" customFormat="1" ht="25" customHeight="1" spans="1:13">
      <c r="A12" s="100"/>
      <c r="B12" s="101"/>
      <c r="C12" s="103" t="s">
        <v>378</v>
      </c>
      <c r="D12" s="102" t="s">
        <v>368</v>
      </c>
      <c r="E12" s="103" t="s">
        <v>376</v>
      </c>
      <c r="F12" s="103">
        <v>91027</v>
      </c>
      <c r="G12" s="103">
        <v>2.5</v>
      </c>
      <c r="H12" s="103">
        <v>0.5</v>
      </c>
      <c r="I12" s="132"/>
      <c r="J12" s="129"/>
      <c r="K12" s="130"/>
      <c r="L12" s="76"/>
      <c r="M12" s="131"/>
    </row>
    <row r="13" s="93" customFormat="1" ht="25" customHeight="1" spans="1:13">
      <c r="A13" s="100"/>
      <c r="B13" s="101"/>
      <c r="C13" s="103" t="s">
        <v>379</v>
      </c>
      <c r="D13" s="102" t="s">
        <v>368</v>
      </c>
      <c r="E13" s="103" t="s">
        <v>376</v>
      </c>
      <c r="F13" s="103">
        <v>91027</v>
      </c>
      <c r="G13" s="103">
        <v>2</v>
      </c>
      <c r="H13" s="103">
        <v>0.6</v>
      </c>
      <c r="I13" s="132"/>
      <c r="J13" s="129"/>
      <c r="K13" s="130"/>
      <c r="L13" s="76"/>
      <c r="M13" s="131"/>
    </row>
    <row r="14" s="93" customFormat="1" ht="25" customHeight="1" spans="1:13">
      <c r="A14" s="100"/>
      <c r="B14" s="101"/>
      <c r="C14" s="103" t="s">
        <v>380</v>
      </c>
      <c r="D14" s="102" t="s">
        <v>368</v>
      </c>
      <c r="E14" s="103" t="s">
        <v>376</v>
      </c>
      <c r="F14" s="103">
        <v>91027</v>
      </c>
      <c r="G14" s="103">
        <v>2.3</v>
      </c>
      <c r="H14" s="103">
        <v>0.8</v>
      </c>
      <c r="I14" s="132"/>
      <c r="J14" s="129"/>
      <c r="K14" s="130"/>
      <c r="L14" s="76"/>
      <c r="M14" s="131"/>
    </row>
    <row r="15" s="93" customFormat="1" ht="25" customHeight="1" spans="1:13">
      <c r="A15" s="100"/>
      <c r="B15" s="101"/>
      <c r="C15" s="103" t="s">
        <v>381</v>
      </c>
      <c r="D15" s="102" t="s">
        <v>368</v>
      </c>
      <c r="E15" s="103" t="s">
        <v>376</v>
      </c>
      <c r="F15" s="103">
        <v>91027</v>
      </c>
      <c r="G15" s="103">
        <v>2.5</v>
      </c>
      <c r="H15" s="103">
        <v>1</v>
      </c>
      <c r="I15" s="132"/>
      <c r="J15" s="129"/>
      <c r="K15" s="130"/>
      <c r="L15" s="76"/>
      <c r="M15" s="131"/>
    </row>
    <row r="16" s="93" customFormat="1" ht="25" customHeight="1" spans="1:13">
      <c r="A16" s="100"/>
      <c r="B16" s="101"/>
      <c r="C16" s="103" t="s">
        <v>382</v>
      </c>
      <c r="D16" s="102" t="s">
        <v>368</v>
      </c>
      <c r="E16" s="103" t="s">
        <v>376</v>
      </c>
      <c r="F16" s="103">
        <v>91027</v>
      </c>
      <c r="G16" s="103">
        <v>2</v>
      </c>
      <c r="H16" s="103">
        <v>0.5</v>
      </c>
      <c r="I16" s="132"/>
      <c r="J16" s="129"/>
      <c r="K16" s="130"/>
      <c r="L16" s="76"/>
      <c r="M16" s="131"/>
    </row>
    <row r="17" s="93" customFormat="1" ht="25" customHeight="1" spans="1:13">
      <c r="A17" s="100"/>
      <c r="B17" s="101"/>
      <c r="C17" s="103" t="s">
        <v>383</v>
      </c>
      <c r="D17" s="102" t="s">
        <v>368</v>
      </c>
      <c r="E17" s="103" t="s">
        <v>126</v>
      </c>
      <c r="F17" s="103">
        <v>91027</v>
      </c>
      <c r="G17" s="103">
        <v>2.5</v>
      </c>
      <c r="H17" s="103">
        <v>1</v>
      </c>
      <c r="I17" s="132"/>
      <c r="J17" s="129"/>
      <c r="K17" s="130"/>
      <c r="L17" s="76"/>
      <c r="M17" s="131"/>
    </row>
    <row r="18" s="93" customFormat="1" ht="25" customHeight="1" spans="1:13">
      <c r="A18" s="100"/>
      <c r="B18" s="101"/>
      <c r="C18" s="103" t="s">
        <v>384</v>
      </c>
      <c r="D18" s="102" t="s">
        <v>368</v>
      </c>
      <c r="E18" s="103" t="s">
        <v>126</v>
      </c>
      <c r="F18" s="103">
        <v>91027</v>
      </c>
      <c r="G18" s="103">
        <v>2.7</v>
      </c>
      <c r="H18" s="103">
        <v>1</v>
      </c>
      <c r="I18" s="132"/>
      <c r="J18" s="129"/>
      <c r="K18" s="130"/>
      <c r="L18" s="76"/>
      <c r="M18" s="131"/>
    </row>
    <row r="19" s="93" customFormat="1" ht="25" customHeight="1" spans="1:13">
      <c r="A19" s="100"/>
      <c r="B19" s="101"/>
      <c r="C19" s="103" t="s">
        <v>385</v>
      </c>
      <c r="D19" s="102" t="s">
        <v>368</v>
      </c>
      <c r="E19" s="103" t="s">
        <v>126</v>
      </c>
      <c r="F19" s="103">
        <v>91027</v>
      </c>
      <c r="G19" s="103">
        <v>3.4</v>
      </c>
      <c r="H19" s="103">
        <v>1</v>
      </c>
      <c r="I19" s="132"/>
      <c r="J19" s="129"/>
      <c r="K19" s="130"/>
      <c r="L19" s="76"/>
      <c r="M19" s="131"/>
    </row>
    <row r="20" s="93" customFormat="1" ht="25" customHeight="1" spans="1:13">
      <c r="A20" s="100"/>
      <c r="B20" s="101"/>
      <c r="C20" s="103" t="s">
        <v>386</v>
      </c>
      <c r="D20" s="102" t="s">
        <v>368</v>
      </c>
      <c r="E20" s="103" t="s">
        <v>126</v>
      </c>
      <c r="F20" s="103">
        <v>91027</v>
      </c>
      <c r="G20" s="103">
        <v>2.8</v>
      </c>
      <c r="H20" s="103">
        <v>0.8</v>
      </c>
      <c r="I20" s="132"/>
      <c r="J20" s="129"/>
      <c r="K20" s="130"/>
      <c r="L20" s="76"/>
      <c r="M20" s="131"/>
    </row>
    <row r="21" s="93" customFormat="1" ht="25" customHeight="1" spans="1:13">
      <c r="A21" s="100"/>
      <c r="B21" s="101"/>
      <c r="C21" s="103" t="s">
        <v>387</v>
      </c>
      <c r="D21" s="102" t="s">
        <v>368</v>
      </c>
      <c r="E21" s="103" t="s">
        <v>126</v>
      </c>
      <c r="F21" s="103">
        <v>91027</v>
      </c>
      <c r="G21" s="103">
        <v>1</v>
      </c>
      <c r="H21" s="103">
        <v>1</v>
      </c>
      <c r="I21" s="132"/>
      <c r="J21" s="129"/>
      <c r="K21" s="130"/>
      <c r="L21" s="76"/>
      <c r="M21" s="131"/>
    </row>
    <row r="22" s="93" customFormat="1" ht="25" customHeight="1" spans="1:13">
      <c r="A22" s="100"/>
      <c r="B22" s="101"/>
      <c r="C22" s="104">
        <v>1870072</v>
      </c>
      <c r="D22" s="102" t="s">
        <v>368</v>
      </c>
      <c r="E22" s="103" t="s">
        <v>126</v>
      </c>
      <c r="F22" s="103">
        <v>91027</v>
      </c>
      <c r="G22" s="103">
        <v>1.8</v>
      </c>
      <c r="H22" s="103">
        <v>1</v>
      </c>
      <c r="I22" s="132"/>
      <c r="J22" s="129"/>
      <c r="K22" s="130"/>
      <c r="L22" s="76"/>
      <c r="M22" s="131"/>
    </row>
    <row r="23" s="93" customFormat="1" ht="25" customHeight="1" spans="1:13">
      <c r="A23" s="100"/>
      <c r="B23" s="101"/>
      <c r="C23" s="103" t="s">
        <v>388</v>
      </c>
      <c r="D23" s="102" t="s">
        <v>368</v>
      </c>
      <c r="E23" s="103" t="s">
        <v>126</v>
      </c>
      <c r="F23" s="103">
        <v>91027</v>
      </c>
      <c r="G23" s="103">
        <v>1</v>
      </c>
      <c r="H23" s="103">
        <v>0</v>
      </c>
      <c r="I23" s="132"/>
      <c r="J23" s="129"/>
      <c r="K23" s="130"/>
      <c r="L23" s="76"/>
      <c r="M23" s="131"/>
    </row>
    <row r="24" s="93" customFormat="1" ht="25" customHeight="1" spans="1:13">
      <c r="A24" s="100"/>
      <c r="B24" s="101"/>
      <c r="C24" s="103" t="s">
        <v>389</v>
      </c>
      <c r="D24" s="102" t="s">
        <v>368</v>
      </c>
      <c r="E24" s="103" t="s">
        <v>126</v>
      </c>
      <c r="F24" s="103">
        <v>91027</v>
      </c>
      <c r="G24" s="103">
        <v>1</v>
      </c>
      <c r="H24" s="103">
        <v>0.8</v>
      </c>
      <c r="I24" s="132"/>
      <c r="J24" s="129"/>
      <c r="K24" s="130"/>
      <c r="L24" s="76"/>
      <c r="M24" s="131"/>
    </row>
    <row r="25" s="93" customFormat="1" ht="25" customHeight="1" spans="1:13">
      <c r="A25" s="100"/>
      <c r="B25" s="101"/>
      <c r="C25" s="105"/>
      <c r="D25" s="106"/>
      <c r="E25" s="107"/>
      <c r="F25" s="108"/>
      <c r="G25" s="109"/>
      <c r="H25" s="109"/>
      <c r="I25" s="133"/>
      <c r="J25" s="129"/>
      <c r="K25" s="130"/>
      <c r="L25" s="76"/>
      <c r="M25" s="131"/>
    </row>
    <row r="26" s="93" customFormat="1" ht="25" customHeight="1" spans="1:13">
      <c r="A26" s="100"/>
      <c r="B26" s="101"/>
      <c r="C26" s="110"/>
      <c r="D26" s="102"/>
      <c r="E26" s="111"/>
      <c r="F26" s="31"/>
      <c r="G26" s="112"/>
      <c r="H26" s="112"/>
      <c r="I26" s="128"/>
      <c r="J26" s="129"/>
      <c r="K26" s="130"/>
      <c r="L26" s="76"/>
      <c r="M26" s="131"/>
    </row>
    <row r="27" s="93" customFormat="1" ht="33" customHeight="1" spans="1:13">
      <c r="A27" s="100">
        <v>4</v>
      </c>
      <c r="B27" s="101"/>
      <c r="C27" s="110"/>
      <c r="D27" s="102"/>
      <c r="E27" s="111"/>
      <c r="F27" s="31"/>
      <c r="G27" s="112"/>
      <c r="H27" s="112"/>
      <c r="I27" s="128"/>
      <c r="J27" s="129"/>
      <c r="K27" s="130"/>
      <c r="L27" s="76"/>
      <c r="M27" s="131"/>
    </row>
    <row r="28" s="40" customFormat="1" ht="18.75" spans="1:13">
      <c r="A28" s="113" t="s">
        <v>390</v>
      </c>
      <c r="B28" s="114"/>
      <c r="C28" s="114"/>
      <c r="D28" s="114"/>
      <c r="E28" s="115"/>
      <c r="F28" s="116"/>
      <c r="G28" s="117"/>
      <c r="H28" s="113" t="s">
        <v>391</v>
      </c>
      <c r="I28" s="114"/>
      <c r="J28" s="114"/>
      <c r="K28" s="115"/>
      <c r="L28" s="113"/>
      <c r="M28" s="115"/>
    </row>
    <row r="29" ht="107.25" customHeight="1" spans="1:13">
      <c r="A29" s="118" t="s">
        <v>392</v>
      </c>
      <c r="B29" s="118"/>
      <c r="C29" s="119"/>
      <c r="D29" s="119"/>
      <c r="E29" s="119"/>
      <c r="F29" s="119"/>
      <c r="G29" s="119"/>
      <c r="H29" s="119"/>
      <c r="I29" s="119"/>
      <c r="J29" s="119"/>
      <c r="K29" s="119"/>
      <c r="L29" s="119"/>
      <c r="M29" s="119"/>
    </row>
  </sheetData>
  <mergeCells count="17">
    <mergeCell ref="A1:M1"/>
    <mergeCell ref="G2:H2"/>
    <mergeCell ref="I2:J2"/>
    <mergeCell ref="A28:E28"/>
    <mergeCell ref="F28:G28"/>
    <mergeCell ref="H28:K28"/>
    <mergeCell ref="L28:M28"/>
    <mergeCell ref="A29:M29"/>
    <mergeCell ref="A2:A3"/>
    <mergeCell ref="B2:B3"/>
    <mergeCell ref="C2:C3"/>
    <mergeCell ref="D2:D3"/>
    <mergeCell ref="E2:E3"/>
    <mergeCell ref="F2:F3"/>
    <mergeCell ref="K2:K3"/>
    <mergeCell ref="L2:L3"/>
    <mergeCell ref="M2:M3"/>
  </mergeCells>
  <dataValidations count="1">
    <dataValidation type="list" allowBlank="1" showInputMessage="1" showErrorMessage="1"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1:M3 M28:M1048576 JI1:JI6 JI7:JI15 JI16:JI25 JI28:JI29 TE1:TE6 TE7:TE15 TE16:TE25 TE28:TE29 ADA1:ADA6 ADA7:ADA15 ADA16:ADA25 ADA28:ADA29 AMW1:AMW6 AMW7:AMW15 AMW16:AMW25 AMW28:AMW29 AWS1:AWS6 AWS7:AWS15 AWS16:AWS25 AWS28:AWS29 BGO1:BGO6 BGO7:BGO15 BGO16:BGO25 BGO28:BGO29 BQK1:BQK6 BQK7:BQK15 BQK16:BQK25 BQK28:BQK29 CAG1:CAG6 CAG7:CAG15 CAG16:CAG25 CAG28:CAG29 CKC1:CKC6 CKC7:CKC15 CKC16:CKC25 CKC28:CKC29 CTY1:CTY6 CTY7:CTY15 CTY16:CTY25 CTY28:CTY29 DDU1:DDU6 DDU7:DDU15 DDU16:DDU25 DDU28:DDU29 DNQ1:DNQ6 DNQ7:DNQ15 DNQ16:DNQ25 DNQ28:DNQ29 DXM1:DXM6 DXM7:DXM15 DXM16:DXM25 DXM28:DXM29 EHI1:EHI6 EHI7:EHI15 EHI16:EHI25 EHI28:EHI29 ERE1:ERE6 ERE7:ERE15 ERE16:ERE25 ERE28:ERE29 FBA1:FBA6 FBA7:FBA15 FBA16:FBA25 FBA28:FBA29 FKW1:FKW6 FKW7:FKW15 FKW16:FKW25 FKW28:FKW29 FUS1:FUS6 FUS7:FUS15 FUS16:FUS25 FUS28:FUS29 GEO1:GEO6 GEO7:GEO15 GEO16:GEO25 GEO28:GEO29 GOK1:GOK6 GOK7:GOK15 GOK16:GOK25 GOK28:GOK29 GYG1:GYG6 GYG7:GYG15 GYG16:GYG25 GYG28:GYG29 HIC1:HIC6 HIC7:HIC15 HIC16:HIC25 HIC28:HIC29 HRY1:HRY6 HRY7:HRY15 HRY16:HRY25 HRY28:HRY29 IBU1:IBU6 IBU7:IBU15 IBU16:IBU25 IBU28:IBU29 ILQ1:ILQ6 ILQ7:ILQ15 ILQ16:ILQ25 ILQ28:ILQ29 IVM1:IVM6 IVM7:IVM15 IVM16:IVM25 IVM28:IVM29 JFI1:JFI6 JFI7:JFI15 JFI16:JFI25 JFI28:JFI29 JPE1:JPE6 JPE7:JPE15 JPE16:JPE25 JPE28:JPE29 JZA1:JZA6 JZA7:JZA15 JZA16:JZA25 JZA28:JZA29 KIW1:KIW6 KIW7:KIW15 KIW16:KIW25 KIW28:KIW29 KSS1:KSS6 KSS7:KSS15 KSS16:KSS25 KSS28:KSS29 LCO1:LCO6 LCO7:LCO15 LCO16:LCO25 LCO28:LCO29 LMK1:LMK6 LMK7:LMK15 LMK16:LMK25 LMK28:LMK29 LWG1:LWG6 LWG7:LWG15 LWG16:LWG25 LWG28:LWG29 MGC1:MGC6 MGC7:MGC15 MGC16:MGC25 MGC28:MGC29 MPY1:MPY6 MPY7:MPY15 MPY16:MPY25 MPY28:MPY29 MZU1:MZU6 MZU7:MZU15 MZU16:MZU25 MZU28:MZU29 NJQ1:NJQ6 NJQ7:NJQ15 NJQ16:NJQ25 NJQ28:NJQ29 NTM1:NTM6 NTM7:NTM15 NTM16:NTM25 NTM28:NTM29 ODI1:ODI6 ODI7:ODI15 ODI16:ODI25 ODI28:ODI29 ONE1:ONE6 ONE7:ONE15 ONE16:ONE25 ONE28:ONE29 OXA1:OXA6 OXA7:OXA15 OXA16:OXA25 OXA28:OXA29 PGW1:PGW6 PGW7:PGW15 PGW16:PGW25 PGW28:PGW29 PQS1:PQS6 PQS7:PQS15 PQS16:PQS25 PQS28:PQS29 QAO1:QAO6 QAO7:QAO15 QAO16:QAO25 QAO28:QAO29 QKK1:QKK6 QKK7:QKK15 QKK16:QKK25 QKK28:QKK29 QUG1:QUG6 QUG7:QUG15 QUG16:QUG25 QUG28:QUG29 REC1:REC6 REC7:REC15 REC16:REC25 REC28:REC29 RNY1:RNY6 RNY7:RNY15 RNY16:RNY25 RNY28:RNY29 RXU1:RXU6 RXU7:RXU15 RXU16:RXU25 RXU28:RXU29 SHQ1:SHQ6 SHQ7:SHQ15 SHQ16:SHQ25 SHQ28:SHQ29 SRM1:SRM6 SRM7:SRM15 SRM16:SRM25 SRM28:SRM29 TBI1:TBI6 TBI7:TBI15 TBI16:TBI25 TBI28:TBI29 TLE1:TLE6 TLE7:TLE15 TLE16:TLE25 TLE28:TLE29 TVA1:TVA6 TVA7:TVA15 TVA16:TVA25 TVA28:TVA29 UEW1:UEW6 UEW7:UEW15 UEW16:UEW25 UEW28:UEW29 UOS1:UOS6 UOS7:UOS15 UOS16:UOS25 UOS28:UOS29 UYO1:UYO6 UYO7:UYO15 UYO16:UYO25 UYO28:UYO29 VIK1:VIK6 VIK7:VIK15 VIK16:VIK25 VIK28:VIK29 VSG1:VSG6 VSG7:VSG15 VSG16:VSG25 VSG28:VSG29 WCC1:WCC6 WCC7:WCC15 WCC16:WCC25 WCC28:WCC29 WLY1:WLY6 WLY7:WLY15 WLY16:WLY25 WLY28:WLY29 WVU1:WVU6 WVU7:WVU15 WVU16:WVU25 WVU28:WVU29">
      <formula1>"YES,NO"</formula1>
    </dataValidation>
  </dataValidation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J11" sqref="J11:U11"/>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393</v>
      </c>
      <c r="B1" s="1"/>
      <c r="C1" s="1"/>
      <c r="D1" s="1"/>
      <c r="E1" s="1"/>
      <c r="F1" s="1"/>
      <c r="G1" s="1"/>
      <c r="H1" s="1"/>
      <c r="I1" s="1"/>
      <c r="J1" s="1"/>
      <c r="K1" s="1"/>
      <c r="L1" s="1"/>
      <c r="M1" s="1"/>
      <c r="N1" s="1"/>
      <c r="O1" s="1"/>
      <c r="P1" s="1"/>
      <c r="Q1" s="1"/>
      <c r="R1" s="1"/>
      <c r="S1" s="1"/>
      <c r="T1" s="1"/>
      <c r="U1" s="1"/>
      <c r="V1" s="1"/>
      <c r="W1" s="1"/>
    </row>
    <row r="2" ht="16.5" spans="1:23">
      <c r="A2" s="3" t="s">
        <v>394</v>
      </c>
      <c r="B2" s="3" t="s">
        <v>342</v>
      </c>
      <c r="C2" s="3" t="s">
        <v>338</v>
      </c>
      <c r="D2" s="3" t="s">
        <v>339</v>
      </c>
      <c r="E2" s="3" t="s">
        <v>340</v>
      </c>
      <c r="F2" s="3" t="s">
        <v>341</v>
      </c>
      <c r="G2" s="48" t="s">
        <v>395</v>
      </c>
      <c r="H2" s="49"/>
      <c r="I2" s="72"/>
      <c r="J2" s="48" t="s">
        <v>396</v>
      </c>
      <c r="K2" s="49"/>
      <c r="L2" s="72"/>
      <c r="M2" s="48" t="s">
        <v>397</v>
      </c>
      <c r="N2" s="49"/>
      <c r="O2" s="72"/>
      <c r="P2" s="48" t="s">
        <v>398</v>
      </c>
      <c r="Q2" s="49"/>
      <c r="R2" s="72"/>
      <c r="S2" s="49" t="s">
        <v>399</v>
      </c>
      <c r="T2" s="49"/>
      <c r="U2" s="72"/>
      <c r="V2" s="42" t="s">
        <v>400</v>
      </c>
      <c r="W2" s="42" t="s">
        <v>351</v>
      </c>
    </row>
    <row r="3" ht="16.5" spans="1:23">
      <c r="A3" s="5"/>
      <c r="B3" s="50"/>
      <c r="C3" s="50"/>
      <c r="D3" s="50"/>
      <c r="E3" s="50"/>
      <c r="F3" s="50"/>
      <c r="G3" s="2" t="s">
        <v>401</v>
      </c>
      <c r="H3" s="2" t="s">
        <v>70</v>
      </c>
      <c r="I3" s="2" t="s">
        <v>342</v>
      </c>
      <c r="J3" s="2" t="s">
        <v>401</v>
      </c>
      <c r="K3" s="2" t="s">
        <v>70</v>
      </c>
      <c r="L3" s="2" t="s">
        <v>342</v>
      </c>
      <c r="M3" s="2" t="s">
        <v>401</v>
      </c>
      <c r="N3" s="2" t="s">
        <v>70</v>
      </c>
      <c r="O3" s="2" t="s">
        <v>342</v>
      </c>
      <c r="P3" s="2" t="s">
        <v>401</v>
      </c>
      <c r="Q3" s="2" t="s">
        <v>70</v>
      </c>
      <c r="R3" s="2" t="s">
        <v>342</v>
      </c>
      <c r="S3" s="2" t="s">
        <v>401</v>
      </c>
      <c r="T3" s="2" t="s">
        <v>70</v>
      </c>
      <c r="U3" s="2" t="s">
        <v>342</v>
      </c>
      <c r="V3" s="85"/>
      <c r="W3" s="85"/>
    </row>
    <row r="4" s="46" customFormat="1" ht="59" customHeight="1" spans="1:23">
      <c r="A4" s="51">
        <v>1</v>
      </c>
      <c r="B4" s="27" t="s">
        <v>402</v>
      </c>
      <c r="C4" s="51"/>
      <c r="D4" s="52" t="s">
        <v>403</v>
      </c>
      <c r="E4" s="53" t="s">
        <v>404</v>
      </c>
      <c r="F4" s="54" t="s">
        <v>405</v>
      </c>
      <c r="G4" s="55" t="s">
        <v>406</v>
      </c>
      <c r="H4" s="56" t="s">
        <v>407</v>
      </c>
      <c r="I4" s="73" t="s">
        <v>408</v>
      </c>
      <c r="J4" s="74" t="s">
        <v>409</v>
      </c>
      <c r="K4" s="74" t="s">
        <v>410</v>
      </c>
      <c r="L4" s="75" t="s">
        <v>411</v>
      </c>
      <c r="M4" s="76"/>
      <c r="N4" s="77"/>
      <c r="O4" s="78"/>
      <c r="P4" s="30"/>
      <c r="Q4" s="30"/>
      <c r="R4" s="86"/>
      <c r="S4" s="87"/>
      <c r="T4" s="87"/>
      <c r="U4" s="88"/>
      <c r="V4" s="89" t="s">
        <v>101</v>
      </c>
      <c r="W4" s="90"/>
    </row>
    <row r="5" spans="1:23">
      <c r="A5" s="57"/>
      <c r="B5" s="58"/>
      <c r="C5" s="57"/>
      <c r="D5" s="59"/>
      <c r="E5" s="60"/>
      <c r="F5" s="61"/>
      <c r="G5" s="62" t="s">
        <v>412</v>
      </c>
      <c r="H5" s="63"/>
      <c r="I5" s="79"/>
      <c r="J5" s="62" t="s">
        <v>413</v>
      </c>
      <c r="K5" s="63"/>
      <c r="L5" s="79"/>
      <c r="M5" s="62" t="s">
        <v>414</v>
      </c>
      <c r="N5" s="63"/>
      <c r="O5" s="79"/>
      <c r="P5" s="62"/>
      <c r="Q5" s="63"/>
      <c r="R5" s="79"/>
      <c r="S5" s="63" t="s">
        <v>415</v>
      </c>
      <c r="T5" s="63"/>
      <c r="U5" s="79"/>
      <c r="V5" s="76"/>
      <c r="W5" s="12"/>
    </row>
    <row r="6" spans="1:23">
      <c r="A6" s="57"/>
      <c r="B6" s="58"/>
      <c r="C6" s="57"/>
      <c r="D6" s="59"/>
      <c r="E6" s="60"/>
      <c r="F6" s="61"/>
      <c r="G6" s="64" t="s">
        <v>401</v>
      </c>
      <c r="H6" s="64" t="s">
        <v>70</v>
      </c>
      <c r="I6" s="64" t="s">
        <v>342</v>
      </c>
      <c r="J6" s="64" t="s">
        <v>401</v>
      </c>
      <c r="K6" s="64" t="s">
        <v>70</v>
      </c>
      <c r="L6" s="64" t="s">
        <v>342</v>
      </c>
      <c r="M6" s="64" t="s">
        <v>401</v>
      </c>
      <c r="N6" s="64" t="s">
        <v>70</v>
      </c>
      <c r="O6" s="64" t="s">
        <v>342</v>
      </c>
      <c r="P6" s="64" t="s">
        <v>401</v>
      </c>
      <c r="Q6" s="64" t="s">
        <v>70</v>
      </c>
      <c r="R6" s="64" t="s">
        <v>342</v>
      </c>
      <c r="S6" s="64" t="s">
        <v>401</v>
      </c>
      <c r="T6" s="64" t="s">
        <v>70</v>
      </c>
      <c r="U6" s="64" t="s">
        <v>342</v>
      </c>
      <c r="V6" s="76"/>
      <c r="W6" s="12"/>
    </row>
    <row r="7" s="47" customFormat="1" ht="29.25" customHeight="1" spans="1:23">
      <c r="A7" s="65"/>
      <c r="B7" s="29"/>
      <c r="C7" s="65"/>
      <c r="D7" s="66"/>
      <c r="E7" s="67"/>
      <c r="F7" s="68"/>
      <c r="G7" s="69"/>
      <c r="H7" s="69"/>
      <c r="I7" s="80"/>
      <c r="J7" s="81"/>
      <c r="K7" s="81"/>
      <c r="L7" s="82"/>
      <c r="M7" s="83"/>
      <c r="N7" s="84"/>
      <c r="O7" s="83"/>
      <c r="P7" s="84"/>
      <c r="Q7" s="84"/>
      <c r="R7" s="83"/>
      <c r="S7" s="83"/>
      <c r="T7" s="83"/>
      <c r="U7" s="83"/>
      <c r="V7" s="76"/>
      <c r="W7" s="83"/>
    </row>
    <row r="8" spans="1:23">
      <c r="A8" s="70"/>
      <c r="B8" s="70"/>
      <c r="C8" s="70"/>
      <c r="D8" s="70"/>
      <c r="E8" s="70"/>
      <c r="F8" s="70"/>
      <c r="G8" s="7"/>
      <c r="H8" s="7"/>
      <c r="I8" s="7"/>
      <c r="J8" s="7"/>
      <c r="K8" s="7"/>
      <c r="L8" s="7"/>
      <c r="M8" s="7"/>
      <c r="N8" s="7"/>
      <c r="O8" s="7"/>
      <c r="P8" s="7"/>
      <c r="Q8" s="7"/>
      <c r="R8" s="7"/>
      <c r="S8" s="7"/>
      <c r="T8" s="7"/>
      <c r="U8" s="7"/>
      <c r="V8" s="7"/>
      <c r="W8" s="7"/>
    </row>
    <row r="9" spans="1:23">
      <c r="A9" s="71"/>
      <c r="B9" s="71"/>
      <c r="C9" s="71"/>
      <c r="D9" s="71"/>
      <c r="E9" s="71"/>
      <c r="F9" s="71"/>
      <c r="G9" s="7"/>
      <c r="H9" s="7"/>
      <c r="I9" s="7"/>
      <c r="J9" s="7"/>
      <c r="K9" s="7"/>
      <c r="L9" s="7"/>
      <c r="M9" s="7"/>
      <c r="N9" s="7"/>
      <c r="O9" s="7"/>
      <c r="P9" s="7"/>
      <c r="Q9" s="7"/>
      <c r="R9" s="7"/>
      <c r="S9" s="7"/>
      <c r="T9" s="7"/>
      <c r="U9" s="7"/>
      <c r="V9" s="7"/>
      <c r="W9" s="7"/>
    </row>
    <row r="10" spans="1:23">
      <c r="A10" s="7"/>
      <c r="B10" s="7"/>
      <c r="C10" s="7"/>
      <c r="D10" s="7"/>
      <c r="E10" s="7"/>
      <c r="F10" s="7"/>
      <c r="G10" s="7"/>
      <c r="H10" s="7"/>
      <c r="I10" s="7"/>
      <c r="J10" s="7"/>
      <c r="K10" s="7"/>
      <c r="L10" s="7"/>
      <c r="M10" s="7"/>
      <c r="N10" s="7"/>
      <c r="O10" s="7"/>
      <c r="P10" s="7"/>
      <c r="Q10" s="7"/>
      <c r="R10" s="7"/>
      <c r="S10" s="7"/>
      <c r="T10" s="7"/>
      <c r="U10" s="7"/>
      <c r="V10" s="7"/>
      <c r="W10" s="7"/>
    </row>
    <row r="11" ht="18.75" spans="1:23">
      <c r="A11" s="14" t="s">
        <v>416</v>
      </c>
      <c r="B11" s="15"/>
      <c r="C11" s="15"/>
      <c r="D11" s="15"/>
      <c r="E11" s="16"/>
      <c r="F11" s="17"/>
      <c r="G11" s="36"/>
      <c r="H11" s="45"/>
      <c r="I11" s="45"/>
      <c r="J11" s="14" t="s">
        <v>417</v>
      </c>
      <c r="K11" s="15"/>
      <c r="L11" s="15"/>
      <c r="M11" s="15"/>
      <c r="N11" s="15"/>
      <c r="O11" s="15"/>
      <c r="P11" s="15"/>
      <c r="Q11" s="15"/>
      <c r="R11" s="15"/>
      <c r="S11" s="15"/>
      <c r="T11" s="15"/>
      <c r="U11" s="16"/>
      <c r="V11" s="15"/>
      <c r="W11" s="22"/>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8:A9"/>
    <mergeCell ref="B2:B3"/>
    <mergeCell ref="B4:B7"/>
    <mergeCell ref="B8:B9"/>
    <mergeCell ref="C2:C3"/>
    <mergeCell ref="C4:C7"/>
    <mergeCell ref="C8:C9"/>
    <mergeCell ref="D2:D3"/>
    <mergeCell ref="D4:D7"/>
    <mergeCell ref="D8:D9"/>
    <mergeCell ref="E2:E3"/>
    <mergeCell ref="E4:E7"/>
    <mergeCell ref="E8:E9"/>
    <mergeCell ref="F2:F3"/>
    <mergeCell ref="F4:F7"/>
    <mergeCell ref="F8:F9"/>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I17" sqref="I17"/>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418</v>
      </c>
      <c r="B1" s="1"/>
      <c r="C1" s="1"/>
      <c r="D1" s="1"/>
      <c r="E1" s="1"/>
      <c r="F1" s="1"/>
      <c r="G1" s="1"/>
      <c r="H1" s="1"/>
      <c r="I1" s="1"/>
      <c r="J1" s="1"/>
      <c r="K1" s="1"/>
      <c r="L1" s="1"/>
      <c r="M1" s="1"/>
      <c r="N1" s="1"/>
    </row>
    <row r="2" s="23" customFormat="1" ht="16.5" spans="1:14">
      <c r="A2" s="41" t="s">
        <v>419</v>
      </c>
      <c r="B2" s="42" t="s">
        <v>338</v>
      </c>
      <c r="C2" s="42" t="s">
        <v>339</v>
      </c>
      <c r="D2" s="42" t="s">
        <v>340</v>
      </c>
      <c r="E2" s="42" t="s">
        <v>341</v>
      </c>
      <c r="F2" s="42" t="s">
        <v>342</v>
      </c>
      <c r="G2" s="41" t="s">
        <v>420</v>
      </c>
      <c r="H2" s="41" t="s">
        <v>421</v>
      </c>
      <c r="I2" s="41" t="s">
        <v>422</v>
      </c>
      <c r="J2" s="41" t="s">
        <v>421</v>
      </c>
      <c r="K2" s="41" t="s">
        <v>423</v>
      </c>
      <c r="L2" s="41" t="s">
        <v>421</v>
      </c>
      <c r="M2" s="42" t="s">
        <v>400</v>
      </c>
      <c r="N2" s="42" t="s">
        <v>351</v>
      </c>
    </row>
    <row r="3" spans="1:14">
      <c r="A3" s="7"/>
      <c r="B3" s="12"/>
      <c r="C3" s="12"/>
      <c r="D3" s="12"/>
      <c r="E3" s="12"/>
      <c r="F3" s="12"/>
      <c r="G3" s="12"/>
      <c r="H3" s="12"/>
      <c r="I3" s="12"/>
      <c r="J3" s="12"/>
      <c r="K3" s="12"/>
      <c r="L3" s="12"/>
      <c r="M3" s="12"/>
      <c r="N3" s="12"/>
    </row>
    <row r="4" ht="16.5" spans="1:14">
      <c r="A4" s="43" t="s">
        <v>419</v>
      </c>
      <c r="B4" s="44" t="s">
        <v>424</v>
      </c>
      <c r="C4" s="44" t="s">
        <v>401</v>
      </c>
      <c r="D4" s="44" t="s">
        <v>340</v>
      </c>
      <c r="E4" s="42" t="s">
        <v>341</v>
      </c>
      <c r="F4" s="42" t="s">
        <v>342</v>
      </c>
      <c r="G4" s="41" t="s">
        <v>420</v>
      </c>
      <c r="H4" s="41" t="s">
        <v>421</v>
      </c>
      <c r="I4" s="41" t="s">
        <v>422</v>
      </c>
      <c r="J4" s="41" t="s">
        <v>421</v>
      </c>
      <c r="K4" s="41" t="s">
        <v>423</v>
      </c>
      <c r="L4" s="41" t="s">
        <v>421</v>
      </c>
      <c r="M4" s="42" t="s">
        <v>400</v>
      </c>
      <c r="N4" s="42" t="s">
        <v>351</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40" customFormat="1" ht="18.75" spans="1:14">
      <c r="A11" s="14" t="s">
        <v>354</v>
      </c>
      <c r="B11" s="15"/>
      <c r="C11" s="15"/>
      <c r="D11" s="16"/>
      <c r="E11" s="17"/>
      <c r="F11" s="45"/>
      <c r="G11" s="36"/>
      <c r="H11" s="45"/>
      <c r="I11" s="14" t="s">
        <v>391</v>
      </c>
      <c r="J11" s="15"/>
      <c r="K11" s="15"/>
      <c r="L11" s="15"/>
      <c r="M11" s="15"/>
      <c r="N11" s="22"/>
    </row>
    <row r="12" ht="16.5" spans="1:14">
      <c r="A12" s="18" t="s">
        <v>425</v>
      </c>
      <c r="B12" s="19"/>
      <c r="C12" s="19"/>
      <c r="D12" s="19"/>
      <c r="E12" s="19"/>
      <c r="F12" s="19"/>
      <c r="G12" s="19"/>
      <c r="H12" s="19"/>
      <c r="I12" s="19"/>
      <c r="J12" s="19"/>
      <c r="K12" s="19"/>
      <c r="L12" s="19"/>
      <c r="M12" s="19"/>
      <c r="N12" s="19"/>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A3" sqref="A3:K4"/>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426</v>
      </c>
      <c r="B1" s="1"/>
      <c r="C1" s="1"/>
      <c r="D1" s="1"/>
      <c r="E1" s="1"/>
      <c r="F1" s="1"/>
      <c r="G1" s="1"/>
      <c r="H1" s="1"/>
      <c r="I1" s="1"/>
      <c r="J1" s="1"/>
    </row>
    <row r="2" s="23" customFormat="1" ht="21" customHeight="1" spans="1:12">
      <c r="A2" s="2" t="s">
        <v>394</v>
      </c>
      <c r="B2" s="3" t="s">
        <v>342</v>
      </c>
      <c r="C2" s="3" t="s">
        <v>338</v>
      </c>
      <c r="D2" s="24" t="s">
        <v>339</v>
      </c>
      <c r="E2" s="3" t="s">
        <v>340</v>
      </c>
      <c r="F2" s="3" t="s">
        <v>341</v>
      </c>
      <c r="G2" s="2" t="s">
        <v>427</v>
      </c>
      <c r="H2" s="2" t="s">
        <v>428</v>
      </c>
      <c r="I2" s="2" t="s">
        <v>429</v>
      </c>
      <c r="J2" s="2" t="s">
        <v>430</v>
      </c>
      <c r="K2" s="3" t="s">
        <v>400</v>
      </c>
      <c r="L2" s="3" t="s">
        <v>351</v>
      </c>
    </row>
    <row r="3" ht="31" customHeight="1" spans="1:12">
      <c r="A3" s="25"/>
      <c r="B3" s="25"/>
      <c r="C3" s="25"/>
      <c r="D3" s="26"/>
      <c r="E3" s="27"/>
      <c r="F3" s="28"/>
      <c r="G3" s="25"/>
      <c r="H3" s="25"/>
      <c r="I3" s="37"/>
      <c r="J3" s="25"/>
      <c r="K3" s="12"/>
      <c r="L3" s="12"/>
    </row>
    <row r="4" spans="1:12">
      <c r="A4" s="25"/>
      <c r="B4" s="25"/>
      <c r="C4" s="25"/>
      <c r="D4" s="26"/>
      <c r="E4" s="29"/>
      <c r="F4" s="28"/>
      <c r="G4" s="25"/>
      <c r="H4" s="25"/>
      <c r="I4" s="37"/>
      <c r="J4" s="25"/>
      <c r="K4" s="12"/>
      <c r="L4" s="12"/>
    </row>
    <row r="5" spans="1:12">
      <c r="A5" s="25"/>
      <c r="B5" s="25"/>
      <c r="C5" s="25"/>
      <c r="D5" s="26"/>
      <c r="E5" s="30"/>
      <c r="F5" s="28"/>
      <c r="G5" s="25"/>
      <c r="H5" s="25"/>
      <c r="I5" s="37"/>
      <c r="J5" s="25"/>
      <c r="K5" s="12"/>
      <c r="L5" s="12"/>
    </row>
    <row r="6" spans="1:12">
      <c r="A6" s="25"/>
      <c r="B6" s="25"/>
      <c r="C6" s="25"/>
      <c r="D6" s="26"/>
      <c r="E6" s="30"/>
      <c r="F6" s="28"/>
      <c r="G6" s="25"/>
      <c r="H6" s="25"/>
      <c r="I6" s="37"/>
      <c r="J6" s="25"/>
      <c r="K6" s="12"/>
      <c r="L6" s="12"/>
    </row>
    <row r="7" spans="1:12">
      <c r="A7" s="25"/>
      <c r="B7" s="25"/>
      <c r="C7" s="25"/>
      <c r="D7" s="26"/>
      <c r="E7" s="30"/>
      <c r="F7" s="28"/>
      <c r="G7" s="25"/>
      <c r="H7" s="25"/>
      <c r="I7" s="37"/>
      <c r="J7" s="38"/>
      <c r="K7" s="12"/>
      <c r="L7" s="7"/>
    </row>
    <row r="8" spans="1:12">
      <c r="A8" s="25"/>
      <c r="B8" s="25"/>
      <c r="C8" s="25"/>
      <c r="D8" s="26"/>
      <c r="E8" s="25"/>
      <c r="F8" s="31"/>
      <c r="G8" s="25"/>
      <c r="H8" s="25"/>
      <c r="I8" s="37"/>
      <c r="J8" s="38"/>
      <c r="K8" s="12"/>
      <c r="L8" s="7"/>
    </row>
    <row r="9" spans="1:12">
      <c r="A9" s="25"/>
      <c r="B9" s="25"/>
      <c r="C9" s="25"/>
      <c r="D9" s="26"/>
      <c r="E9" s="25"/>
      <c r="F9" s="31"/>
      <c r="G9" s="25"/>
      <c r="H9" s="25"/>
      <c r="I9" s="37"/>
      <c r="J9" s="38"/>
      <c r="K9" s="12"/>
      <c r="L9" s="7"/>
    </row>
    <row r="10" customHeight="1" spans="1:12">
      <c r="A10" s="7"/>
      <c r="B10" s="32"/>
      <c r="C10" s="33"/>
      <c r="D10" s="34"/>
      <c r="E10" s="33"/>
      <c r="F10" s="35"/>
      <c r="G10" s="33"/>
      <c r="H10" s="33"/>
      <c r="I10" s="39"/>
      <c r="J10" s="7"/>
      <c r="K10" s="12"/>
      <c r="L10" s="7"/>
    </row>
    <row r="11" ht="18.75" spans="1:12">
      <c r="A11" s="14" t="s">
        <v>354</v>
      </c>
      <c r="B11" s="15"/>
      <c r="C11" s="15"/>
      <c r="D11" s="15"/>
      <c r="E11" s="16"/>
      <c r="F11" s="17"/>
      <c r="G11" s="36"/>
      <c r="H11" s="14" t="s">
        <v>431</v>
      </c>
      <c r="I11" s="15"/>
      <c r="J11" s="15"/>
      <c r="K11" s="15"/>
      <c r="L11" s="22"/>
    </row>
    <row r="12" ht="90" customHeight="1" spans="1:12">
      <c r="A12" s="18" t="s">
        <v>432</v>
      </c>
      <c r="B12" s="18"/>
      <c r="C12" s="19"/>
      <c r="D12" s="19"/>
      <c r="E12" s="19"/>
      <c r="F12" s="19"/>
      <c r="G12" s="19"/>
      <c r="H12" s="19"/>
      <c r="I12" s="19"/>
      <c r="J12" s="19"/>
      <c r="K12" s="19"/>
      <c r="L12" s="19"/>
    </row>
  </sheetData>
  <mergeCells count="6">
    <mergeCell ref="A1:J1"/>
    <mergeCell ref="A11:E11"/>
    <mergeCell ref="F11:G11"/>
    <mergeCell ref="H11:J11"/>
    <mergeCell ref="A12:L12"/>
    <mergeCell ref="E3:E4"/>
  </mergeCells>
  <dataValidations count="1">
    <dataValidation type="list" allowBlank="1" showInputMessage="1" showErrorMessage="1" sqref="L3:L7 L8:L9 L10:L12">
      <formula1>"YES,NO"</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E16" sqref="E16"/>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433</v>
      </c>
      <c r="B1" s="1"/>
      <c r="C1" s="1"/>
      <c r="D1" s="1"/>
      <c r="E1" s="1"/>
      <c r="F1" s="1"/>
      <c r="G1" s="1"/>
      <c r="H1" s="1"/>
      <c r="I1" s="1"/>
    </row>
    <row r="2" ht="16.5" spans="1:9">
      <c r="A2" s="2" t="s">
        <v>337</v>
      </c>
      <c r="B2" s="3" t="s">
        <v>342</v>
      </c>
      <c r="C2" s="3" t="s">
        <v>401</v>
      </c>
      <c r="D2" s="3" t="s">
        <v>340</v>
      </c>
      <c r="E2" s="3" t="s">
        <v>341</v>
      </c>
      <c r="F2" s="2" t="s">
        <v>434</v>
      </c>
      <c r="G2" s="2" t="s">
        <v>360</v>
      </c>
      <c r="H2" s="4" t="s">
        <v>361</v>
      </c>
      <c r="I2" s="20" t="s">
        <v>363</v>
      </c>
    </row>
    <row r="3" ht="16.5" spans="1:9">
      <c r="A3" s="2"/>
      <c r="B3" s="5"/>
      <c r="C3" s="5"/>
      <c r="D3" s="5"/>
      <c r="E3" s="5"/>
      <c r="F3" s="2" t="s">
        <v>435</v>
      </c>
      <c r="G3" s="2" t="s">
        <v>364</v>
      </c>
      <c r="H3" s="6"/>
      <c r="I3" s="21"/>
    </row>
    <row r="4" ht="16.5" spans="1:9">
      <c r="A4" s="7">
        <v>1</v>
      </c>
      <c r="B4" s="490" t="s">
        <v>436</v>
      </c>
      <c r="C4" s="9" t="s">
        <v>437</v>
      </c>
      <c r="D4" s="9" t="s">
        <v>438</v>
      </c>
      <c r="E4" s="10" t="s">
        <v>439</v>
      </c>
      <c r="F4" s="11">
        <v>0.05</v>
      </c>
      <c r="G4" s="11">
        <v>0.06</v>
      </c>
      <c r="H4" s="12"/>
      <c r="I4" s="13" t="s">
        <v>353</v>
      </c>
    </row>
    <row r="5" ht="16.5" spans="1:9">
      <c r="A5" s="7">
        <v>2</v>
      </c>
      <c r="B5" s="490" t="s">
        <v>436</v>
      </c>
      <c r="C5" s="9" t="s">
        <v>440</v>
      </c>
      <c r="D5" s="9" t="s">
        <v>438</v>
      </c>
      <c r="E5" s="10" t="s">
        <v>439</v>
      </c>
      <c r="F5" s="11">
        <v>0.025</v>
      </c>
      <c r="G5" s="11">
        <v>0.03</v>
      </c>
      <c r="H5" s="12"/>
      <c r="I5" s="13" t="s">
        <v>353</v>
      </c>
    </row>
    <row r="6" ht="16.5" spans="1:9">
      <c r="A6" s="7">
        <v>3</v>
      </c>
      <c r="B6" s="8" t="s">
        <v>441</v>
      </c>
      <c r="C6" s="9" t="s">
        <v>442</v>
      </c>
      <c r="D6" s="9" t="s">
        <v>438</v>
      </c>
      <c r="E6" s="10" t="s">
        <v>439</v>
      </c>
      <c r="F6" s="11">
        <v>0.03</v>
      </c>
      <c r="G6" s="11">
        <v>0.05</v>
      </c>
      <c r="H6" s="13"/>
      <c r="I6" s="13" t="s">
        <v>353</v>
      </c>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4" t="s">
        <v>443</v>
      </c>
      <c r="B12" s="15"/>
      <c r="C12" s="15"/>
      <c r="D12" s="16"/>
      <c r="E12" s="17"/>
      <c r="F12" s="14" t="s">
        <v>417</v>
      </c>
      <c r="G12" s="15"/>
      <c r="H12" s="16"/>
      <c r="I12" s="22"/>
    </row>
    <row r="13" ht="16.5" spans="1:9">
      <c r="A13" s="18" t="s">
        <v>444</v>
      </c>
      <c r="B13" s="18"/>
      <c r="C13" s="19"/>
      <c r="D13" s="19"/>
      <c r="E13" s="19"/>
      <c r="F13" s="19"/>
      <c r="G13" s="19"/>
      <c r="H13" s="19"/>
      <c r="I13" s="19"/>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H6 I1:I3 I4:I6 I7: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58" t="s">
        <v>36</v>
      </c>
      <c r="C2" s="459"/>
      <c r="D2" s="459"/>
      <c r="E2" s="459"/>
      <c r="F2" s="459"/>
      <c r="G2" s="459"/>
      <c r="H2" s="459"/>
      <c r="I2" s="473"/>
    </row>
    <row r="3" ht="27.95" customHeight="1" spans="2:9">
      <c r="B3" s="460"/>
      <c r="C3" s="461"/>
      <c r="D3" s="462" t="s">
        <v>37</v>
      </c>
      <c r="E3" s="463"/>
      <c r="F3" s="464" t="s">
        <v>38</v>
      </c>
      <c r="G3" s="465"/>
      <c r="H3" s="462" t="s">
        <v>39</v>
      </c>
      <c r="I3" s="474"/>
    </row>
    <row r="4" ht="27.95" customHeight="1" spans="2:9">
      <c r="B4" s="460" t="s">
        <v>40</v>
      </c>
      <c r="C4" s="461" t="s">
        <v>41</v>
      </c>
      <c r="D4" s="461" t="s">
        <v>42</v>
      </c>
      <c r="E4" s="461" t="s">
        <v>43</v>
      </c>
      <c r="F4" s="466" t="s">
        <v>42</v>
      </c>
      <c r="G4" s="466" t="s">
        <v>43</v>
      </c>
      <c r="H4" s="461" t="s">
        <v>42</v>
      </c>
      <c r="I4" s="475" t="s">
        <v>43</v>
      </c>
    </row>
    <row r="5" ht="27.95" customHeight="1" spans="2:9">
      <c r="B5" s="467" t="s">
        <v>44</v>
      </c>
      <c r="C5" s="7">
        <v>13</v>
      </c>
      <c r="D5" s="7">
        <v>0</v>
      </c>
      <c r="E5" s="7">
        <v>1</v>
      </c>
      <c r="F5" s="468">
        <v>0</v>
      </c>
      <c r="G5" s="468">
        <v>1</v>
      </c>
      <c r="H5" s="7">
        <v>1</v>
      </c>
      <c r="I5" s="476">
        <v>2</v>
      </c>
    </row>
    <row r="6" ht="27.95" customHeight="1" spans="2:9">
      <c r="B6" s="467" t="s">
        <v>45</v>
      </c>
      <c r="C6" s="7">
        <v>20</v>
      </c>
      <c r="D6" s="7">
        <v>0</v>
      </c>
      <c r="E6" s="7">
        <v>1</v>
      </c>
      <c r="F6" s="468">
        <v>1</v>
      </c>
      <c r="G6" s="468">
        <v>2</v>
      </c>
      <c r="H6" s="7">
        <v>2</v>
      </c>
      <c r="I6" s="476">
        <v>3</v>
      </c>
    </row>
    <row r="7" ht="27.95" customHeight="1" spans="2:9">
      <c r="B7" s="467" t="s">
        <v>46</v>
      </c>
      <c r="C7" s="7">
        <v>32</v>
      </c>
      <c r="D7" s="7">
        <v>0</v>
      </c>
      <c r="E7" s="7">
        <v>1</v>
      </c>
      <c r="F7" s="468">
        <v>2</v>
      </c>
      <c r="G7" s="468">
        <v>3</v>
      </c>
      <c r="H7" s="7">
        <v>3</v>
      </c>
      <c r="I7" s="476">
        <v>4</v>
      </c>
    </row>
    <row r="8" ht="27.95" customHeight="1" spans="2:9">
      <c r="B8" s="467" t="s">
        <v>47</v>
      </c>
      <c r="C8" s="7">
        <v>50</v>
      </c>
      <c r="D8" s="7">
        <v>1</v>
      </c>
      <c r="E8" s="7">
        <v>2</v>
      </c>
      <c r="F8" s="468">
        <v>3</v>
      </c>
      <c r="G8" s="468">
        <v>4</v>
      </c>
      <c r="H8" s="7">
        <v>5</v>
      </c>
      <c r="I8" s="476">
        <v>6</v>
      </c>
    </row>
    <row r="9" ht="27.95" customHeight="1" spans="2:9">
      <c r="B9" s="467" t="s">
        <v>48</v>
      </c>
      <c r="C9" s="7">
        <v>80</v>
      </c>
      <c r="D9" s="7">
        <v>2</v>
      </c>
      <c r="E9" s="7">
        <v>3</v>
      </c>
      <c r="F9" s="468">
        <v>5</v>
      </c>
      <c r="G9" s="468">
        <v>6</v>
      </c>
      <c r="H9" s="7">
        <v>7</v>
      </c>
      <c r="I9" s="476">
        <v>8</v>
      </c>
    </row>
    <row r="10" ht="27.95" customHeight="1" spans="2:9">
      <c r="B10" s="467" t="s">
        <v>49</v>
      </c>
      <c r="C10" s="7">
        <v>125</v>
      </c>
      <c r="D10" s="7">
        <v>3</v>
      </c>
      <c r="E10" s="7">
        <v>4</v>
      </c>
      <c r="F10" s="468">
        <v>7</v>
      </c>
      <c r="G10" s="468">
        <v>8</v>
      </c>
      <c r="H10" s="7">
        <v>10</v>
      </c>
      <c r="I10" s="476">
        <v>11</v>
      </c>
    </row>
    <row r="11" ht="27.95" customHeight="1" spans="2:9">
      <c r="B11" s="467" t="s">
        <v>50</v>
      </c>
      <c r="C11" s="7">
        <v>200</v>
      </c>
      <c r="D11" s="7">
        <v>5</v>
      </c>
      <c r="E11" s="7">
        <v>6</v>
      </c>
      <c r="F11" s="468">
        <v>10</v>
      </c>
      <c r="G11" s="468">
        <v>11</v>
      </c>
      <c r="H11" s="7">
        <v>14</v>
      </c>
      <c r="I11" s="476">
        <v>15</v>
      </c>
    </row>
    <row r="12" ht="27.95" customHeight="1" spans="2:9">
      <c r="B12" s="469" t="s">
        <v>51</v>
      </c>
      <c r="C12" s="470">
        <v>315</v>
      </c>
      <c r="D12" s="470">
        <v>7</v>
      </c>
      <c r="E12" s="470">
        <v>8</v>
      </c>
      <c r="F12" s="471">
        <v>14</v>
      </c>
      <c r="G12" s="471">
        <v>15</v>
      </c>
      <c r="H12" s="470">
        <v>21</v>
      </c>
      <c r="I12" s="477">
        <v>22</v>
      </c>
    </row>
    <row r="14" spans="2:4">
      <c r="B14" s="472" t="s">
        <v>52</v>
      </c>
      <c r="C14" s="472"/>
      <c r="D14" s="472"/>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25" workbookViewId="0">
      <selection activeCell="B8" sqref="B8:C8"/>
    </sheetView>
  </sheetViews>
  <sheetFormatPr defaultColWidth="10.375" defaultRowHeight="16.5" customHeight="1"/>
  <cols>
    <col min="1" max="9" width="10.375" style="287"/>
    <col min="10" max="10" width="8.875" style="287" customWidth="1"/>
    <col min="11" max="11" width="12" style="287" customWidth="1"/>
    <col min="12" max="16384" width="10.375" style="287"/>
  </cols>
  <sheetData>
    <row r="1" ht="21" spans="1:11">
      <c r="A1" s="393" t="s">
        <v>53</v>
      </c>
      <c r="B1" s="393"/>
      <c r="C1" s="393"/>
      <c r="D1" s="393"/>
      <c r="E1" s="393"/>
      <c r="F1" s="393"/>
      <c r="G1" s="393"/>
      <c r="H1" s="393"/>
      <c r="I1" s="393"/>
      <c r="J1" s="393"/>
      <c r="K1" s="393"/>
    </row>
    <row r="2" ht="15" spans="1:11">
      <c r="A2" s="289" t="s">
        <v>54</v>
      </c>
      <c r="B2" s="290" t="s">
        <v>55</v>
      </c>
      <c r="C2" s="290"/>
      <c r="D2" s="291" t="s">
        <v>56</v>
      </c>
      <c r="E2" s="291"/>
      <c r="F2" s="290" t="s">
        <v>57</v>
      </c>
      <c r="G2" s="290"/>
      <c r="H2" s="292" t="s">
        <v>58</v>
      </c>
      <c r="I2" s="365" t="s">
        <v>59</v>
      </c>
      <c r="J2" s="365"/>
      <c r="K2" s="366"/>
    </row>
    <row r="3" ht="14.25" spans="1:11">
      <c r="A3" s="293" t="s">
        <v>60</v>
      </c>
      <c r="B3" s="294"/>
      <c r="C3" s="295"/>
      <c r="D3" s="296" t="s">
        <v>61</v>
      </c>
      <c r="E3" s="297"/>
      <c r="F3" s="297"/>
      <c r="G3" s="298"/>
      <c r="H3" s="296" t="s">
        <v>62</v>
      </c>
      <c r="I3" s="297"/>
      <c r="J3" s="297"/>
      <c r="K3" s="298"/>
    </row>
    <row r="4" ht="14.25" spans="1:11">
      <c r="A4" s="299" t="s">
        <v>63</v>
      </c>
      <c r="B4" s="326" t="s">
        <v>64</v>
      </c>
      <c r="C4" s="367"/>
      <c r="D4" s="299" t="s">
        <v>65</v>
      </c>
      <c r="E4" s="302"/>
      <c r="F4" s="303" t="s">
        <v>66</v>
      </c>
      <c r="G4" s="304"/>
      <c r="H4" s="299" t="s">
        <v>67</v>
      </c>
      <c r="I4" s="302"/>
      <c r="J4" s="326" t="s">
        <v>68</v>
      </c>
      <c r="K4" s="367" t="s">
        <v>69</v>
      </c>
    </row>
    <row r="5" ht="14.25" spans="1:11">
      <c r="A5" s="305" t="s">
        <v>70</v>
      </c>
      <c r="B5" s="326" t="s">
        <v>71</v>
      </c>
      <c r="C5" s="367"/>
      <c r="D5" s="299" t="s">
        <v>72</v>
      </c>
      <c r="E5" s="302"/>
      <c r="F5" s="303" t="s">
        <v>73</v>
      </c>
      <c r="G5" s="304"/>
      <c r="H5" s="299" t="s">
        <v>74</v>
      </c>
      <c r="I5" s="302"/>
      <c r="J5" s="326" t="s">
        <v>68</v>
      </c>
      <c r="K5" s="367" t="s">
        <v>69</v>
      </c>
    </row>
    <row r="6" ht="14.25" spans="1:11">
      <c r="A6" s="299" t="s">
        <v>75</v>
      </c>
      <c r="B6" s="308">
        <v>3</v>
      </c>
      <c r="C6" s="309">
        <v>6</v>
      </c>
      <c r="D6" s="305" t="s">
        <v>76</v>
      </c>
      <c r="E6" s="328"/>
      <c r="F6" s="303" t="s">
        <v>77</v>
      </c>
      <c r="G6" s="304"/>
      <c r="H6" s="299" t="s">
        <v>78</v>
      </c>
      <c r="I6" s="302"/>
      <c r="J6" s="326" t="s">
        <v>68</v>
      </c>
      <c r="K6" s="367" t="s">
        <v>69</v>
      </c>
    </row>
    <row r="7" ht="14.25" spans="1:11">
      <c r="A7" s="299" t="s">
        <v>79</v>
      </c>
      <c r="B7" s="394">
        <v>4226</v>
      </c>
      <c r="C7" s="395"/>
      <c r="D7" s="305" t="s">
        <v>80</v>
      </c>
      <c r="E7" s="327"/>
      <c r="F7" s="303" t="s">
        <v>81</v>
      </c>
      <c r="G7" s="304"/>
      <c r="H7" s="299" t="s">
        <v>82</v>
      </c>
      <c r="I7" s="302"/>
      <c r="J7" s="326" t="s">
        <v>68</v>
      </c>
      <c r="K7" s="367" t="s">
        <v>69</v>
      </c>
    </row>
    <row r="8" ht="15" spans="1:11">
      <c r="A8" s="277" t="s">
        <v>83</v>
      </c>
      <c r="B8" s="312" t="s">
        <v>84</v>
      </c>
      <c r="C8" s="313"/>
      <c r="D8" s="314" t="s">
        <v>85</v>
      </c>
      <c r="E8" s="315"/>
      <c r="F8" s="316" t="s">
        <v>86</v>
      </c>
      <c r="G8" s="317"/>
      <c r="H8" s="314" t="s">
        <v>87</v>
      </c>
      <c r="I8" s="315"/>
      <c r="J8" s="336" t="s">
        <v>68</v>
      </c>
      <c r="K8" s="369" t="s">
        <v>69</v>
      </c>
    </row>
    <row r="9" ht="15" spans="1:11">
      <c r="A9" s="396" t="s">
        <v>88</v>
      </c>
      <c r="B9" s="397"/>
      <c r="C9" s="397"/>
      <c r="D9" s="397"/>
      <c r="E9" s="397"/>
      <c r="F9" s="397"/>
      <c r="G9" s="397"/>
      <c r="H9" s="397"/>
      <c r="I9" s="397"/>
      <c r="J9" s="397"/>
      <c r="K9" s="439"/>
    </row>
    <row r="10" ht="15" spans="1:11">
      <c r="A10" s="398" t="s">
        <v>89</v>
      </c>
      <c r="B10" s="399"/>
      <c r="C10" s="399"/>
      <c r="D10" s="399"/>
      <c r="E10" s="399"/>
      <c r="F10" s="399"/>
      <c r="G10" s="399"/>
      <c r="H10" s="399"/>
      <c r="I10" s="399"/>
      <c r="J10" s="399"/>
      <c r="K10" s="440"/>
    </row>
    <row r="11" ht="14.25" spans="1:11">
      <c r="A11" s="400" t="s">
        <v>90</v>
      </c>
      <c r="B11" s="401" t="s">
        <v>91</v>
      </c>
      <c r="C11" s="402" t="s">
        <v>92</v>
      </c>
      <c r="D11" s="403"/>
      <c r="E11" s="404" t="s">
        <v>93</v>
      </c>
      <c r="F11" s="401" t="s">
        <v>91</v>
      </c>
      <c r="G11" s="402" t="s">
        <v>92</v>
      </c>
      <c r="H11" s="402" t="s">
        <v>94</v>
      </c>
      <c r="I11" s="404" t="s">
        <v>95</v>
      </c>
      <c r="J11" s="401" t="s">
        <v>91</v>
      </c>
      <c r="K11" s="441" t="s">
        <v>92</v>
      </c>
    </row>
    <row r="12" ht="14.25" spans="1:11">
      <c r="A12" s="305" t="s">
        <v>96</v>
      </c>
      <c r="B12" s="325" t="s">
        <v>91</v>
      </c>
      <c r="C12" s="326" t="s">
        <v>92</v>
      </c>
      <c r="D12" s="327"/>
      <c r="E12" s="328" t="s">
        <v>97</v>
      </c>
      <c r="F12" s="325" t="s">
        <v>91</v>
      </c>
      <c r="G12" s="326" t="s">
        <v>92</v>
      </c>
      <c r="H12" s="326" t="s">
        <v>94</v>
      </c>
      <c r="I12" s="328" t="s">
        <v>98</v>
      </c>
      <c r="J12" s="325" t="s">
        <v>91</v>
      </c>
      <c r="K12" s="367" t="s">
        <v>92</v>
      </c>
    </row>
    <row r="13" ht="14.25" spans="1:11">
      <c r="A13" s="305" t="s">
        <v>99</v>
      </c>
      <c r="B13" s="325" t="s">
        <v>91</v>
      </c>
      <c r="C13" s="326" t="s">
        <v>92</v>
      </c>
      <c r="D13" s="327"/>
      <c r="E13" s="328" t="s">
        <v>100</v>
      </c>
      <c r="F13" s="326" t="s">
        <v>101</v>
      </c>
      <c r="G13" s="326" t="s">
        <v>102</v>
      </c>
      <c r="H13" s="326" t="s">
        <v>94</v>
      </c>
      <c r="I13" s="328" t="s">
        <v>103</v>
      </c>
      <c r="J13" s="325" t="s">
        <v>91</v>
      </c>
      <c r="K13" s="367" t="s">
        <v>92</v>
      </c>
    </row>
    <row r="14" ht="15" spans="1:11">
      <c r="A14" s="314" t="s">
        <v>104</v>
      </c>
      <c r="B14" s="315"/>
      <c r="C14" s="315"/>
      <c r="D14" s="315"/>
      <c r="E14" s="315"/>
      <c r="F14" s="315"/>
      <c r="G14" s="315"/>
      <c r="H14" s="315"/>
      <c r="I14" s="315"/>
      <c r="J14" s="315"/>
      <c r="K14" s="371"/>
    </row>
    <row r="15" ht="15" spans="1:11">
      <c r="A15" s="398" t="s">
        <v>105</v>
      </c>
      <c r="B15" s="399"/>
      <c r="C15" s="399"/>
      <c r="D15" s="399"/>
      <c r="E15" s="399"/>
      <c r="F15" s="399"/>
      <c r="G15" s="399"/>
      <c r="H15" s="399"/>
      <c r="I15" s="399"/>
      <c r="J15" s="399"/>
      <c r="K15" s="440"/>
    </row>
    <row r="16" ht="14.25" spans="1:11">
      <c r="A16" s="405" t="s">
        <v>106</v>
      </c>
      <c r="B16" s="402" t="s">
        <v>101</v>
      </c>
      <c r="C16" s="402" t="s">
        <v>102</v>
      </c>
      <c r="D16" s="406"/>
      <c r="E16" s="407" t="s">
        <v>107</v>
      </c>
      <c r="F16" s="402" t="s">
        <v>101</v>
      </c>
      <c r="G16" s="402" t="s">
        <v>102</v>
      </c>
      <c r="H16" s="408"/>
      <c r="I16" s="407" t="s">
        <v>108</v>
      </c>
      <c r="J16" s="402" t="s">
        <v>101</v>
      </c>
      <c r="K16" s="441" t="s">
        <v>102</v>
      </c>
    </row>
    <row r="17" customHeight="1" spans="1:22">
      <c r="A17" s="310" t="s">
        <v>109</v>
      </c>
      <c r="B17" s="326" t="s">
        <v>101</v>
      </c>
      <c r="C17" s="326" t="s">
        <v>102</v>
      </c>
      <c r="D17" s="300"/>
      <c r="E17" s="342" t="s">
        <v>110</v>
      </c>
      <c r="F17" s="326" t="s">
        <v>101</v>
      </c>
      <c r="G17" s="326" t="s">
        <v>102</v>
      </c>
      <c r="H17" s="409"/>
      <c r="I17" s="342" t="s">
        <v>111</v>
      </c>
      <c r="J17" s="326" t="s">
        <v>101</v>
      </c>
      <c r="K17" s="367" t="s">
        <v>102</v>
      </c>
      <c r="L17" s="442"/>
      <c r="M17" s="442"/>
      <c r="N17" s="442"/>
      <c r="O17" s="442"/>
      <c r="P17" s="442"/>
      <c r="Q17" s="442"/>
      <c r="R17" s="442"/>
      <c r="S17" s="442"/>
      <c r="T17" s="442"/>
      <c r="U17" s="442"/>
      <c r="V17" s="442"/>
    </row>
    <row r="18" ht="18" customHeight="1" spans="1:11">
      <c r="A18" s="410" t="s">
        <v>112</v>
      </c>
      <c r="B18" s="411"/>
      <c r="C18" s="411"/>
      <c r="D18" s="411"/>
      <c r="E18" s="411"/>
      <c r="F18" s="411"/>
      <c r="G18" s="411"/>
      <c r="H18" s="411"/>
      <c r="I18" s="411"/>
      <c r="J18" s="411"/>
      <c r="K18" s="443"/>
    </row>
    <row r="19" s="392" customFormat="1" ht="18" customHeight="1" spans="1:11">
      <c r="A19" s="398" t="s">
        <v>113</v>
      </c>
      <c r="B19" s="399"/>
      <c r="C19" s="399"/>
      <c r="D19" s="399"/>
      <c r="E19" s="399"/>
      <c r="F19" s="399"/>
      <c r="G19" s="399"/>
      <c r="H19" s="399"/>
      <c r="I19" s="399"/>
      <c r="J19" s="399"/>
      <c r="K19" s="440"/>
    </row>
    <row r="20" customHeight="1" spans="1:11">
      <c r="A20" s="412" t="s">
        <v>114</v>
      </c>
      <c r="B20" s="413"/>
      <c r="C20" s="413"/>
      <c r="D20" s="413"/>
      <c r="E20" s="413"/>
      <c r="F20" s="413"/>
      <c r="G20" s="413"/>
      <c r="H20" s="413"/>
      <c r="I20" s="413"/>
      <c r="J20" s="413"/>
      <c r="K20" s="444"/>
    </row>
    <row r="21" ht="21.75" customHeight="1" spans="1:11">
      <c r="A21" s="414" t="s">
        <v>115</v>
      </c>
      <c r="B21" s="342" t="s">
        <v>116</v>
      </c>
      <c r="C21" s="342" t="s">
        <v>117</v>
      </c>
      <c r="D21" s="342" t="s">
        <v>118</v>
      </c>
      <c r="E21" s="342" t="s">
        <v>119</v>
      </c>
      <c r="F21" s="342" t="s">
        <v>120</v>
      </c>
      <c r="G21" s="342" t="s">
        <v>121</v>
      </c>
      <c r="H21" s="342" t="s">
        <v>122</v>
      </c>
      <c r="I21" s="342" t="s">
        <v>123</v>
      </c>
      <c r="J21" s="342" t="s">
        <v>124</v>
      </c>
      <c r="K21" s="379" t="s">
        <v>125</v>
      </c>
    </row>
    <row r="22" customHeight="1" spans="1:11">
      <c r="A22" s="311" t="s">
        <v>126</v>
      </c>
      <c r="B22" s="415"/>
      <c r="C22" s="415"/>
      <c r="D22" s="415">
        <v>1</v>
      </c>
      <c r="E22" s="415">
        <v>1</v>
      </c>
      <c r="F22" s="415">
        <v>1</v>
      </c>
      <c r="G22" s="415">
        <v>1</v>
      </c>
      <c r="H22" s="415">
        <v>1</v>
      </c>
      <c r="I22" s="415">
        <v>1</v>
      </c>
      <c r="J22" s="415"/>
      <c r="K22" s="445"/>
    </row>
    <row r="23" customHeight="1" spans="1:11">
      <c r="A23" s="311" t="s">
        <v>127</v>
      </c>
      <c r="B23" s="415"/>
      <c r="C23" s="415"/>
      <c r="D23" s="415">
        <v>1</v>
      </c>
      <c r="E23" s="415">
        <v>1</v>
      </c>
      <c r="F23" s="415">
        <v>1</v>
      </c>
      <c r="G23" s="415">
        <v>1</v>
      </c>
      <c r="H23" s="415">
        <v>1</v>
      </c>
      <c r="I23" s="415">
        <v>1</v>
      </c>
      <c r="J23" s="415"/>
      <c r="K23" s="446"/>
    </row>
    <row r="24" customHeight="1" spans="1:11">
      <c r="A24" s="311" t="s">
        <v>128</v>
      </c>
      <c r="B24" s="415"/>
      <c r="C24" s="415"/>
      <c r="D24" s="415">
        <v>1</v>
      </c>
      <c r="E24" s="415">
        <v>1</v>
      </c>
      <c r="F24" s="415">
        <v>1</v>
      </c>
      <c r="G24" s="415">
        <v>1</v>
      </c>
      <c r="H24" s="415">
        <v>1</v>
      </c>
      <c r="I24" s="415">
        <v>1</v>
      </c>
      <c r="J24" s="415"/>
      <c r="K24" s="446"/>
    </row>
    <row r="25" customHeight="1" spans="1:11">
      <c r="A25" s="311"/>
      <c r="B25" s="415"/>
      <c r="C25" s="415"/>
      <c r="D25" s="415"/>
      <c r="E25" s="415"/>
      <c r="F25" s="415"/>
      <c r="G25" s="415"/>
      <c r="H25" s="415"/>
      <c r="I25" s="415"/>
      <c r="J25" s="415"/>
      <c r="K25" s="447"/>
    </row>
    <row r="26" customHeight="1" spans="1:11">
      <c r="A26" s="311"/>
      <c r="B26" s="415"/>
      <c r="C26" s="415"/>
      <c r="D26" s="415"/>
      <c r="E26" s="415"/>
      <c r="F26" s="415"/>
      <c r="G26" s="415"/>
      <c r="H26" s="415"/>
      <c r="I26" s="415"/>
      <c r="J26" s="415"/>
      <c r="K26" s="447"/>
    </row>
    <row r="27" customHeight="1" spans="1:11">
      <c r="A27" s="311"/>
      <c r="B27" s="415"/>
      <c r="C27" s="415"/>
      <c r="D27" s="415"/>
      <c r="E27" s="415"/>
      <c r="F27" s="415"/>
      <c r="G27" s="415"/>
      <c r="H27" s="415"/>
      <c r="I27" s="415"/>
      <c r="J27" s="415"/>
      <c r="K27" s="447"/>
    </row>
    <row r="28" customHeight="1" spans="1:11">
      <c r="A28" s="311"/>
      <c r="B28" s="415"/>
      <c r="C28" s="415"/>
      <c r="D28" s="415"/>
      <c r="E28" s="415"/>
      <c r="F28" s="415"/>
      <c r="G28" s="415"/>
      <c r="H28" s="415"/>
      <c r="I28" s="415"/>
      <c r="J28" s="415"/>
      <c r="K28" s="447"/>
    </row>
    <row r="29" ht="18" customHeight="1" spans="1:11">
      <c r="A29" s="416" t="s">
        <v>129</v>
      </c>
      <c r="B29" s="417"/>
      <c r="C29" s="417"/>
      <c r="D29" s="417"/>
      <c r="E29" s="417"/>
      <c r="F29" s="417"/>
      <c r="G29" s="417"/>
      <c r="H29" s="417"/>
      <c r="I29" s="417"/>
      <c r="J29" s="417"/>
      <c r="K29" s="448"/>
    </row>
    <row r="30" ht="18.75" customHeight="1" spans="1:11">
      <c r="A30" s="418" t="s">
        <v>130</v>
      </c>
      <c r="B30" s="419"/>
      <c r="C30" s="419"/>
      <c r="D30" s="419"/>
      <c r="E30" s="419"/>
      <c r="F30" s="419"/>
      <c r="G30" s="419"/>
      <c r="H30" s="419"/>
      <c r="I30" s="419"/>
      <c r="J30" s="419"/>
      <c r="K30" s="449"/>
    </row>
    <row r="31" ht="18.75" customHeight="1" spans="1:11">
      <c r="A31" s="420"/>
      <c r="B31" s="421"/>
      <c r="C31" s="421"/>
      <c r="D31" s="421"/>
      <c r="E31" s="421"/>
      <c r="F31" s="421"/>
      <c r="G31" s="421"/>
      <c r="H31" s="421"/>
      <c r="I31" s="421"/>
      <c r="J31" s="421"/>
      <c r="K31" s="450"/>
    </row>
    <row r="32" ht="18" customHeight="1" spans="1:11">
      <c r="A32" s="416" t="s">
        <v>131</v>
      </c>
      <c r="B32" s="417"/>
      <c r="C32" s="417"/>
      <c r="D32" s="417"/>
      <c r="E32" s="417"/>
      <c r="F32" s="417"/>
      <c r="G32" s="417"/>
      <c r="H32" s="417"/>
      <c r="I32" s="417"/>
      <c r="J32" s="417"/>
      <c r="K32" s="448"/>
    </row>
    <row r="33" ht="14.25" spans="1:11">
      <c r="A33" s="422" t="s">
        <v>132</v>
      </c>
      <c r="B33" s="423"/>
      <c r="C33" s="423"/>
      <c r="D33" s="423"/>
      <c r="E33" s="423"/>
      <c r="F33" s="423"/>
      <c r="G33" s="423"/>
      <c r="H33" s="423"/>
      <c r="I33" s="423"/>
      <c r="J33" s="423"/>
      <c r="K33" s="451"/>
    </row>
    <row r="34" ht="15" spans="1:11">
      <c r="A34" s="202" t="s">
        <v>133</v>
      </c>
      <c r="B34" s="204"/>
      <c r="C34" s="326" t="s">
        <v>68</v>
      </c>
      <c r="D34" s="326" t="s">
        <v>69</v>
      </c>
      <c r="E34" s="424" t="s">
        <v>134</v>
      </c>
      <c r="F34" s="425"/>
      <c r="G34" s="425"/>
      <c r="H34" s="425"/>
      <c r="I34" s="425"/>
      <c r="J34" s="425"/>
      <c r="K34" s="452"/>
    </row>
    <row r="35" ht="15" spans="1:11">
      <c r="A35" s="426" t="s">
        <v>135</v>
      </c>
      <c r="B35" s="426"/>
      <c r="C35" s="426"/>
      <c r="D35" s="426"/>
      <c r="E35" s="426"/>
      <c r="F35" s="426"/>
      <c r="G35" s="426"/>
      <c r="H35" s="426"/>
      <c r="I35" s="426"/>
      <c r="J35" s="426"/>
      <c r="K35" s="426"/>
    </row>
    <row r="36" ht="14.25" spans="1:11">
      <c r="A36" s="427" t="s">
        <v>136</v>
      </c>
      <c r="B36" s="428"/>
      <c r="C36" s="428"/>
      <c r="D36" s="428"/>
      <c r="E36" s="428"/>
      <c r="F36" s="428"/>
      <c r="G36" s="428"/>
      <c r="H36" s="428"/>
      <c r="I36" s="428"/>
      <c r="J36" s="428"/>
      <c r="K36" s="453"/>
    </row>
    <row r="37" ht="14.25" spans="1:11">
      <c r="A37" s="349" t="s">
        <v>137</v>
      </c>
      <c r="B37" s="350"/>
      <c r="C37" s="350"/>
      <c r="D37" s="350"/>
      <c r="E37" s="350"/>
      <c r="F37" s="350"/>
      <c r="G37" s="350"/>
      <c r="H37" s="350"/>
      <c r="I37" s="350"/>
      <c r="J37" s="350"/>
      <c r="K37" s="382"/>
    </row>
    <row r="38" ht="14.25" spans="1:11">
      <c r="A38" s="349" t="s">
        <v>138</v>
      </c>
      <c r="B38" s="350"/>
      <c r="C38" s="350"/>
      <c r="D38" s="350"/>
      <c r="E38" s="350"/>
      <c r="F38" s="350"/>
      <c r="G38" s="350"/>
      <c r="H38" s="350"/>
      <c r="I38" s="350"/>
      <c r="J38" s="350"/>
      <c r="K38" s="382"/>
    </row>
    <row r="39" ht="14.25" spans="1:11">
      <c r="A39" s="349"/>
      <c r="B39" s="350"/>
      <c r="C39" s="350"/>
      <c r="D39" s="350"/>
      <c r="E39" s="350"/>
      <c r="F39" s="350"/>
      <c r="G39" s="350"/>
      <c r="H39" s="350"/>
      <c r="I39" s="350"/>
      <c r="J39" s="350"/>
      <c r="K39" s="382"/>
    </row>
    <row r="40" ht="14.25" spans="1:11">
      <c r="A40" s="349"/>
      <c r="B40" s="350"/>
      <c r="C40" s="350"/>
      <c r="D40" s="350"/>
      <c r="E40" s="350"/>
      <c r="F40" s="350"/>
      <c r="G40" s="350"/>
      <c r="H40" s="350"/>
      <c r="I40" s="350"/>
      <c r="J40" s="350"/>
      <c r="K40" s="382"/>
    </row>
    <row r="41" ht="14.25" spans="1:11">
      <c r="A41" s="349"/>
      <c r="B41" s="350"/>
      <c r="C41" s="350"/>
      <c r="D41" s="350"/>
      <c r="E41" s="350"/>
      <c r="F41" s="350"/>
      <c r="G41" s="350"/>
      <c r="H41" s="350"/>
      <c r="I41" s="350"/>
      <c r="J41" s="350"/>
      <c r="K41" s="382"/>
    </row>
    <row r="42" ht="14.25" spans="1:11">
      <c r="A42" s="349"/>
      <c r="B42" s="350"/>
      <c r="C42" s="350"/>
      <c r="D42" s="350"/>
      <c r="E42" s="350"/>
      <c r="F42" s="350"/>
      <c r="G42" s="350"/>
      <c r="H42" s="350"/>
      <c r="I42" s="350"/>
      <c r="J42" s="350"/>
      <c r="K42" s="382"/>
    </row>
    <row r="43" ht="15" spans="1:11">
      <c r="A43" s="344" t="s">
        <v>139</v>
      </c>
      <c r="B43" s="345"/>
      <c r="C43" s="345"/>
      <c r="D43" s="345"/>
      <c r="E43" s="345"/>
      <c r="F43" s="345"/>
      <c r="G43" s="345"/>
      <c r="H43" s="345"/>
      <c r="I43" s="345"/>
      <c r="J43" s="345"/>
      <c r="K43" s="380"/>
    </row>
    <row r="44" ht="15" spans="1:11">
      <c r="A44" s="398" t="s">
        <v>140</v>
      </c>
      <c r="B44" s="399"/>
      <c r="C44" s="399"/>
      <c r="D44" s="399"/>
      <c r="E44" s="399"/>
      <c r="F44" s="399"/>
      <c r="G44" s="399"/>
      <c r="H44" s="399"/>
      <c r="I44" s="399"/>
      <c r="J44" s="399"/>
      <c r="K44" s="440"/>
    </row>
    <row r="45" ht="14.25" spans="1:11">
      <c r="A45" s="405" t="s">
        <v>141</v>
      </c>
      <c r="B45" s="402" t="s">
        <v>101</v>
      </c>
      <c r="C45" s="402" t="s">
        <v>102</v>
      </c>
      <c r="D45" s="402" t="s">
        <v>94</v>
      </c>
      <c r="E45" s="407" t="s">
        <v>142</v>
      </c>
      <c r="F45" s="402" t="s">
        <v>101</v>
      </c>
      <c r="G45" s="402" t="s">
        <v>102</v>
      </c>
      <c r="H45" s="402" t="s">
        <v>94</v>
      </c>
      <c r="I45" s="407" t="s">
        <v>143</v>
      </c>
      <c r="J45" s="402" t="s">
        <v>101</v>
      </c>
      <c r="K45" s="441" t="s">
        <v>102</v>
      </c>
    </row>
    <row r="46" ht="14.25" spans="1:11">
      <c r="A46" s="310" t="s">
        <v>93</v>
      </c>
      <c r="B46" s="326" t="s">
        <v>101</v>
      </c>
      <c r="C46" s="326" t="s">
        <v>102</v>
      </c>
      <c r="D46" s="326" t="s">
        <v>94</v>
      </c>
      <c r="E46" s="342" t="s">
        <v>100</v>
      </c>
      <c r="F46" s="326" t="s">
        <v>101</v>
      </c>
      <c r="G46" s="326" t="s">
        <v>102</v>
      </c>
      <c r="H46" s="326" t="s">
        <v>94</v>
      </c>
      <c r="I46" s="342" t="s">
        <v>111</v>
      </c>
      <c r="J46" s="326" t="s">
        <v>101</v>
      </c>
      <c r="K46" s="367" t="s">
        <v>102</v>
      </c>
    </row>
    <row r="47" ht="15" spans="1:11">
      <c r="A47" s="314" t="s">
        <v>104</v>
      </c>
      <c r="B47" s="315"/>
      <c r="C47" s="315"/>
      <c r="D47" s="315"/>
      <c r="E47" s="315"/>
      <c r="F47" s="315"/>
      <c r="G47" s="315"/>
      <c r="H47" s="315"/>
      <c r="I47" s="315"/>
      <c r="J47" s="315"/>
      <c r="K47" s="371"/>
    </row>
    <row r="48" ht="15" spans="1:11">
      <c r="A48" s="426" t="s">
        <v>144</v>
      </c>
      <c r="B48" s="426"/>
      <c r="C48" s="426"/>
      <c r="D48" s="426"/>
      <c r="E48" s="426"/>
      <c r="F48" s="426"/>
      <c r="G48" s="426"/>
      <c r="H48" s="426"/>
      <c r="I48" s="426"/>
      <c r="J48" s="426"/>
      <c r="K48" s="426"/>
    </row>
    <row r="49" ht="15" spans="1:11">
      <c r="A49" s="427"/>
      <c r="B49" s="428"/>
      <c r="C49" s="428"/>
      <c r="D49" s="428"/>
      <c r="E49" s="428"/>
      <c r="F49" s="428"/>
      <c r="G49" s="428"/>
      <c r="H49" s="428"/>
      <c r="I49" s="428"/>
      <c r="J49" s="428"/>
      <c r="K49" s="453"/>
    </row>
    <row r="50" ht="15" spans="1:11">
      <c r="A50" s="429" t="s">
        <v>145</v>
      </c>
      <c r="B50" s="430" t="s">
        <v>146</v>
      </c>
      <c r="C50" s="430"/>
      <c r="D50" s="431" t="s">
        <v>147</v>
      </c>
      <c r="E50" s="432"/>
      <c r="F50" s="433" t="s">
        <v>148</v>
      </c>
      <c r="G50" s="434"/>
      <c r="H50" s="435" t="s">
        <v>149</v>
      </c>
      <c r="I50" s="454"/>
      <c r="J50" s="455"/>
      <c r="K50" s="456"/>
    </row>
    <row r="51" ht="15" spans="1:11">
      <c r="A51" s="426" t="s">
        <v>150</v>
      </c>
      <c r="B51" s="426"/>
      <c r="C51" s="426"/>
      <c r="D51" s="426"/>
      <c r="E51" s="426"/>
      <c r="F51" s="426"/>
      <c r="G51" s="426"/>
      <c r="H51" s="426"/>
      <c r="I51" s="426"/>
      <c r="J51" s="426"/>
      <c r="K51" s="426"/>
    </row>
    <row r="52" ht="15" spans="1:11">
      <c r="A52" s="436"/>
      <c r="B52" s="437"/>
      <c r="C52" s="437"/>
      <c r="D52" s="437"/>
      <c r="E52" s="437"/>
      <c r="F52" s="437"/>
      <c r="G52" s="437"/>
      <c r="H52" s="437"/>
      <c r="I52" s="437"/>
      <c r="J52" s="437"/>
      <c r="K52" s="457"/>
    </row>
    <row r="53" ht="15" spans="1:11">
      <c r="A53" s="429" t="s">
        <v>145</v>
      </c>
      <c r="B53" s="430" t="s">
        <v>146</v>
      </c>
      <c r="C53" s="430"/>
      <c r="D53" s="431" t="s">
        <v>147</v>
      </c>
      <c r="E53" s="438" t="s">
        <v>151</v>
      </c>
      <c r="F53" s="433" t="s">
        <v>152</v>
      </c>
      <c r="G53" s="434" t="s">
        <v>153</v>
      </c>
      <c r="H53" s="435" t="s">
        <v>149</v>
      </c>
      <c r="I53" s="454"/>
      <c r="J53" s="455" t="s">
        <v>154</v>
      </c>
      <c r="K53" s="456"/>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K10" sqref="K10"/>
    </sheetView>
  </sheetViews>
  <sheetFormatPr defaultColWidth="9" defaultRowHeight="26.1" customHeight="1"/>
  <cols>
    <col min="1" max="1" width="17.125" style="139" customWidth="1"/>
    <col min="2" max="7" width="9.375" style="139" customWidth="1"/>
    <col min="8" max="8" width="1.375" style="139" customWidth="1"/>
    <col min="9" max="9" width="16.5" style="139" customWidth="1"/>
    <col min="10" max="10" width="17" style="139" customWidth="1"/>
    <col min="11" max="11" width="18.5" style="139" customWidth="1"/>
    <col min="12" max="12" width="16.625" style="139" customWidth="1"/>
    <col min="13" max="13" width="14.125" style="139" customWidth="1"/>
    <col min="14" max="14" width="16.375" style="139" customWidth="1"/>
    <col min="15" max="16384" width="9" style="139"/>
  </cols>
  <sheetData>
    <row r="1" s="139" customFormat="1" ht="30" customHeight="1" spans="1:14">
      <c r="A1" s="140" t="s">
        <v>155</v>
      </c>
      <c r="B1" s="141"/>
      <c r="C1" s="141"/>
      <c r="D1" s="141"/>
      <c r="E1" s="141"/>
      <c r="F1" s="141"/>
      <c r="G1" s="141"/>
      <c r="H1" s="141"/>
      <c r="I1" s="141"/>
      <c r="J1" s="141"/>
      <c r="K1" s="141"/>
      <c r="L1" s="141"/>
      <c r="M1" s="141"/>
      <c r="N1" s="141"/>
    </row>
    <row r="2" s="139" customFormat="1" ht="29.1" customHeight="1" spans="1:14">
      <c r="A2" s="142" t="s">
        <v>63</v>
      </c>
      <c r="B2" s="143" t="s">
        <v>64</v>
      </c>
      <c r="C2" s="143"/>
      <c r="D2" s="144" t="s">
        <v>70</v>
      </c>
      <c r="E2" s="143" t="s">
        <v>71</v>
      </c>
      <c r="F2" s="143"/>
      <c r="G2" s="143"/>
      <c r="H2" s="145"/>
      <c r="I2" s="171" t="s">
        <v>58</v>
      </c>
      <c r="J2" s="143" t="s">
        <v>59</v>
      </c>
      <c r="K2" s="143"/>
      <c r="L2" s="143"/>
      <c r="M2" s="143"/>
      <c r="N2" s="172"/>
    </row>
    <row r="3" s="139" customFormat="1" ht="29.1" customHeight="1" spans="1:14">
      <c r="A3" s="146" t="s">
        <v>156</v>
      </c>
      <c r="B3" s="147" t="s">
        <v>157</v>
      </c>
      <c r="C3" s="147"/>
      <c r="D3" s="147"/>
      <c r="E3" s="147"/>
      <c r="F3" s="147"/>
      <c r="G3" s="147"/>
      <c r="H3" s="148"/>
      <c r="I3" s="173" t="s">
        <v>158</v>
      </c>
      <c r="J3" s="173"/>
      <c r="K3" s="173"/>
      <c r="L3" s="173"/>
      <c r="M3" s="173"/>
      <c r="N3" s="174"/>
    </row>
    <row r="4" s="139" customFormat="1" ht="29.1" customHeight="1" spans="1:14">
      <c r="A4" s="146"/>
      <c r="B4" s="149" t="s">
        <v>118</v>
      </c>
      <c r="C4" s="149" t="s">
        <v>119</v>
      </c>
      <c r="D4" s="150" t="s">
        <v>120</v>
      </c>
      <c r="E4" s="149" t="s">
        <v>121</v>
      </c>
      <c r="F4" s="149" t="s">
        <v>122</v>
      </c>
      <c r="G4" s="149" t="s">
        <v>123</v>
      </c>
      <c r="H4" s="148"/>
      <c r="I4" s="149" t="s">
        <v>159</v>
      </c>
      <c r="J4" s="149" t="s">
        <v>160</v>
      </c>
      <c r="K4" s="150"/>
      <c r="L4" s="149"/>
      <c r="M4" s="149"/>
      <c r="N4" s="149"/>
    </row>
    <row r="5" s="139" customFormat="1" ht="29.1" customHeight="1" spans="1:14">
      <c r="A5" s="146"/>
      <c r="B5" s="151" t="s">
        <v>161</v>
      </c>
      <c r="C5" s="151" t="s">
        <v>162</v>
      </c>
      <c r="D5" s="152" t="s">
        <v>163</v>
      </c>
      <c r="E5" s="151" t="s">
        <v>164</v>
      </c>
      <c r="F5" s="151" t="s">
        <v>165</v>
      </c>
      <c r="G5" s="151" t="s">
        <v>166</v>
      </c>
      <c r="H5" s="148"/>
      <c r="I5" s="175" t="s">
        <v>167</v>
      </c>
      <c r="J5" s="175" t="s">
        <v>167</v>
      </c>
      <c r="K5" s="175"/>
      <c r="L5" s="175"/>
      <c r="M5" s="175"/>
      <c r="N5" s="176"/>
    </row>
    <row r="6" s="139" customFormat="1" ht="29.1" customHeight="1" spans="1:14">
      <c r="A6" s="153" t="s">
        <v>168</v>
      </c>
      <c r="B6" s="151">
        <f>C6-2.1</f>
        <v>98.8</v>
      </c>
      <c r="C6" s="151">
        <f>D6-2.1</f>
        <v>100.9</v>
      </c>
      <c r="D6" s="154">
        <v>103</v>
      </c>
      <c r="E6" s="151">
        <f t="shared" ref="E6:G6" si="0">D6+2.1</f>
        <v>105.1</v>
      </c>
      <c r="F6" s="151">
        <f t="shared" si="0"/>
        <v>107.2</v>
      </c>
      <c r="G6" s="151">
        <f t="shared" si="0"/>
        <v>109.3</v>
      </c>
      <c r="H6" s="148"/>
      <c r="I6" s="177" t="s">
        <v>169</v>
      </c>
      <c r="J6" s="177" t="s">
        <v>170</v>
      </c>
      <c r="K6" s="177"/>
      <c r="L6" s="177"/>
      <c r="M6" s="177"/>
      <c r="N6" s="178"/>
    </row>
    <row r="7" s="139" customFormat="1" ht="29.1" customHeight="1" spans="1:14">
      <c r="A7" s="155" t="s">
        <v>171</v>
      </c>
      <c r="B7" s="153">
        <f>C7-4</f>
        <v>78</v>
      </c>
      <c r="C7" s="153">
        <f>D7-4</f>
        <v>82</v>
      </c>
      <c r="D7" s="156">
        <v>86</v>
      </c>
      <c r="E7" s="153">
        <f>D7+4</f>
        <v>90</v>
      </c>
      <c r="F7" s="153">
        <f>E7+5</f>
        <v>95</v>
      </c>
      <c r="G7" s="157">
        <f>F7+6</f>
        <v>101</v>
      </c>
      <c r="H7" s="148"/>
      <c r="I7" s="179" t="s">
        <v>172</v>
      </c>
      <c r="J7" s="179" t="s">
        <v>173</v>
      </c>
      <c r="K7" s="179"/>
      <c r="L7" s="179"/>
      <c r="M7" s="179"/>
      <c r="N7" s="390"/>
    </row>
    <row r="8" s="139" customFormat="1" ht="29.1" customHeight="1" spans="1:14">
      <c r="A8" s="153" t="s">
        <v>174</v>
      </c>
      <c r="B8" s="157">
        <f>C8-3.6</f>
        <v>98.8</v>
      </c>
      <c r="C8" s="157">
        <f>D8-3.6</f>
        <v>102.4</v>
      </c>
      <c r="D8" s="156">
        <v>106</v>
      </c>
      <c r="E8" s="153">
        <f t="shared" ref="E8:G8" si="1">D8+4</f>
        <v>110</v>
      </c>
      <c r="F8" s="153">
        <f t="shared" si="1"/>
        <v>114</v>
      </c>
      <c r="G8" s="157">
        <f t="shared" si="1"/>
        <v>118</v>
      </c>
      <c r="H8" s="148"/>
      <c r="I8" s="179" t="s">
        <v>175</v>
      </c>
      <c r="J8" s="179" t="s">
        <v>176</v>
      </c>
      <c r="K8" s="179"/>
      <c r="L8" s="179"/>
      <c r="M8" s="179"/>
      <c r="N8" s="286"/>
    </row>
    <row r="9" s="139" customFormat="1" ht="29.1" customHeight="1" spans="1:14">
      <c r="A9" s="153" t="s">
        <v>177</v>
      </c>
      <c r="B9" s="153">
        <f>C9-1.15</f>
        <v>30.2</v>
      </c>
      <c r="C9" s="153">
        <f>D9-1.15</f>
        <v>31.35</v>
      </c>
      <c r="D9" s="156">
        <v>32.5</v>
      </c>
      <c r="E9" s="153">
        <f t="shared" ref="E9:G9" si="2">D9+1.3</f>
        <v>33.8</v>
      </c>
      <c r="F9" s="153">
        <f t="shared" si="2"/>
        <v>35.1</v>
      </c>
      <c r="G9" s="157">
        <f t="shared" si="2"/>
        <v>36.4</v>
      </c>
      <c r="H9" s="148"/>
      <c r="I9" s="177" t="s">
        <v>178</v>
      </c>
      <c r="J9" s="177" t="s">
        <v>178</v>
      </c>
      <c r="K9" s="177"/>
      <c r="L9" s="177"/>
      <c r="M9" s="177"/>
      <c r="N9" s="391"/>
    </row>
    <row r="10" s="139" customFormat="1" ht="29.1" customHeight="1" spans="1:14">
      <c r="A10" s="153" t="s">
        <v>179</v>
      </c>
      <c r="B10" s="153">
        <f>C10-0.7</f>
        <v>22.1</v>
      </c>
      <c r="C10" s="153">
        <f>D10-0.7</f>
        <v>22.8</v>
      </c>
      <c r="D10" s="156">
        <v>23.5</v>
      </c>
      <c r="E10" s="153">
        <f>D10+0.7</f>
        <v>24.2</v>
      </c>
      <c r="F10" s="153">
        <f>E10+0.7</f>
        <v>24.9</v>
      </c>
      <c r="G10" s="157">
        <f>F10+0.9</f>
        <v>25.8</v>
      </c>
      <c r="H10" s="148"/>
      <c r="I10" s="179" t="s">
        <v>178</v>
      </c>
      <c r="J10" s="179" t="s">
        <v>178</v>
      </c>
      <c r="K10" s="179"/>
      <c r="L10" s="179"/>
      <c r="M10" s="179"/>
      <c r="N10" s="286"/>
    </row>
    <row r="11" s="139" customFormat="1" ht="29.1" customHeight="1" spans="1:14">
      <c r="A11" s="153" t="s">
        <v>180</v>
      </c>
      <c r="B11" s="153">
        <f>C11-0.5</f>
        <v>18.5</v>
      </c>
      <c r="C11" s="153">
        <f>D11-0.5</f>
        <v>19</v>
      </c>
      <c r="D11" s="158">
        <v>19.5</v>
      </c>
      <c r="E11" s="153">
        <f>D11+0.5</f>
        <v>20</v>
      </c>
      <c r="F11" s="153">
        <f>E11+0.5</f>
        <v>20.5</v>
      </c>
      <c r="G11" s="157">
        <f>F11+0.7</f>
        <v>21.2</v>
      </c>
      <c r="H11" s="148"/>
      <c r="I11" s="179" t="s">
        <v>178</v>
      </c>
      <c r="J11" s="179" t="s">
        <v>178</v>
      </c>
      <c r="K11" s="179"/>
      <c r="L11" s="179"/>
      <c r="M11" s="179"/>
      <c r="N11" s="286"/>
    </row>
    <row r="12" s="139" customFormat="1" ht="29.1" customHeight="1" spans="1:14">
      <c r="A12" s="153" t="s">
        <v>181</v>
      </c>
      <c r="B12" s="157">
        <f>C12-0.7</f>
        <v>28.7</v>
      </c>
      <c r="C12" s="157">
        <f>D12-0.6</f>
        <v>29.4</v>
      </c>
      <c r="D12" s="156">
        <v>30</v>
      </c>
      <c r="E12" s="153">
        <f>D12+0.6</f>
        <v>30.6</v>
      </c>
      <c r="F12" s="153">
        <f>E12+0.7</f>
        <v>31.3</v>
      </c>
      <c r="G12" s="157">
        <f>F12+0.6</f>
        <v>31.9</v>
      </c>
      <c r="H12" s="148"/>
      <c r="I12" s="179" t="s">
        <v>182</v>
      </c>
      <c r="J12" s="179" t="s">
        <v>183</v>
      </c>
      <c r="K12" s="179"/>
      <c r="L12" s="179"/>
      <c r="M12" s="179"/>
      <c r="N12" s="286"/>
    </row>
    <row r="13" s="139" customFormat="1" ht="29.1" customHeight="1" spans="1:14">
      <c r="A13" s="153" t="s">
        <v>184</v>
      </c>
      <c r="B13" s="157">
        <f>C13-0.9</f>
        <v>42.7</v>
      </c>
      <c r="C13" s="157">
        <f>D13-0.9</f>
        <v>43.6</v>
      </c>
      <c r="D13" s="156">
        <v>44.5</v>
      </c>
      <c r="E13" s="153">
        <f t="shared" ref="E13:G13" si="3">D13+1.1</f>
        <v>45.6</v>
      </c>
      <c r="F13" s="153">
        <f t="shared" si="3"/>
        <v>46.7</v>
      </c>
      <c r="G13" s="157">
        <f t="shared" si="3"/>
        <v>47.8</v>
      </c>
      <c r="H13" s="148"/>
      <c r="I13" s="179" t="s">
        <v>185</v>
      </c>
      <c r="J13" s="179" t="s">
        <v>170</v>
      </c>
      <c r="K13" s="179"/>
      <c r="L13" s="179"/>
      <c r="M13" s="179"/>
      <c r="N13" s="286"/>
    </row>
    <row r="14" s="139" customFormat="1" ht="29.1" customHeight="1" spans="1:14">
      <c r="A14" s="159"/>
      <c r="B14" s="160"/>
      <c r="C14" s="161"/>
      <c r="D14" s="161"/>
      <c r="E14" s="161"/>
      <c r="F14" s="161"/>
      <c r="G14" s="162"/>
      <c r="H14" s="148"/>
      <c r="I14" s="179"/>
      <c r="J14" s="179"/>
      <c r="K14" s="179"/>
      <c r="L14" s="179"/>
      <c r="M14" s="179"/>
      <c r="N14" s="286"/>
    </row>
    <row r="15" s="139" customFormat="1" ht="29.1" customHeight="1" spans="1:14">
      <c r="A15" s="163"/>
      <c r="B15" s="164"/>
      <c r="C15" s="165"/>
      <c r="D15" s="165"/>
      <c r="E15" s="166"/>
      <c r="F15" s="166"/>
      <c r="G15" s="167"/>
      <c r="H15" s="168"/>
      <c r="I15" s="181"/>
      <c r="J15" s="182"/>
      <c r="K15" s="183"/>
      <c r="L15" s="182"/>
      <c r="M15" s="182"/>
      <c r="N15" s="184"/>
    </row>
    <row r="16" s="139" customFormat="1" ht="15" spans="1:14">
      <c r="A16" s="169" t="s">
        <v>134</v>
      </c>
      <c r="D16" s="170"/>
      <c r="E16" s="170"/>
      <c r="F16" s="170"/>
      <c r="G16" s="170"/>
      <c r="H16" s="170"/>
      <c r="I16" s="170"/>
      <c r="J16" s="170"/>
      <c r="K16" s="170"/>
      <c r="L16" s="170"/>
      <c r="M16" s="170"/>
      <c r="N16" s="170"/>
    </row>
    <row r="17" s="139" customFormat="1" ht="14.25" spans="1:14">
      <c r="A17" s="139" t="s">
        <v>186</v>
      </c>
      <c r="D17" s="170"/>
      <c r="E17" s="170"/>
      <c r="F17" s="170"/>
      <c r="G17" s="170"/>
      <c r="H17" s="170"/>
      <c r="I17" s="170"/>
      <c r="J17" s="170"/>
      <c r="K17" s="170"/>
      <c r="L17" s="170"/>
      <c r="M17" s="170"/>
      <c r="N17" s="170"/>
    </row>
    <row r="18" s="139" customFormat="1" ht="14.25" spans="1:14">
      <c r="A18" s="170"/>
      <c r="B18" s="170"/>
      <c r="C18" s="170"/>
      <c r="D18" s="170"/>
      <c r="E18" s="170"/>
      <c r="F18" s="170"/>
      <c r="G18" s="170"/>
      <c r="H18" s="170"/>
      <c r="I18" s="169" t="s">
        <v>187</v>
      </c>
      <c r="J18" s="185"/>
      <c r="K18" s="169" t="s">
        <v>188</v>
      </c>
      <c r="L18" s="169"/>
      <c r="M18" s="169" t="s">
        <v>189</v>
      </c>
      <c r="N18" s="139" t="s">
        <v>154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A34" sqref="A34:K34"/>
    </sheetView>
  </sheetViews>
  <sheetFormatPr defaultColWidth="10" defaultRowHeight="16.5" customHeight="1"/>
  <cols>
    <col min="1" max="6" width="10" style="287"/>
    <col min="7" max="7" width="10.6" style="287" customWidth="1"/>
    <col min="8" max="16384" width="10" style="287"/>
  </cols>
  <sheetData>
    <row r="1" ht="22.5" customHeight="1" spans="1:11">
      <c r="A1" s="288" t="s">
        <v>190</v>
      </c>
      <c r="B1" s="288"/>
      <c r="C1" s="288"/>
      <c r="D1" s="288"/>
      <c r="E1" s="288"/>
      <c r="F1" s="288"/>
      <c r="G1" s="288"/>
      <c r="H1" s="288"/>
      <c r="I1" s="288"/>
      <c r="J1" s="288"/>
      <c r="K1" s="288"/>
    </row>
    <row r="2" ht="17.25" customHeight="1" spans="1:11">
      <c r="A2" s="289" t="s">
        <v>54</v>
      </c>
      <c r="B2" s="290" t="s">
        <v>55</v>
      </c>
      <c r="C2" s="290"/>
      <c r="D2" s="291" t="s">
        <v>56</v>
      </c>
      <c r="E2" s="291"/>
      <c r="F2" s="290" t="s">
        <v>57</v>
      </c>
      <c r="G2" s="290"/>
      <c r="H2" s="292" t="s">
        <v>58</v>
      </c>
      <c r="I2" s="365" t="s">
        <v>59</v>
      </c>
      <c r="J2" s="365"/>
      <c r="K2" s="366"/>
    </row>
    <row r="3" customHeight="1" spans="1:11">
      <c r="A3" s="293" t="s">
        <v>60</v>
      </c>
      <c r="B3" s="294"/>
      <c r="C3" s="295"/>
      <c r="D3" s="296" t="s">
        <v>61</v>
      </c>
      <c r="E3" s="297"/>
      <c r="F3" s="297"/>
      <c r="G3" s="298"/>
      <c r="H3" s="296" t="s">
        <v>62</v>
      </c>
      <c r="I3" s="297"/>
      <c r="J3" s="297"/>
      <c r="K3" s="298"/>
    </row>
    <row r="4" customHeight="1" spans="1:11">
      <c r="A4" s="299" t="s">
        <v>63</v>
      </c>
      <c r="B4" s="300" t="s">
        <v>64</v>
      </c>
      <c r="C4" s="301"/>
      <c r="D4" s="299" t="s">
        <v>65</v>
      </c>
      <c r="E4" s="302"/>
      <c r="F4" s="303" t="s">
        <v>66</v>
      </c>
      <c r="G4" s="304"/>
      <c r="H4" s="299" t="s">
        <v>191</v>
      </c>
      <c r="I4" s="302"/>
      <c r="J4" s="326" t="s">
        <v>68</v>
      </c>
      <c r="K4" s="367" t="s">
        <v>69</v>
      </c>
    </row>
    <row r="5" customHeight="1" spans="1:11">
      <c r="A5" s="305" t="s">
        <v>70</v>
      </c>
      <c r="B5" s="306" t="s">
        <v>71</v>
      </c>
      <c r="C5" s="307"/>
      <c r="D5" s="299" t="s">
        <v>192</v>
      </c>
      <c r="E5" s="302"/>
      <c r="F5" s="300">
        <v>4226</v>
      </c>
      <c r="G5" s="301"/>
      <c r="H5" s="299" t="s">
        <v>193</v>
      </c>
      <c r="I5" s="302"/>
      <c r="J5" s="326" t="s">
        <v>68</v>
      </c>
      <c r="K5" s="367" t="s">
        <v>69</v>
      </c>
    </row>
    <row r="6" customHeight="1" spans="1:11">
      <c r="A6" s="299" t="s">
        <v>75</v>
      </c>
      <c r="B6" s="308">
        <v>3</v>
      </c>
      <c r="C6" s="309">
        <v>6</v>
      </c>
      <c r="D6" s="299" t="s">
        <v>194</v>
      </c>
      <c r="E6" s="302"/>
      <c r="F6" s="300">
        <v>2500</v>
      </c>
      <c r="G6" s="301"/>
      <c r="H6" s="310" t="s">
        <v>195</v>
      </c>
      <c r="I6" s="342"/>
      <c r="J6" s="342"/>
      <c r="K6" s="368"/>
    </row>
    <row r="7" customHeight="1" spans="1:11">
      <c r="A7" s="299" t="s">
        <v>79</v>
      </c>
      <c r="B7" s="300">
        <v>4266</v>
      </c>
      <c r="C7" s="301"/>
      <c r="D7" s="299" t="s">
        <v>196</v>
      </c>
      <c r="E7" s="302"/>
      <c r="F7" s="300">
        <v>2600</v>
      </c>
      <c r="G7" s="301"/>
      <c r="H7" s="311"/>
      <c r="I7" s="326"/>
      <c r="J7" s="326"/>
      <c r="K7" s="367"/>
    </row>
    <row r="8" customHeight="1" spans="1:11">
      <c r="A8" s="277" t="s">
        <v>83</v>
      </c>
      <c r="B8" s="312" t="s">
        <v>84</v>
      </c>
      <c r="C8" s="313"/>
      <c r="D8" s="314" t="s">
        <v>85</v>
      </c>
      <c r="E8" s="315"/>
      <c r="F8" s="316" t="s">
        <v>86</v>
      </c>
      <c r="G8" s="317"/>
      <c r="H8" s="318"/>
      <c r="I8" s="336"/>
      <c r="J8" s="336"/>
      <c r="K8" s="369"/>
    </row>
    <row r="9" customHeight="1" spans="1:11">
      <c r="A9" s="319" t="s">
        <v>197</v>
      </c>
      <c r="B9" s="319"/>
      <c r="C9" s="319"/>
      <c r="D9" s="319"/>
      <c r="E9" s="319"/>
      <c r="F9" s="319"/>
      <c r="G9" s="319"/>
      <c r="H9" s="319"/>
      <c r="I9" s="319"/>
      <c r="J9" s="319"/>
      <c r="K9" s="319"/>
    </row>
    <row r="10" customHeight="1" spans="1:11">
      <c r="A10" s="320" t="s">
        <v>90</v>
      </c>
      <c r="B10" s="321" t="s">
        <v>91</v>
      </c>
      <c r="C10" s="322" t="s">
        <v>92</v>
      </c>
      <c r="D10" s="323"/>
      <c r="E10" s="324" t="s">
        <v>95</v>
      </c>
      <c r="F10" s="321" t="s">
        <v>91</v>
      </c>
      <c r="G10" s="322" t="s">
        <v>92</v>
      </c>
      <c r="H10" s="321"/>
      <c r="I10" s="324" t="s">
        <v>93</v>
      </c>
      <c r="J10" s="321" t="s">
        <v>91</v>
      </c>
      <c r="K10" s="370" t="s">
        <v>92</v>
      </c>
    </row>
    <row r="11" customHeight="1" spans="1:11">
      <c r="A11" s="305" t="s">
        <v>96</v>
      </c>
      <c r="B11" s="325" t="s">
        <v>91</v>
      </c>
      <c r="C11" s="326" t="s">
        <v>92</v>
      </c>
      <c r="D11" s="327"/>
      <c r="E11" s="328" t="s">
        <v>98</v>
      </c>
      <c r="F11" s="325" t="s">
        <v>91</v>
      </c>
      <c r="G11" s="326" t="s">
        <v>92</v>
      </c>
      <c r="H11" s="325"/>
      <c r="I11" s="328" t="s">
        <v>103</v>
      </c>
      <c r="J11" s="325" t="s">
        <v>91</v>
      </c>
      <c r="K11" s="367" t="s">
        <v>92</v>
      </c>
    </row>
    <row r="12" customHeight="1" spans="1:11">
      <c r="A12" s="314" t="s">
        <v>134</v>
      </c>
      <c r="B12" s="315"/>
      <c r="C12" s="315"/>
      <c r="D12" s="315"/>
      <c r="E12" s="315"/>
      <c r="F12" s="315"/>
      <c r="G12" s="315"/>
      <c r="H12" s="315"/>
      <c r="I12" s="315"/>
      <c r="J12" s="315"/>
      <c r="K12" s="371"/>
    </row>
    <row r="13" customHeight="1" spans="1:11">
      <c r="A13" s="329" t="s">
        <v>198</v>
      </c>
      <c r="B13" s="329"/>
      <c r="C13" s="329"/>
      <c r="D13" s="329"/>
      <c r="E13" s="329"/>
      <c r="F13" s="329"/>
      <c r="G13" s="329"/>
      <c r="H13" s="329"/>
      <c r="I13" s="329"/>
      <c r="J13" s="329"/>
      <c r="K13" s="329"/>
    </row>
    <row r="14" customHeight="1" spans="1:11">
      <c r="A14" s="330" t="s">
        <v>199</v>
      </c>
      <c r="B14" s="331"/>
      <c r="C14" s="331"/>
      <c r="D14" s="331"/>
      <c r="E14" s="331"/>
      <c r="F14" s="331"/>
      <c r="G14" s="331"/>
      <c r="H14" s="331"/>
      <c r="I14" s="372"/>
      <c r="J14" s="372"/>
      <c r="K14" s="373"/>
    </row>
    <row r="15" customHeight="1" spans="1:11">
      <c r="A15" s="332" t="s">
        <v>200</v>
      </c>
      <c r="B15" s="333"/>
      <c r="C15" s="333"/>
      <c r="D15" s="334"/>
      <c r="E15" s="335"/>
      <c r="F15" s="333"/>
      <c r="G15" s="333"/>
      <c r="H15" s="334"/>
      <c r="I15" s="374"/>
      <c r="J15" s="375"/>
      <c r="K15" s="376"/>
    </row>
    <row r="16" customHeight="1" spans="1:11">
      <c r="A16" s="318"/>
      <c r="B16" s="336"/>
      <c r="C16" s="336"/>
      <c r="D16" s="336"/>
      <c r="E16" s="336"/>
      <c r="F16" s="336"/>
      <c r="G16" s="336"/>
      <c r="H16" s="336"/>
      <c r="I16" s="336"/>
      <c r="J16" s="336"/>
      <c r="K16" s="369"/>
    </row>
    <row r="17" customHeight="1" spans="1:11">
      <c r="A17" s="329" t="s">
        <v>201</v>
      </c>
      <c r="B17" s="329"/>
      <c r="C17" s="329"/>
      <c r="D17" s="329"/>
      <c r="E17" s="329"/>
      <c r="F17" s="329"/>
      <c r="G17" s="329"/>
      <c r="H17" s="329"/>
      <c r="I17" s="329"/>
      <c r="J17" s="329"/>
      <c r="K17" s="329"/>
    </row>
    <row r="18" customHeight="1" spans="1:11">
      <c r="A18" s="330"/>
      <c r="B18" s="331"/>
      <c r="C18" s="331"/>
      <c r="D18" s="331"/>
      <c r="E18" s="331"/>
      <c r="F18" s="331"/>
      <c r="G18" s="331"/>
      <c r="H18" s="331"/>
      <c r="I18" s="372"/>
      <c r="J18" s="372"/>
      <c r="K18" s="373"/>
    </row>
    <row r="19" customHeight="1" spans="1:11">
      <c r="A19" s="332"/>
      <c r="B19" s="333"/>
      <c r="C19" s="333"/>
      <c r="D19" s="334"/>
      <c r="E19" s="335"/>
      <c r="F19" s="333"/>
      <c r="G19" s="333"/>
      <c r="H19" s="334"/>
      <c r="I19" s="374"/>
      <c r="J19" s="375"/>
      <c r="K19" s="376"/>
    </row>
    <row r="20" customHeight="1" spans="1:11">
      <c r="A20" s="318"/>
      <c r="B20" s="336"/>
      <c r="C20" s="336"/>
      <c r="D20" s="336"/>
      <c r="E20" s="336"/>
      <c r="F20" s="336"/>
      <c r="G20" s="336"/>
      <c r="H20" s="336"/>
      <c r="I20" s="336"/>
      <c r="J20" s="336"/>
      <c r="K20" s="369"/>
    </row>
    <row r="21" customHeight="1" spans="1:11">
      <c r="A21" s="337" t="s">
        <v>131</v>
      </c>
      <c r="B21" s="337"/>
      <c r="C21" s="337"/>
      <c r="D21" s="337"/>
      <c r="E21" s="337"/>
      <c r="F21" s="337"/>
      <c r="G21" s="337"/>
      <c r="H21" s="337"/>
      <c r="I21" s="337"/>
      <c r="J21" s="337"/>
      <c r="K21" s="337"/>
    </row>
    <row r="22" customHeight="1" spans="1:11">
      <c r="A22" s="190" t="s">
        <v>132</v>
      </c>
      <c r="B22" s="235"/>
      <c r="C22" s="235"/>
      <c r="D22" s="235"/>
      <c r="E22" s="235"/>
      <c r="F22" s="235"/>
      <c r="G22" s="235"/>
      <c r="H22" s="235"/>
      <c r="I22" s="235"/>
      <c r="J22" s="235"/>
      <c r="K22" s="266"/>
    </row>
    <row r="23" customHeight="1" spans="1:11">
      <c r="A23" s="202" t="s">
        <v>133</v>
      </c>
      <c r="B23" s="204"/>
      <c r="C23" s="326" t="s">
        <v>68</v>
      </c>
      <c r="D23" s="326" t="s">
        <v>69</v>
      </c>
      <c r="E23" s="201"/>
      <c r="F23" s="201"/>
      <c r="G23" s="201"/>
      <c r="H23" s="201"/>
      <c r="I23" s="201"/>
      <c r="J23" s="201"/>
      <c r="K23" s="259"/>
    </row>
    <row r="24" customHeight="1" spans="1:11">
      <c r="A24" s="338" t="s">
        <v>202</v>
      </c>
      <c r="B24" s="339"/>
      <c r="C24" s="339"/>
      <c r="D24" s="339"/>
      <c r="E24" s="339"/>
      <c r="F24" s="339"/>
      <c r="G24" s="339"/>
      <c r="H24" s="339"/>
      <c r="I24" s="339"/>
      <c r="J24" s="339"/>
      <c r="K24" s="377"/>
    </row>
    <row r="25" customHeight="1" spans="1:11">
      <c r="A25" s="340"/>
      <c r="B25" s="341"/>
      <c r="C25" s="341"/>
      <c r="D25" s="341"/>
      <c r="E25" s="341"/>
      <c r="F25" s="341"/>
      <c r="G25" s="341"/>
      <c r="H25" s="341"/>
      <c r="I25" s="341"/>
      <c r="J25" s="341"/>
      <c r="K25" s="378"/>
    </row>
    <row r="26" customHeight="1" spans="1:11">
      <c r="A26" s="319" t="s">
        <v>140</v>
      </c>
      <c r="B26" s="319"/>
      <c r="C26" s="319"/>
      <c r="D26" s="319"/>
      <c r="E26" s="319"/>
      <c r="F26" s="319"/>
      <c r="G26" s="319"/>
      <c r="H26" s="319"/>
      <c r="I26" s="319"/>
      <c r="J26" s="319"/>
      <c r="K26" s="319"/>
    </row>
    <row r="27" customHeight="1" spans="1:11">
      <c r="A27" s="293" t="s">
        <v>141</v>
      </c>
      <c r="B27" s="322" t="s">
        <v>101</v>
      </c>
      <c r="C27" s="322" t="s">
        <v>102</v>
      </c>
      <c r="D27" s="322" t="s">
        <v>94</v>
      </c>
      <c r="E27" s="294" t="s">
        <v>142</v>
      </c>
      <c r="F27" s="322" t="s">
        <v>101</v>
      </c>
      <c r="G27" s="322" t="s">
        <v>102</v>
      </c>
      <c r="H27" s="322" t="s">
        <v>94</v>
      </c>
      <c r="I27" s="294" t="s">
        <v>143</v>
      </c>
      <c r="J27" s="322" t="s">
        <v>101</v>
      </c>
      <c r="K27" s="370" t="s">
        <v>102</v>
      </c>
    </row>
    <row r="28" customHeight="1" spans="1:11">
      <c r="A28" s="310" t="s">
        <v>93</v>
      </c>
      <c r="B28" s="326" t="s">
        <v>101</v>
      </c>
      <c r="C28" s="326" t="s">
        <v>102</v>
      </c>
      <c r="D28" s="326" t="s">
        <v>94</v>
      </c>
      <c r="E28" s="342" t="s">
        <v>100</v>
      </c>
      <c r="F28" s="326" t="s">
        <v>101</v>
      </c>
      <c r="G28" s="326" t="s">
        <v>102</v>
      </c>
      <c r="H28" s="326" t="s">
        <v>94</v>
      </c>
      <c r="I28" s="342" t="s">
        <v>111</v>
      </c>
      <c r="J28" s="326" t="s">
        <v>101</v>
      </c>
      <c r="K28" s="367" t="s">
        <v>102</v>
      </c>
    </row>
    <row r="29" customHeight="1" spans="1:11">
      <c r="A29" s="299" t="s">
        <v>104</v>
      </c>
      <c r="B29" s="343"/>
      <c r="C29" s="343"/>
      <c r="D29" s="343"/>
      <c r="E29" s="343"/>
      <c r="F29" s="343"/>
      <c r="G29" s="343"/>
      <c r="H29" s="343"/>
      <c r="I29" s="343"/>
      <c r="J29" s="343"/>
      <c r="K29" s="379"/>
    </row>
    <row r="30" customHeight="1" spans="1:11">
      <c r="A30" s="344"/>
      <c r="B30" s="345"/>
      <c r="C30" s="345"/>
      <c r="D30" s="345"/>
      <c r="E30" s="345"/>
      <c r="F30" s="345"/>
      <c r="G30" s="345"/>
      <c r="H30" s="345"/>
      <c r="I30" s="345"/>
      <c r="J30" s="345"/>
      <c r="K30" s="380"/>
    </row>
    <row r="31" customHeight="1" spans="1:11">
      <c r="A31" s="346" t="s">
        <v>203</v>
      </c>
      <c r="B31" s="346"/>
      <c r="C31" s="346"/>
      <c r="D31" s="346"/>
      <c r="E31" s="346"/>
      <c r="F31" s="346"/>
      <c r="G31" s="346"/>
      <c r="H31" s="346"/>
      <c r="I31" s="346"/>
      <c r="J31" s="346"/>
      <c r="K31" s="346"/>
    </row>
    <row r="32" ht="17.25" customHeight="1" spans="1:11">
      <c r="A32" s="347" t="s">
        <v>204</v>
      </c>
      <c r="B32" s="348"/>
      <c r="C32" s="348"/>
      <c r="D32" s="348"/>
      <c r="E32" s="348"/>
      <c r="F32" s="348"/>
      <c r="G32" s="348"/>
      <c r="H32" s="348"/>
      <c r="I32" s="348"/>
      <c r="J32" s="348"/>
      <c r="K32" s="381"/>
    </row>
    <row r="33" ht="17.25" customHeight="1" spans="1:11">
      <c r="A33" s="349" t="s">
        <v>205</v>
      </c>
      <c r="B33" s="350"/>
      <c r="C33" s="350"/>
      <c r="D33" s="350"/>
      <c r="E33" s="350"/>
      <c r="F33" s="350"/>
      <c r="G33" s="350"/>
      <c r="H33" s="350"/>
      <c r="I33" s="350"/>
      <c r="J33" s="350"/>
      <c r="K33" s="382"/>
    </row>
    <row r="34" ht="17.25" customHeight="1" spans="1:11">
      <c r="A34" s="349" t="s">
        <v>206</v>
      </c>
      <c r="B34" s="350"/>
      <c r="C34" s="350"/>
      <c r="D34" s="350"/>
      <c r="E34" s="350"/>
      <c r="F34" s="350"/>
      <c r="G34" s="350"/>
      <c r="H34" s="350"/>
      <c r="I34" s="350"/>
      <c r="J34" s="350"/>
      <c r="K34" s="382"/>
    </row>
    <row r="35" ht="17.25" customHeight="1" spans="1:11">
      <c r="A35" s="349"/>
      <c r="B35" s="350"/>
      <c r="C35" s="350"/>
      <c r="D35" s="350"/>
      <c r="E35" s="350"/>
      <c r="F35" s="350"/>
      <c r="G35" s="350"/>
      <c r="H35" s="350"/>
      <c r="I35" s="350"/>
      <c r="J35" s="350"/>
      <c r="K35" s="382"/>
    </row>
    <row r="36" ht="17.25" customHeight="1" spans="1:11">
      <c r="A36" s="349"/>
      <c r="B36" s="350"/>
      <c r="C36" s="350"/>
      <c r="D36" s="350"/>
      <c r="E36" s="350"/>
      <c r="F36" s="350"/>
      <c r="G36" s="350"/>
      <c r="H36" s="350"/>
      <c r="I36" s="350"/>
      <c r="J36" s="350"/>
      <c r="K36" s="382"/>
    </row>
    <row r="37" ht="17.25" customHeight="1" spans="1:11">
      <c r="A37" s="349"/>
      <c r="B37" s="350"/>
      <c r="C37" s="350"/>
      <c r="D37" s="350"/>
      <c r="E37" s="350"/>
      <c r="F37" s="350"/>
      <c r="G37" s="350"/>
      <c r="H37" s="350"/>
      <c r="I37" s="350"/>
      <c r="J37" s="350"/>
      <c r="K37" s="382"/>
    </row>
    <row r="38" ht="17.25" customHeight="1" spans="1:11">
      <c r="A38" s="349"/>
      <c r="B38" s="350"/>
      <c r="C38" s="350"/>
      <c r="D38" s="350"/>
      <c r="E38" s="350"/>
      <c r="F38" s="350"/>
      <c r="G38" s="350"/>
      <c r="H38" s="350"/>
      <c r="I38" s="350"/>
      <c r="J38" s="350"/>
      <c r="K38" s="382"/>
    </row>
    <row r="39" ht="17.25" customHeight="1" spans="1:11">
      <c r="A39" s="349"/>
      <c r="B39" s="350"/>
      <c r="C39" s="350"/>
      <c r="D39" s="350"/>
      <c r="E39" s="350"/>
      <c r="F39" s="350"/>
      <c r="G39" s="350"/>
      <c r="H39" s="350"/>
      <c r="I39" s="350"/>
      <c r="J39" s="350"/>
      <c r="K39" s="382"/>
    </row>
    <row r="40" ht="17.25" customHeight="1" spans="1:11">
      <c r="A40" s="349"/>
      <c r="B40" s="350"/>
      <c r="C40" s="350"/>
      <c r="D40" s="350"/>
      <c r="E40" s="350"/>
      <c r="F40" s="350"/>
      <c r="G40" s="350"/>
      <c r="H40" s="350"/>
      <c r="I40" s="350"/>
      <c r="J40" s="350"/>
      <c r="K40" s="382"/>
    </row>
    <row r="41" ht="17.25" customHeight="1" spans="1:11">
      <c r="A41" s="349"/>
      <c r="B41" s="350"/>
      <c r="C41" s="350"/>
      <c r="D41" s="350"/>
      <c r="E41" s="350"/>
      <c r="F41" s="350"/>
      <c r="G41" s="350"/>
      <c r="H41" s="350"/>
      <c r="I41" s="350"/>
      <c r="J41" s="350"/>
      <c r="K41" s="382"/>
    </row>
    <row r="42" ht="17.25" customHeight="1" spans="1:11">
      <c r="A42" s="349"/>
      <c r="B42" s="350"/>
      <c r="C42" s="350"/>
      <c r="D42" s="350"/>
      <c r="E42" s="350"/>
      <c r="F42" s="350"/>
      <c r="G42" s="350"/>
      <c r="H42" s="350"/>
      <c r="I42" s="350"/>
      <c r="J42" s="350"/>
      <c r="K42" s="382"/>
    </row>
    <row r="43" ht="17.25" customHeight="1" spans="1:11">
      <c r="A43" s="344" t="s">
        <v>139</v>
      </c>
      <c r="B43" s="345"/>
      <c r="C43" s="345"/>
      <c r="D43" s="345"/>
      <c r="E43" s="345"/>
      <c r="F43" s="345"/>
      <c r="G43" s="345"/>
      <c r="H43" s="345"/>
      <c r="I43" s="345"/>
      <c r="J43" s="345"/>
      <c r="K43" s="380"/>
    </row>
    <row r="44" customHeight="1" spans="1:11">
      <c r="A44" s="346" t="s">
        <v>207</v>
      </c>
      <c r="B44" s="346"/>
      <c r="C44" s="346"/>
      <c r="D44" s="346"/>
      <c r="E44" s="346"/>
      <c r="F44" s="346"/>
      <c r="G44" s="346"/>
      <c r="H44" s="346"/>
      <c r="I44" s="346"/>
      <c r="J44" s="346"/>
      <c r="K44" s="346"/>
    </row>
    <row r="45" ht="18" customHeight="1" spans="1:11">
      <c r="A45" s="351" t="s">
        <v>134</v>
      </c>
      <c r="B45" s="352"/>
      <c r="C45" s="352"/>
      <c r="D45" s="352"/>
      <c r="E45" s="352"/>
      <c r="F45" s="352"/>
      <c r="G45" s="352"/>
      <c r="H45" s="352"/>
      <c r="I45" s="352"/>
      <c r="J45" s="352"/>
      <c r="K45" s="383"/>
    </row>
    <row r="46" ht="18" customHeight="1" spans="1:11">
      <c r="A46" s="351"/>
      <c r="B46" s="352"/>
      <c r="C46" s="352"/>
      <c r="D46" s="352"/>
      <c r="E46" s="352"/>
      <c r="F46" s="352"/>
      <c r="G46" s="352"/>
      <c r="H46" s="352"/>
      <c r="I46" s="352"/>
      <c r="J46" s="352"/>
      <c r="K46" s="383"/>
    </row>
    <row r="47" ht="18" customHeight="1" spans="1:11">
      <c r="A47" s="340"/>
      <c r="B47" s="341"/>
      <c r="C47" s="341"/>
      <c r="D47" s="341"/>
      <c r="E47" s="341"/>
      <c r="F47" s="341"/>
      <c r="G47" s="341"/>
      <c r="H47" s="341"/>
      <c r="I47" s="341"/>
      <c r="J47" s="341"/>
      <c r="K47" s="378"/>
    </row>
    <row r="48" ht="21" customHeight="1" spans="1:11">
      <c r="A48" s="353" t="s">
        <v>145</v>
      </c>
      <c r="B48" s="354" t="s">
        <v>146</v>
      </c>
      <c r="C48" s="354"/>
      <c r="D48" s="355" t="s">
        <v>147</v>
      </c>
      <c r="E48" s="356"/>
      <c r="F48" s="355" t="s">
        <v>148</v>
      </c>
      <c r="G48" s="357"/>
      <c r="H48" s="358" t="s">
        <v>149</v>
      </c>
      <c r="I48" s="358"/>
      <c r="J48" s="354"/>
      <c r="K48" s="384"/>
    </row>
    <row r="49" customHeight="1" spans="1:11">
      <c r="A49" s="359" t="s">
        <v>150</v>
      </c>
      <c r="B49" s="360"/>
      <c r="C49" s="360"/>
      <c r="D49" s="360"/>
      <c r="E49" s="360"/>
      <c r="F49" s="360"/>
      <c r="G49" s="360"/>
      <c r="H49" s="360"/>
      <c r="I49" s="360"/>
      <c r="J49" s="360"/>
      <c r="K49" s="385"/>
    </row>
    <row r="50" customHeight="1" spans="1:11">
      <c r="A50" s="361"/>
      <c r="B50" s="362"/>
      <c r="C50" s="362"/>
      <c r="D50" s="362"/>
      <c r="E50" s="362"/>
      <c r="F50" s="362"/>
      <c r="G50" s="362"/>
      <c r="H50" s="362"/>
      <c r="I50" s="362"/>
      <c r="J50" s="362"/>
      <c r="K50" s="386"/>
    </row>
    <row r="51" customHeight="1" spans="1:11">
      <c r="A51" s="363"/>
      <c r="B51" s="364"/>
      <c r="C51" s="364"/>
      <c r="D51" s="364"/>
      <c r="E51" s="364"/>
      <c r="F51" s="364"/>
      <c r="G51" s="364"/>
      <c r="H51" s="364"/>
      <c r="I51" s="364"/>
      <c r="J51" s="364"/>
      <c r="K51" s="387"/>
    </row>
    <row r="52" ht="21" customHeight="1" spans="1:11">
      <c r="A52" s="353" t="s">
        <v>145</v>
      </c>
      <c r="B52" s="354" t="s">
        <v>146</v>
      </c>
      <c r="C52" s="354"/>
      <c r="D52" s="355" t="s">
        <v>147</v>
      </c>
      <c r="E52" s="355" t="s">
        <v>151</v>
      </c>
      <c r="F52" s="355" t="s">
        <v>148</v>
      </c>
      <c r="G52" s="355" t="s">
        <v>77</v>
      </c>
      <c r="H52" s="358" t="s">
        <v>149</v>
      </c>
      <c r="I52" s="358"/>
      <c r="J52" s="388" t="s">
        <v>154</v>
      </c>
      <c r="K52" s="389"/>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L20" sqref="L20"/>
    </sheetView>
  </sheetViews>
  <sheetFormatPr defaultColWidth="9" defaultRowHeight="26.1" customHeight="1"/>
  <cols>
    <col min="1" max="1" width="17.125" style="139" customWidth="1"/>
    <col min="2" max="7" width="9.375" style="139" customWidth="1"/>
    <col min="8" max="8" width="1.375" style="139" customWidth="1"/>
    <col min="9" max="9" width="16.5" style="139" customWidth="1"/>
    <col min="10" max="10" width="17" style="139" customWidth="1"/>
    <col min="11" max="11" width="18.5" style="139" customWidth="1"/>
    <col min="12" max="12" width="16.625" style="139" customWidth="1"/>
    <col min="13" max="13" width="14.125" style="139" customWidth="1"/>
    <col min="14" max="14" width="16.375" style="139" customWidth="1"/>
    <col min="15" max="16384" width="9" style="139"/>
  </cols>
  <sheetData>
    <row r="1" s="139" customFormat="1" ht="30" customHeight="1" spans="1:14">
      <c r="A1" s="140" t="s">
        <v>155</v>
      </c>
      <c r="B1" s="141"/>
      <c r="C1" s="141"/>
      <c r="D1" s="141"/>
      <c r="E1" s="141"/>
      <c r="F1" s="141"/>
      <c r="G1" s="141"/>
      <c r="H1" s="141"/>
      <c r="I1" s="141"/>
      <c r="J1" s="141"/>
      <c r="K1" s="141"/>
      <c r="L1" s="141"/>
      <c r="M1" s="141"/>
      <c r="N1" s="141"/>
    </row>
    <row r="2" s="139" customFormat="1" ht="29.1" customHeight="1" spans="1:14">
      <c r="A2" s="142" t="s">
        <v>63</v>
      </c>
      <c r="B2" s="143" t="s">
        <v>64</v>
      </c>
      <c r="C2" s="143"/>
      <c r="D2" s="144" t="s">
        <v>70</v>
      </c>
      <c r="E2" s="143" t="s">
        <v>71</v>
      </c>
      <c r="F2" s="143"/>
      <c r="G2" s="143"/>
      <c r="H2" s="145"/>
      <c r="I2" s="171" t="s">
        <v>58</v>
      </c>
      <c r="J2" s="143" t="s">
        <v>59</v>
      </c>
      <c r="K2" s="143"/>
      <c r="L2" s="143"/>
      <c r="M2" s="143"/>
      <c r="N2" s="172"/>
    </row>
    <row r="3" s="139" customFormat="1" ht="29.1" customHeight="1" spans="1:14">
      <c r="A3" s="146" t="s">
        <v>156</v>
      </c>
      <c r="B3" s="147" t="s">
        <v>157</v>
      </c>
      <c r="C3" s="147"/>
      <c r="D3" s="147"/>
      <c r="E3" s="147"/>
      <c r="F3" s="147"/>
      <c r="G3" s="147"/>
      <c r="H3" s="148"/>
      <c r="I3" s="173" t="s">
        <v>158</v>
      </c>
      <c r="J3" s="173"/>
      <c r="K3" s="173"/>
      <c r="L3" s="173"/>
      <c r="M3" s="173"/>
      <c r="N3" s="174"/>
    </row>
    <row r="4" s="139" customFormat="1" ht="29.1" customHeight="1" spans="1:14">
      <c r="A4" s="146"/>
      <c r="B4" s="149" t="s">
        <v>118</v>
      </c>
      <c r="C4" s="149" t="s">
        <v>119</v>
      </c>
      <c r="D4" s="150" t="s">
        <v>120</v>
      </c>
      <c r="E4" s="149" t="s">
        <v>121</v>
      </c>
      <c r="F4" s="149" t="s">
        <v>122</v>
      </c>
      <c r="G4" s="149" t="s">
        <v>123</v>
      </c>
      <c r="H4" s="148"/>
      <c r="I4" s="283" t="s">
        <v>118</v>
      </c>
      <c r="J4" s="283" t="s">
        <v>119</v>
      </c>
      <c r="K4" s="284" t="s">
        <v>120</v>
      </c>
      <c r="L4" s="284" t="s">
        <v>121</v>
      </c>
      <c r="M4" s="284" t="s">
        <v>122</v>
      </c>
      <c r="N4" s="285" t="s">
        <v>123</v>
      </c>
    </row>
    <row r="5" s="139" customFormat="1" ht="29.1" customHeight="1" spans="1:14">
      <c r="A5" s="146"/>
      <c r="B5" s="151" t="s">
        <v>161</v>
      </c>
      <c r="C5" s="151" t="s">
        <v>162</v>
      </c>
      <c r="D5" s="152" t="s">
        <v>163</v>
      </c>
      <c r="E5" s="151" t="s">
        <v>164</v>
      </c>
      <c r="F5" s="151" t="s">
        <v>165</v>
      </c>
      <c r="G5" s="151" t="s">
        <v>166</v>
      </c>
      <c r="H5" s="148"/>
      <c r="I5" s="175" t="s">
        <v>127</v>
      </c>
      <c r="J5" s="175" t="s">
        <v>126</v>
      </c>
      <c r="K5" s="175" t="s">
        <v>127</v>
      </c>
      <c r="L5" s="175" t="s">
        <v>127</v>
      </c>
      <c r="M5" s="175" t="s">
        <v>126</v>
      </c>
      <c r="N5" s="176" t="s">
        <v>126</v>
      </c>
    </row>
    <row r="6" s="139" customFormat="1" ht="29.1" customHeight="1" spans="1:14">
      <c r="A6" s="153" t="s">
        <v>168</v>
      </c>
      <c r="B6" s="151">
        <f>C6-2.1</f>
        <v>98.8</v>
      </c>
      <c r="C6" s="151">
        <f>D6-2.1</f>
        <v>100.9</v>
      </c>
      <c r="D6" s="154">
        <v>103</v>
      </c>
      <c r="E6" s="151">
        <f t="shared" ref="E6:G6" si="0">D6+2.1</f>
        <v>105.1</v>
      </c>
      <c r="F6" s="151">
        <f t="shared" si="0"/>
        <v>107.2</v>
      </c>
      <c r="G6" s="151">
        <f t="shared" si="0"/>
        <v>109.3</v>
      </c>
      <c r="H6" s="148"/>
      <c r="I6" s="177" t="s">
        <v>169</v>
      </c>
      <c r="J6" s="177" t="s">
        <v>173</v>
      </c>
      <c r="K6" s="177" t="s">
        <v>170</v>
      </c>
      <c r="L6" s="177" t="s">
        <v>169</v>
      </c>
      <c r="M6" s="177" t="s">
        <v>173</v>
      </c>
      <c r="N6" s="177" t="s">
        <v>170</v>
      </c>
    </row>
    <row r="7" s="139" customFormat="1" ht="29.1" customHeight="1" spans="1:14">
      <c r="A7" s="155" t="s">
        <v>171</v>
      </c>
      <c r="B7" s="153">
        <f>C7-4</f>
        <v>78</v>
      </c>
      <c r="C7" s="153">
        <f>D7-4</f>
        <v>82</v>
      </c>
      <c r="D7" s="156">
        <v>86</v>
      </c>
      <c r="E7" s="153">
        <f>D7+4</f>
        <v>90</v>
      </c>
      <c r="F7" s="153">
        <f>E7+5</f>
        <v>95</v>
      </c>
      <c r="G7" s="157">
        <f>F7+6</f>
        <v>101</v>
      </c>
      <c r="H7" s="148"/>
      <c r="I7" s="179" t="s">
        <v>172</v>
      </c>
      <c r="J7" s="179" t="s">
        <v>173</v>
      </c>
      <c r="K7" s="179" t="s">
        <v>208</v>
      </c>
      <c r="L7" s="179" t="s">
        <v>173</v>
      </c>
      <c r="M7" s="179" t="s">
        <v>173</v>
      </c>
      <c r="N7" s="179" t="s">
        <v>173</v>
      </c>
    </row>
    <row r="8" s="139" customFormat="1" ht="29.1" customHeight="1" spans="1:14">
      <c r="A8" s="153" t="s">
        <v>174</v>
      </c>
      <c r="B8" s="157">
        <f>C8-3.6</f>
        <v>98.8</v>
      </c>
      <c r="C8" s="157">
        <f>D8-3.6</f>
        <v>102.4</v>
      </c>
      <c r="D8" s="156">
        <v>106</v>
      </c>
      <c r="E8" s="153">
        <f t="shared" ref="E8:G8" si="1">D8+4</f>
        <v>110</v>
      </c>
      <c r="F8" s="153">
        <f t="shared" si="1"/>
        <v>114</v>
      </c>
      <c r="G8" s="157">
        <f t="shared" si="1"/>
        <v>118</v>
      </c>
      <c r="H8" s="148"/>
      <c r="I8" s="179" t="s">
        <v>175</v>
      </c>
      <c r="J8" s="179" t="s">
        <v>178</v>
      </c>
      <c r="K8" s="179" t="s">
        <v>178</v>
      </c>
      <c r="L8" s="179" t="s">
        <v>176</v>
      </c>
      <c r="M8" s="179" t="s">
        <v>183</v>
      </c>
      <c r="N8" s="179" t="s">
        <v>178</v>
      </c>
    </row>
    <row r="9" s="139" customFormat="1" ht="29.1" customHeight="1" spans="1:14">
      <c r="A9" s="153" t="s">
        <v>177</v>
      </c>
      <c r="B9" s="153">
        <f>C9-1.15</f>
        <v>30.2</v>
      </c>
      <c r="C9" s="153">
        <f>D9-1.15</f>
        <v>31.35</v>
      </c>
      <c r="D9" s="156">
        <v>32.5</v>
      </c>
      <c r="E9" s="153">
        <f t="shared" ref="E9:G9" si="2">D9+1.3</f>
        <v>33.8</v>
      </c>
      <c r="F9" s="153">
        <f t="shared" si="2"/>
        <v>35.1</v>
      </c>
      <c r="G9" s="157">
        <f t="shared" si="2"/>
        <v>36.4</v>
      </c>
      <c r="H9" s="148"/>
      <c r="I9" s="177" t="s">
        <v>178</v>
      </c>
      <c r="J9" s="177" t="s">
        <v>183</v>
      </c>
      <c r="K9" s="177" t="s">
        <v>209</v>
      </c>
      <c r="L9" s="177" t="s">
        <v>178</v>
      </c>
      <c r="M9" s="177" t="s">
        <v>178</v>
      </c>
      <c r="N9" s="177" t="s">
        <v>209</v>
      </c>
    </row>
    <row r="10" s="139" customFormat="1" ht="29.1" customHeight="1" spans="1:14">
      <c r="A10" s="153" t="s">
        <v>179</v>
      </c>
      <c r="B10" s="153">
        <f>C10-0.7</f>
        <v>22.1</v>
      </c>
      <c r="C10" s="153">
        <f>D10-0.7</f>
        <v>22.8</v>
      </c>
      <c r="D10" s="156">
        <v>23.5</v>
      </c>
      <c r="E10" s="153">
        <f>D10+0.7</f>
        <v>24.2</v>
      </c>
      <c r="F10" s="153">
        <f>E10+0.7</f>
        <v>24.9</v>
      </c>
      <c r="G10" s="157">
        <f>F10+0.9</f>
        <v>25.8</v>
      </c>
      <c r="H10" s="148"/>
      <c r="I10" s="179" t="s">
        <v>178</v>
      </c>
      <c r="J10" s="179" t="s">
        <v>183</v>
      </c>
      <c r="K10" s="179" t="s">
        <v>183</v>
      </c>
      <c r="L10" s="179" t="s">
        <v>178</v>
      </c>
      <c r="M10" s="179" t="s">
        <v>210</v>
      </c>
      <c r="N10" s="179" t="s">
        <v>183</v>
      </c>
    </row>
    <row r="11" s="139" customFormat="1" ht="29.1" customHeight="1" spans="1:14">
      <c r="A11" s="153" t="s">
        <v>180</v>
      </c>
      <c r="B11" s="153">
        <f>C11-0.5</f>
        <v>18.5</v>
      </c>
      <c r="C11" s="153">
        <f>D11-0.5</f>
        <v>19</v>
      </c>
      <c r="D11" s="158">
        <v>19.5</v>
      </c>
      <c r="E11" s="153">
        <f>D11+0.5</f>
        <v>20</v>
      </c>
      <c r="F11" s="153">
        <f>E11+0.5</f>
        <v>20.5</v>
      </c>
      <c r="G11" s="157">
        <f>F11+0.7</f>
        <v>21.2</v>
      </c>
      <c r="H11" s="148"/>
      <c r="I11" s="179" t="s">
        <v>178</v>
      </c>
      <c r="J11" s="179" t="s">
        <v>178</v>
      </c>
      <c r="K11" s="179" t="s">
        <v>178</v>
      </c>
      <c r="L11" s="179" t="s">
        <v>211</v>
      </c>
      <c r="M11" s="179" t="s">
        <v>212</v>
      </c>
      <c r="N11" s="179" t="s">
        <v>178</v>
      </c>
    </row>
    <row r="12" s="139" customFormat="1" ht="29.1" customHeight="1" spans="1:14">
      <c r="A12" s="153" t="s">
        <v>181</v>
      </c>
      <c r="B12" s="157">
        <f>C12-0.7</f>
        <v>28.7</v>
      </c>
      <c r="C12" s="157">
        <f>D12-0.6</f>
        <v>29.4</v>
      </c>
      <c r="D12" s="156">
        <v>30</v>
      </c>
      <c r="E12" s="153">
        <f>D12+0.6</f>
        <v>30.6</v>
      </c>
      <c r="F12" s="153">
        <f>E12+0.7</f>
        <v>31.3</v>
      </c>
      <c r="G12" s="157">
        <f>F12+0.6</f>
        <v>31.9</v>
      </c>
      <c r="H12" s="148"/>
      <c r="I12" s="179" t="s">
        <v>182</v>
      </c>
      <c r="J12" s="179" t="s">
        <v>213</v>
      </c>
      <c r="K12" s="179" t="s">
        <v>185</v>
      </c>
      <c r="L12" s="179" t="s">
        <v>209</v>
      </c>
      <c r="M12" s="179" t="s">
        <v>214</v>
      </c>
      <c r="N12" s="179" t="s">
        <v>215</v>
      </c>
    </row>
    <row r="13" s="139" customFormat="1" ht="29.1" customHeight="1" spans="1:14">
      <c r="A13" s="153" t="s">
        <v>184</v>
      </c>
      <c r="B13" s="157">
        <f>C13-0.9</f>
        <v>42.7</v>
      </c>
      <c r="C13" s="157">
        <f>D13-0.9</f>
        <v>43.6</v>
      </c>
      <c r="D13" s="156">
        <v>44.5</v>
      </c>
      <c r="E13" s="153">
        <f t="shared" ref="E13:G13" si="3">D13+1.1</f>
        <v>45.6</v>
      </c>
      <c r="F13" s="153">
        <f t="shared" si="3"/>
        <v>46.7</v>
      </c>
      <c r="G13" s="157">
        <f t="shared" si="3"/>
        <v>47.8</v>
      </c>
      <c r="H13" s="148"/>
      <c r="I13" s="179" t="s">
        <v>185</v>
      </c>
      <c r="J13" s="179" t="s">
        <v>185</v>
      </c>
      <c r="K13" s="179" t="s">
        <v>216</v>
      </c>
      <c r="L13" s="179" t="s">
        <v>213</v>
      </c>
      <c r="M13" s="179" t="s">
        <v>217</v>
      </c>
      <c r="N13" s="179" t="s">
        <v>216</v>
      </c>
    </row>
    <row r="14" s="139" customFormat="1" ht="29.1" customHeight="1" spans="1:14">
      <c r="A14" s="159"/>
      <c r="B14" s="160"/>
      <c r="C14" s="161"/>
      <c r="D14" s="161"/>
      <c r="E14" s="161"/>
      <c r="F14" s="161"/>
      <c r="G14" s="162"/>
      <c r="H14" s="148"/>
      <c r="I14" s="179"/>
      <c r="J14" s="179"/>
      <c r="K14" s="179"/>
      <c r="L14" s="179"/>
      <c r="M14" s="179"/>
      <c r="N14" s="286"/>
    </row>
    <row r="15" s="139" customFormat="1" ht="29.1" customHeight="1" spans="1:14">
      <c r="A15" s="163"/>
      <c r="B15" s="164"/>
      <c r="C15" s="165"/>
      <c r="D15" s="165"/>
      <c r="E15" s="166"/>
      <c r="F15" s="166"/>
      <c r="G15" s="167"/>
      <c r="H15" s="168"/>
      <c r="I15" s="181"/>
      <c r="J15" s="182"/>
      <c r="K15" s="183"/>
      <c r="L15" s="182"/>
      <c r="M15" s="182"/>
      <c r="N15" s="184"/>
    </row>
    <row r="16" s="139" customFormat="1" ht="15" spans="1:14">
      <c r="A16" s="169" t="s">
        <v>134</v>
      </c>
      <c r="D16" s="170"/>
      <c r="E16" s="170"/>
      <c r="F16" s="170"/>
      <c r="G16" s="170"/>
      <c r="H16" s="170"/>
      <c r="I16" s="170"/>
      <c r="J16" s="170"/>
      <c r="K16" s="170"/>
      <c r="L16" s="170"/>
      <c r="M16" s="170"/>
      <c r="N16" s="170"/>
    </row>
    <row r="17" s="139" customFormat="1" ht="14.25" spans="1:14">
      <c r="A17" s="139" t="s">
        <v>186</v>
      </c>
      <c r="D17" s="170"/>
      <c r="E17" s="170"/>
      <c r="F17" s="170"/>
      <c r="G17" s="170"/>
      <c r="H17" s="170"/>
      <c r="I17" s="170"/>
      <c r="J17" s="170"/>
      <c r="K17" s="170"/>
      <c r="L17" s="170"/>
      <c r="M17" s="170"/>
      <c r="N17" s="170"/>
    </row>
    <row r="18" s="139" customFormat="1" ht="14.25" spans="1:14">
      <c r="A18" s="170"/>
      <c r="B18" s="170"/>
      <c r="C18" s="170"/>
      <c r="D18" s="170"/>
      <c r="E18" s="170"/>
      <c r="F18" s="170"/>
      <c r="G18" s="170"/>
      <c r="H18" s="170"/>
      <c r="I18" s="169" t="s">
        <v>218</v>
      </c>
      <c r="J18" s="185"/>
      <c r="K18" s="169" t="s">
        <v>188</v>
      </c>
      <c r="L18" s="169"/>
      <c r="M18" s="169" t="s">
        <v>189</v>
      </c>
      <c r="N18" s="139" t="s">
        <v>154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zoomScale="125" zoomScaleNormal="125" workbookViewId="0">
      <selection activeCell="A1" sqref="$A1:$XFD1048576"/>
    </sheetView>
  </sheetViews>
  <sheetFormatPr defaultColWidth="10.125" defaultRowHeight="14.25"/>
  <cols>
    <col min="1" max="1" width="9.625" style="186" customWidth="1"/>
    <col min="2" max="2" width="11.125" style="186" customWidth="1"/>
    <col min="3" max="3" width="9.125" style="186" customWidth="1"/>
    <col min="4" max="4" width="9.5" style="186" customWidth="1"/>
    <col min="5" max="5" width="12.7" style="186" customWidth="1"/>
    <col min="6" max="6" width="10.375" style="186" customWidth="1"/>
    <col min="7" max="7" width="9.5" style="186" customWidth="1"/>
    <col min="8" max="8" width="9.125" style="186" customWidth="1"/>
    <col min="9" max="9" width="8.125" style="186" customWidth="1"/>
    <col min="10" max="10" width="10.5" style="186" customWidth="1"/>
    <col min="11" max="11" width="12.125" style="186" customWidth="1"/>
    <col min="12" max="16384" width="10.125" style="186"/>
  </cols>
  <sheetData>
    <row r="1" ht="26.25" spans="1:11">
      <c r="A1" s="189" t="s">
        <v>219</v>
      </c>
      <c r="B1" s="189"/>
      <c r="C1" s="189"/>
      <c r="D1" s="189"/>
      <c r="E1" s="189"/>
      <c r="F1" s="189"/>
      <c r="G1" s="189"/>
      <c r="H1" s="189"/>
      <c r="I1" s="189"/>
      <c r="J1" s="189"/>
      <c r="K1" s="189"/>
    </row>
    <row r="2" spans="1:11">
      <c r="A2" s="190" t="s">
        <v>54</v>
      </c>
      <c r="B2" s="191" t="s">
        <v>55</v>
      </c>
      <c r="C2" s="191"/>
      <c r="D2" s="192" t="s">
        <v>63</v>
      </c>
      <c r="E2" s="193" t="s">
        <v>64</v>
      </c>
      <c r="F2" s="194" t="s">
        <v>220</v>
      </c>
      <c r="G2" s="195" t="s">
        <v>71</v>
      </c>
      <c r="H2" s="195"/>
      <c r="I2" s="235" t="s">
        <v>58</v>
      </c>
      <c r="J2" s="195" t="s">
        <v>59</v>
      </c>
      <c r="K2" s="258"/>
    </row>
    <row r="3" spans="1:11">
      <c r="A3" s="196" t="s">
        <v>79</v>
      </c>
      <c r="B3" s="197">
        <v>4226</v>
      </c>
      <c r="C3" s="197"/>
      <c r="D3" s="198" t="s">
        <v>221</v>
      </c>
      <c r="E3" s="199" t="s">
        <v>66</v>
      </c>
      <c r="F3" s="200"/>
      <c r="G3" s="200"/>
      <c r="H3" s="201" t="s">
        <v>222</v>
      </c>
      <c r="I3" s="201"/>
      <c r="J3" s="201"/>
      <c r="K3" s="259"/>
    </row>
    <row r="4" spans="1:11">
      <c r="A4" s="202" t="s">
        <v>75</v>
      </c>
      <c r="B4" s="203">
        <v>3</v>
      </c>
      <c r="C4" s="203">
        <v>6</v>
      </c>
      <c r="D4" s="204" t="s">
        <v>223</v>
      </c>
      <c r="E4" s="200"/>
      <c r="F4" s="200"/>
      <c r="G4" s="200"/>
      <c r="H4" s="204" t="s">
        <v>224</v>
      </c>
      <c r="I4" s="204"/>
      <c r="J4" s="224" t="s">
        <v>68</v>
      </c>
      <c r="K4" s="260" t="s">
        <v>69</v>
      </c>
    </row>
    <row r="5" spans="1:11">
      <c r="A5" s="202" t="s">
        <v>225</v>
      </c>
      <c r="B5" s="197">
        <v>1</v>
      </c>
      <c r="C5" s="197"/>
      <c r="D5" s="198" t="s">
        <v>226</v>
      </c>
      <c r="E5" s="198" t="s">
        <v>227</v>
      </c>
      <c r="F5" s="198" t="s">
        <v>228</v>
      </c>
      <c r="G5" s="198" t="s">
        <v>229</v>
      </c>
      <c r="H5" s="204" t="s">
        <v>230</v>
      </c>
      <c r="I5" s="204"/>
      <c r="J5" s="224" t="s">
        <v>68</v>
      </c>
      <c r="K5" s="260" t="s">
        <v>69</v>
      </c>
    </row>
    <row r="6" ht="15" spans="1:11">
      <c r="A6" s="205" t="s">
        <v>231</v>
      </c>
      <c r="B6" s="276">
        <v>200</v>
      </c>
      <c r="C6" s="276"/>
      <c r="D6" s="207"/>
      <c r="E6" s="208"/>
      <c r="F6" s="209"/>
      <c r="G6" s="210"/>
      <c r="H6" s="211" t="s">
        <v>232</v>
      </c>
      <c r="I6" s="211"/>
      <c r="J6" s="230" t="s">
        <v>68</v>
      </c>
      <c r="K6" s="261" t="s">
        <v>69</v>
      </c>
    </row>
    <row r="7" ht="15" spans="1:11">
      <c r="A7" s="277" t="s">
        <v>83</v>
      </c>
      <c r="B7" s="278" t="s">
        <v>84</v>
      </c>
      <c r="C7" s="279"/>
      <c r="D7" s="280" t="s">
        <v>233</v>
      </c>
      <c r="E7" s="215"/>
      <c r="F7" s="216">
        <v>3496</v>
      </c>
      <c r="G7" s="217"/>
      <c r="H7" s="218"/>
      <c r="I7" s="262"/>
      <c r="J7" s="233"/>
      <c r="K7" s="233"/>
    </row>
    <row r="8" ht="15" spans="1:11">
      <c r="A8" s="212" t="s">
        <v>83</v>
      </c>
      <c r="B8" s="281" t="s">
        <v>234</v>
      </c>
      <c r="C8" s="281"/>
      <c r="D8" s="214" t="s">
        <v>233</v>
      </c>
      <c r="E8" s="215"/>
      <c r="F8" s="216">
        <v>736</v>
      </c>
      <c r="G8" s="217"/>
      <c r="H8" s="282"/>
      <c r="I8" s="234"/>
      <c r="J8" s="234"/>
      <c r="K8" s="234"/>
    </row>
    <row r="9" spans="1:11">
      <c r="A9" s="219" t="s">
        <v>235</v>
      </c>
      <c r="B9" s="220" t="s">
        <v>236</v>
      </c>
      <c r="C9" s="221" t="s">
        <v>237</v>
      </c>
      <c r="D9" s="194" t="s">
        <v>238</v>
      </c>
      <c r="E9" s="220" t="s">
        <v>239</v>
      </c>
      <c r="F9" s="220" t="s">
        <v>240</v>
      </c>
      <c r="G9" s="222"/>
      <c r="H9" s="223"/>
      <c r="I9" s="223"/>
      <c r="J9" s="223"/>
      <c r="K9" s="263"/>
    </row>
    <row r="10" spans="1:11">
      <c r="A10" s="202" t="s">
        <v>241</v>
      </c>
      <c r="B10" s="204"/>
      <c r="C10" s="224" t="s">
        <v>68</v>
      </c>
      <c r="D10" s="224" t="s">
        <v>69</v>
      </c>
      <c r="E10" s="198" t="s">
        <v>242</v>
      </c>
      <c r="F10" s="225" t="s">
        <v>243</v>
      </c>
      <c r="G10" s="226"/>
      <c r="H10" s="227"/>
      <c r="I10" s="227"/>
      <c r="J10" s="227"/>
      <c r="K10" s="264"/>
    </row>
    <row r="11" spans="1:11">
      <c r="A11" s="202" t="s">
        <v>244</v>
      </c>
      <c r="B11" s="204"/>
      <c r="C11" s="224" t="s">
        <v>68</v>
      </c>
      <c r="D11" s="224" t="s">
        <v>69</v>
      </c>
      <c r="E11" s="198" t="s">
        <v>245</v>
      </c>
      <c r="F11" s="225" t="s">
        <v>246</v>
      </c>
      <c r="G11" s="226" t="s">
        <v>247</v>
      </c>
      <c r="H11" s="227"/>
      <c r="I11" s="227"/>
      <c r="J11" s="227"/>
      <c r="K11" s="264"/>
    </row>
    <row r="12" spans="1:11">
      <c r="A12" s="228" t="s">
        <v>197</v>
      </c>
      <c r="B12" s="229"/>
      <c r="C12" s="229"/>
      <c r="D12" s="229"/>
      <c r="E12" s="229"/>
      <c r="F12" s="229"/>
      <c r="G12" s="229"/>
      <c r="H12" s="229"/>
      <c r="I12" s="229"/>
      <c r="J12" s="229"/>
      <c r="K12" s="265"/>
    </row>
    <row r="13" spans="1:11">
      <c r="A13" s="196" t="s">
        <v>95</v>
      </c>
      <c r="B13" s="224" t="s">
        <v>91</v>
      </c>
      <c r="C13" s="224" t="s">
        <v>92</v>
      </c>
      <c r="D13" s="225"/>
      <c r="E13" s="198" t="s">
        <v>93</v>
      </c>
      <c r="F13" s="224" t="s">
        <v>91</v>
      </c>
      <c r="G13" s="224" t="s">
        <v>92</v>
      </c>
      <c r="H13" s="224"/>
      <c r="I13" s="198" t="s">
        <v>248</v>
      </c>
      <c r="J13" s="224" t="s">
        <v>91</v>
      </c>
      <c r="K13" s="260" t="s">
        <v>92</v>
      </c>
    </row>
    <row r="14" spans="1:11">
      <c r="A14" s="196" t="s">
        <v>98</v>
      </c>
      <c r="B14" s="224" t="s">
        <v>91</v>
      </c>
      <c r="C14" s="224" t="s">
        <v>92</v>
      </c>
      <c r="D14" s="225"/>
      <c r="E14" s="198" t="s">
        <v>103</v>
      </c>
      <c r="F14" s="224" t="s">
        <v>91</v>
      </c>
      <c r="G14" s="224" t="s">
        <v>92</v>
      </c>
      <c r="H14" s="224"/>
      <c r="I14" s="198" t="s">
        <v>249</v>
      </c>
      <c r="J14" s="224" t="s">
        <v>91</v>
      </c>
      <c r="K14" s="260" t="s">
        <v>92</v>
      </c>
    </row>
    <row r="15" ht="15" spans="1:11">
      <c r="A15" s="205" t="s">
        <v>250</v>
      </c>
      <c r="B15" s="230" t="s">
        <v>91</v>
      </c>
      <c r="C15" s="230" t="s">
        <v>92</v>
      </c>
      <c r="D15" s="231"/>
      <c r="E15" s="207" t="s">
        <v>251</v>
      </c>
      <c r="F15" s="230" t="s">
        <v>91</v>
      </c>
      <c r="G15" s="230" t="s">
        <v>92</v>
      </c>
      <c r="H15" s="230"/>
      <c r="I15" s="207" t="s">
        <v>252</v>
      </c>
      <c r="J15" s="230" t="s">
        <v>91</v>
      </c>
      <c r="K15" s="261" t="s">
        <v>92</v>
      </c>
    </row>
    <row r="16" ht="15" spans="1:11">
      <c r="A16" s="232"/>
      <c r="B16" s="233"/>
      <c r="C16" s="233"/>
      <c r="D16" s="234"/>
      <c r="E16" s="232"/>
      <c r="F16" s="233"/>
      <c r="G16" s="233"/>
      <c r="H16" s="233"/>
      <c r="I16" s="232"/>
      <c r="J16" s="233"/>
      <c r="K16" s="233"/>
    </row>
    <row r="17" s="187" customFormat="1" spans="1:11">
      <c r="A17" s="190" t="s">
        <v>253</v>
      </c>
      <c r="B17" s="235"/>
      <c r="C17" s="235"/>
      <c r="D17" s="235"/>
      <c r="E17" s="235"/>
      <c r="F17" s="235"/>
      <c r="G17" s="235"/>
      <c r="H17" s="235"/>
      <c r="I17" s="235"/>
      <c r="J17" s="235"/>
      <c r="K17" s="266"/>
    </row>
    <row r="18" spans="1:11">
      <c r="A18" s="202" t="s">
        <v>254</v>
      </c>
      <c r="B18" s="204"/>
      <c r="C18" s="204"/>
      <c r="D18" s="204"/>
      <c r="E18" s="204"/>
      <c r="F18" s="204"/>
      <c r="G18" s="204"/>
      <c r="H18" s="204"/>
      <c r="I18" s="204"/>
      <c r="J18" s="204"/>
      <c r="K18" s="267"/>
    </row>
    <row r="19" spans="1:11">
      <c r="A19" s="202" t="s">
        <v>255</v>
      </c>
      <c r="B19" s="204"/>
      <c r="C19" s="204"/>
      <c r="D19" s="204"/>
      <c r="E19" s="204"/>
      <c r="F19" s="204"/>
      <c r="G19" s="204"/>
      <c r="H19" s="204"/>
      <c r="I19" s="204"/>
      <c r="J19" s="204"/>
      <c r="K19" s="267"/>
    </row>
    <row r="20" spans="1:11">
      <c r="A20" s="236" t="s">
        <v>256</v>
      </c>
      <c r="B20" s="224"/>
      <c r="C20" s="224"/>
      <c r="D20" s="224"/>
      <c r="E20" s="224"/>
      <c r="F20" s="224"/>
      <c r="G20" s="224"/>
      <c r="H20" s="224"/>
      <c r="I20" s="224"/>
      <c r="J20" s="224"/>
      <c r="K20" s="260"/>
    </row>
    <row r="21" spans="1:11">
      <c r="A21" s="237" t="s">
        <v>257</v>
      </c>
      <c r="B21" s="238"/>
      <c r="C21" s="238"/>
      <c r="D21" s="238"/>
      <c r="E21" s="238"/>
      <c r="F21" s="238"/>
      <c r="G21" s="238"/>
      <c r="H21" s="238"/>
      <c r="I21" s="238"/>
      <c r="J21" s="238"/>
      <c r="K21" s="268"/>
    </row>
    <row r="22" spans="1:11">
      <c r="A22" s="237" t="s">
        <v>258</v>
      </c>
      <c r="B22" s="238"/>
      <c r="C22" s="238"/>
      <c r="D22" s="238"/>
      <c r="E22" s="238"/>
      <c r="F22" s="238"/>
      <c r="G22" s="238"/>
      <c r="H22" s="238"/>
      <c r="I22" s="238"/>
      <c r="J22" s="238"/>
      <c r="K22" s="268"/>
    </row>
    <row r="23" spans="1:11">
      <c r="A23" s="237" t="s">
        <v>259</v>
      </c>
      <c r="B23" s="238"/>
      <c r="C23" s="238"/>
      <c r="D23" s="238"/>
      <c r="E23" s="238"/>
      <c r="F23" s="238"/>
      <c r="G23" s="238"/>
      <c r="H23" s="238"/>
      <c r="I23" s="238"/>
      <c r="J23" s="238"/>
      <c r="K23" s="268"/>
    </row>
    <row r="24" spans="1:11">
      <c r="A24" s="239"/>
      <c r="B24" s="240"/>
      <c r="C24" s="240"/>
      <c r="D24" s="240"/>
      <c r="E24" s="240"/>
      <c r="F24" s="240"/>
      <c r="G24" s="240"/>
      <c r="H24" s="240"/>
      <c r="I24" s="240"/>
      <c r="J24" s="240"/>
      <c r="K24" s="269"/>
    </row>
    <row r="25" spans="1:11">
      <c r="A25" s="202" t="s">
        <v>133</v>
      </c>
      <c r="B25" s="204"/>
      <c r="C25" s="224" t="s">
        <v>68</v>
      </c>
      <c r="D25" s="224" t="s">
        <v>69</v>
      </c>
      <c r="E25" s="201"/>
      <c r="F25" s="201"/>
      <c r="G25" s="201"/>
      <c r="H25" s="201"/>
      <c r="I25" s="201"/>
      <c r="J25" s="201"/>
      <c r="K25" s="259"/>
    </row>
    <row r="26" ht="15" spans="1:11">
      <c r="A26" s="241" t="s">
        <v>260</v>
      </c>
      <c r="B26" s="242"/>
      <c r="C26" s="242"/>
      <c r="D26" s="242"/>
      <c r="E26" s="242"/>
      <c r="F26" s="242"/>
      <c r="G26" s="242"/>
      <c r="H26" s="242"/>
      <c r="I26" s="242"/>
      <c r="J26" s="242"/>
      <c r="K26" s="270"/>
    </row>
    <row r="27" ht="15" spans="1:11">
      <c r="A27" s="243"/>
      <c r="B27" s="243"/>
      <c r="C27" s="243"/>
      <c r="D27" s="243"/>
      <c r="E27" s="243"/>
      <c r="F27" s="243"/>
      <c r="G27" s="243"/>
      <c r="H27" s="243"/>
      <c r="I27" s="243"/>
      <c r="J27" s="243"/>
      <c r="K27" s="243"/>
    </row>
    <row r="28" spans="1:11">
      <c r="A28" s="244" t="s">
        <v>261</v>
      </c>
      <c r="B28" s="245"/>
      <c r="C28" s="245"/>
      <c r="D28" s="245"/>
      <c r="E28" s="245"/>
      <c r="F28" s="245"/>
      <c r="G28" s="245"/>
      <c r="H28" s="245"/>
      <c r="I28" s="245"/>
      <c r="J28" s="245"/>
      <c r="K28" s="271"/>
    </row>
    <row r="29" spans="1:11">
      <c r="A29" s="246" t="s">
        <v>262</v>
      </c>
      <c r="B29" s="247"/>
      <c r="C29" s="247"/>
      <c r="D29" s="247"/>
      <c r="E29" s="247"/>
      <c r="F29" s="247"/>
      <c r="G29" s="247"/>
      <c r="H29" s="247"/>
      <c r="I29" s="247"/>
      <c r="J29" s="247"/>
      <c r="K29" s="272"/>
    </row>
    <row r="30" spans="1:11">
      <c r="A30" s="246" t="s">
        <v>263</v>
      </c>
      <c r="B30" s="247"/>
      <c r="C30" s="247"/>
      <c r="D30" s="247"/>
      <c r="E30" s="247"/>
      <c r="F30" s="247"/>
      <c r="G30" s="247"/>
      <c r="H30" s="247"/>
      <c r="I30" s="247"/>
      <c r="J30" s="247"/>
      <c r="K30" s="272"/>
    </row>
    <row r="31" spans="1:11">
      <c r="A31" s="246" t="s">
        <v>264</v>
      </c>
      <c r="B31" s="247"/>
      <c r="C31" s="247"/>
      <c r="D31" s="247"/>
      <c r="E31" s="247"/>
      <c r="F31" s="247"/>
      <c r="G31" s="247"/>
      <c r="H31" s="247"/>
      <c r="I31" s="247"/>
      <c r="J31" s="247"/>
      <c r="K31" s="272"/>
    </row>
    <row r="32" spans="1:11">
      <c r="A32" s="246" t="s">
        <v>265</v>
      </c>
      <c r="B32" s="247"/>
      <c r="C32" s="247"/>
      <c r="D32" s="247"/>
      <c r="E32" s="247"/>
      <c r="F32" s="247"/>
      <c r="G32" s="247"/>
      <c r="H32" s="247"/>
      <c r="I32" s="247"/>
      <c r="J32" s="247"/>
      <c r="K32" s="272"/>
    </row>
    <row r="33" spans="1:11">
      <c r="A33" s="246"/>
      <c r="B33" s="247"/>
      <c r="C33" s="247"/>
      <c r="D33" s="247"/>
      <c r="E33" s="247"/>
      <c r="F33" s="247"/>
      <c r="G33" s="247"/>
      <c r="H33" s="247"/>
      <c r="I33" s="247"/>
      <c r="J33" s="247"/>
      <c r="K33" s="272"/>
    </row>
    <row r="34" ht="23.1" customHeight="1" spans="1:11">
      <c r="A34" s="246"/>
      <c r="B34" s="247"/>
      <c r="C34" s="247"/>
      <c r="D34" s="247"/>
      <c r="E34" s="247"/>
      <c r="F34" s="247"/>
      <c r="G34" s="247"/>
      <c r="H34" s="247"/>
      <c r="I34" s="247"/>
      <c r="J34" s="247"/>
      <c r="K34" s="272"/>
    </row>
    <row r="35" ht="23.1" customHeight="1" spans="1:11">
      <c r="A35" s="237"/>
      <c r="B35" s="238"/>
      <c r="C35" s="238"/>
      <c r="D35" s="238"/>
      <c r="E35" s="238"/>
      <c r="F35" s="238"/>
      <c r="G35" s="238"/>
      <c r="H35" s="238"/>
      <c r="I35" s="238"/>
      <c r="J35" s="238"/>
      <c r="K35" s="268"/>
    </row>
    <row r="36" ht="23.1" customHeight="1" spans="1:11">
      <c r="A36" s="248"/>
      <c r="B36" s="238"/>
      <c r="C36" s="238"/>
      <c r="D36" s="238"/>
      <c r="E36" s="238"/>
      <c r="F36" s="238"/>
      <c r="G36" s="238"/>
      <c r="H36" s="238"/>
      <c r="I36" s="238"/>
      <c r="J36" s="238"/>
      <c r="K36" s="268"/>
    </row>
    <row r="37" ht="23.1" customHeight="1" spans="1:11">
      <c r="A37" s="249"/>
      <c r="B37" s="250"/>
      <c r="C37" s="250"/>
      <c r="D37" s="250"/>
      <c r="E37" s="250"/>
      <c r="F37" s="250"/>
      <c r="G37" s="250"/>
      <c r="H37" s="250"/>
      <c r="I37" s="250"/>
      <c r="J37" s="250"/>
      <c r="K37" s="273"/>
    </row>
    <row r="38" ht="18.75" customHeight="1" spans="1:11">
      <c r="A38" s="251" t="s">
        <v>266</v>
      </c>
      <c r="B38" s="252"/>
      <c r="C38" s="252"/>
      <c r="D38" s="252"/>
      <c r="E38" s="252"/>
      <c r="F38" s="252"/>
      <c r="G38" s="252"/>
      <c r="H38" s="252"/>
      <c r="I38" s="252"/>
      <c r="J38" s="252"/>
      <c r="K38" s="274"/>
    </row>
    <row r="39" s="188" customFormat="1" ht="18.75" customHeight="1" spans="1:11">
      <c r="A39" s="202" t="s">
        <v>267</v>
      </c>
      <c r="B39" s="204"/>
      <c r="C39" s="204"/>
      <c r="D39" s="201" t="s">
        <v>268</v>
      </c>
      <c r="E39" s="201"/>
      <c r="F39" s="253" t="s">
        <v>269</v>
      </c>
      <c r="G39" s="254"/>
      <c r="H39" s="204" t="s">
        <v>270</v>
      </c>
      <c r="I39" s="204"/>
      <c r="J39" s="204" t="s">
        <v>271</v>
      </c>
      <c r="K39" s="267"/>
    </row>
    <row r="40" ht="18.75" customHeight="1" spans="1:13">
      <c r="A40" s="202" t="s">
        <v>134</v>
      </c>
      <c r="B40" s="204" t="s">
        <v>272</v>
      </c>
      <c r="C40" s="204"/>
      <c r="D40" s="204"/>
      <c r="E40" s="204"/>
      <c r="F40" s="204"/>
      <c r="G40" s="204"/>
      <c r="H40" s="204"/>
      <c r="I40" s="204"/>
      <c r="J40" s="204"/>
      <c r="K40" s="267"/>
      <c r="M40" s="188"/>
    </row>
    <row r="41" ht="30.95" customHeight="1" spans="1:11">
      <c r="A41" s="202" t="s">
        <v>273</v>
      </c>
      <c r="B41" s="204"/>
      <c r="C41" s="204"/>
      <c r="D41" s="204"/>
      <c r="E41" s="204"/>
      <c r="F41" s="204"/>
      <c r="G41" s="204"/>
      <c r="H41" s="204"/>
      <c r="I41" s="204"/>
      <c r="J41" s="204"/>
      <c r="K41" s="267"/>
    </row>
    <row r="42" ht="18.75" customHeight="1" spans="1:11">
      <c r="A42" s="202"/>
      <c r="B42" s="204"/>
      <c r="C42" s="204"/>
      <c r="D42" s="204"/>
      <c r="E42" s="204"/>
      <c r="F42" s="204"/>
      <c r="G42" s="204"/>
      <c r="H42" s="204"/>
      <c r="I42" s="204"/>
      <c r="J42" s="204"/>
      <c r="K42" s="267"/>
    </row>
    <row r="43" ht="32.1" customHeight="1" spans="1:11">
      <c r="A43" s="205" t="s">
        <v>145</v>
      </c>
      <c r="B43" s="255" t="s">
        <v>274</v>
      </c>
      <c r="C43" s="255"/>
      <c r="D43" s="207" t="s">
        <v>275</v>
      </c>
      <c r="E43" s="231" t="s">
        <v>151</v>
      </c>
      <c r="F43" s="207" t="s">
        <v>148</v>
      </c>
      <c r="G43" s="256" t="s">
        <v>276</v>
      </c>
      <c r="H43" s="257" t="s">
        <v>149</v>
      </c>
      <c r="I43" s="257"/>
      <c r="J43" s="255" t="s">
        <v>154</v>
      </c>
      <c r="K43" s="275"/>
    </row>
    <row r="44" ht="16.5" customHeight="1"/>
    <row r="45" ht="16.5" customHeight="1"/>
    <row r="46" ht="16.5" customHeight="1"/>
  </sheetData>
  <mergeCells count="55">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G9:K9"/>
    <mergeCell ref="A10:B10"/>
    <mergeCell ref="G10:K10"/>
    <mergeCell ref="A11:B11"/>
    <mergeCell ref="G11:K11"/>
    <mergeCell ref="A12:K12"/>
    <mergeCell ref="A17:K17"/>
    <mergeCell ref="A18:K18"/>
    <mergeCell ref="A19:K19"/>
    <mergeCell ref="A20:K20"/>
    <mergeCell ref="A21:K21"/>
    <mergeCell ref="A22:K22"/>
    <mergeCell ref="A23:K23"/>
    <mergeCell ref="A24:K24"/>
    <mergeCell ref="A25:B25"/>
    <mergeCell ref="E25:K25"/>
    <mergeCell ref="B26:K26"/>
    <mergeCell ref="A27:K27"/>
    <mergeCell ref="A28:K28"/>
    <mergeCell ref="A29:K29"/>
    <mergeCell ref="A30:K30"/>
    <mergeCell ref="A31:K31"/>
    <mergeCell ref="A32:K32"/>
    <mergeCell ref="A33:K33"/>
    <mergeCell ref="A34:K34"/>
    <mergeCell ref="A35:K35"/>
    <mergeCell ref="A36:K36"/>
    <mergeCell ref="A37:K37"/>
    <mergeCell ref="A38:K38"/>
    <mergeCell ref="A39:C39"/>
    <mergeCell ref="D39:E39"/>
    <mergeCell ref="F39:G39"/>
    <mergeCell ref="H39:I39"/>
    <mergeCell ref="J39:K39"/>
    <mergeCell ref="B40:K40"/>
    <mergeCell ref="A41:K41"/>
    <mergeCell ref="A42:K42"/>
    <mergeCell ref="B43:C43"/>
    <mergeCell ref="H43:I43"/>
    <mergeCell ref="J43:K43"/>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11</xdr:row>
                    <xdr:rowOff>238125</xdr:rowOff>
                  </from>
                  <to>
                    <xdr:col>3</xdr:col>
                    <xdr:colOff>571500</xdr:colOff>
                    <xdr:row>13</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409575</xdr:colOff>
                    <xdr:row>7</xdr:row>
                    <xdr:rowOff>57150</xdr:rowOff>
                  </from>
                  <to>
                    <xdr:col>2</xdr:col>
                    <xdr:colOff>0</xdr:colOff>
                    <xdr:row>9</xdr:row>
                    <xdr:rowOff>104775</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38</xdr:row>
                    <xdr:rowOff>0</xdr:rowOff>
                  </from>
                  <to>
                    <xdr:col>6</xdr:col>
                    <xdr:colOff>552450</xdr:colOff>
                    <xdr:row>39</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38</xdr:row>
                    <xdr:rowOff>0</xdr:rowOff>
                  </from>
                  <to>
                    <xdr:col>8</xdr:col>
                    <xdr:colOff>600075</xdr:colOff>
                    <xdr:row>39</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38</xdr:row>
                    <xdr:rowOff>9525</xdr:rowOff>
                  </from>
                  <to>
                    <xdr:col>10</xdr:col>
                    <xdr:colOff>571500</xdr:colOff>
                    <xdr:row>39</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11</xdr:row>
                    <xdr:rowOff>238125</xdr:rowOff>
                  </from>
                  <to>
                    <xdr:col>6</xdr:col>
                    <xdr:colOff>0</xdr:colOff>
                    <xdr:row>13</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13</xdr:row>
                    <xdr:rowOff>238125</xdr:rowOff>
                  </from>
                  <to>
                    <xdr:col>6</xdr:col>
                    <xdr:colOff>0</xdr:colOff>
                    <xdr:row>14</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11</xdr:row>
                    <xdr:rowOff>57150</xdr:rowOff>
                  </from>
                  <to>
                    <xdr:col>11</xdr:col>
                    <xdr:colOff>0</xdr:colOff>
                    <xdr:row>13</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12</xdr:row>
                    <xdr:rowOff>76200</xdr:rowOff>
                  </from>
                  <to>
                    <xdr:col>11</xdr:col>
                    <xdr:colOff>0</xdr:colOff>
                    <xdr:row>14</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13</xdr:row>
                    <xdr:rowOff>238125</xdr:rowOff>
                  </from>
                  <to>
                    <xdr:col>10</xdr:col>
                    <xdr:colOff>0</xdr:colOff>
                    <xdr:row>14</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13</xdr:row>
                    <xdr:rowOff>28575</xdr:rowOff>
                  </from>
                  <to>
                    <xdr:col>11</xdr:col>
                    <xdr:colOff>0</xdr:colOff>
                    <xdr:row>15</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8</xdr:row>
                    <xdr:rowOff>0</xdr:rowOff>
                  </from>
                  <to>
                    <xdr:col>5</xdr:col>
                    <xdr:colOff>308610</xdr:colOff>
                    <xdr:row>9</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23</xdr:row>
                    <xdr:rowOff>200025</xdr:rowOff>
                  </from>
                  <to>
                    <xdr:col>4</xdr:col>
                    <xdr:colOff>0</xdr:colOff>
                    <xdr:row>25</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12</xdr:row>
                    <xdr:rowOff>76200</xdr:rowOff>
                  </from>
                  <to>
                    <xdr:col>2</xdr:col>
                    <xdr:colOff>95250</xdr:colOff>
                    <xdr:row>14</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22</xdr:row>
                    <xdr:rowOff>200025</xdr:rowOff>
                  </from>
                  <to>
                    <xdr:col>3</xdr:col>
                    <xdr:colOff>628650</xdr:colOff>
                    <xdr:row>26</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12</xdr:row>
                    <xdr:rowOff>190500</xdr:rowOff>
                  </from>
                  <to>
                    <xdr:col>3</xdr:col>
                    <xdr:colOff>571500</xdr:colOff>
                    <xdr:row>14</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13</xdr:row>
                    <xdr:rowOff>219075</xdr:rowOff>
                  </from>
                  <to>
                    <xdr:col>2</xdr:col>
                    <xdr:colOff>152400</xdr:colOff>
                    <xdr:row>14</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11</xdr:row>
                    <xdr:rowOff>219075</xdr:rowOff>
                  </from>
                  <to>
                    <xdr:col>2</xdr:col>
                    <xdr:colOff>219075</xdr:colOff>
                    <xdr:row>13</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12</xdr:row>
                    <xdr:rowOff>200025</xdr:rowOff>
                  </from>
                  <to>
                    <xdr:col>6</xdr:col>
                    <xdr:colOff>314325</xdr:colOff>
                    <xdr:row>14</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8</xdr:row>
                    <xdr:rowOff>0</xdr:rowOff>
                  </from>
                  <to>
                    <xdr:col>3</xdr:col>
                    <xdr:colOff>571500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139" customWidth="1"/>
    <col min="2" max="7" width="9.375" style="139" customWidth="1"/>
    <col min="8" max="8" width="1.375" style="139" customWidth="1"/>
    <col min="9" max="9" width="16.5" style="139" customWidth="1"/>
    <col min="10" max="10" width="17" style="139" customWidth="1"/>
    <col min="11" max="11" width="18.5" style="139" customWidth="1"/>
    <col min="12" max="12" width="16.625" style="139" customWidth="1"/>
    <col min="13" max="13" width="14.125" style="139" customWidth="1"/>
    <col min="14" max="14" width="16.375" style="139" customWidth="1"/>
    <col min="15" max="16384" width="9" style="139"/>
  </cols>
  <sheetData>
    <row r="1" ht="30" customHeight="1" spans="1:14">
      <c r="A1" s="140" t="s">
        <v>155</v>
      </c>
      <c r="B1" s="141"/>
      <c r="C1" s="141"/>
      <c r="D1" s="141"/>
      <c r="E1" s="141"/>
      <c r="F1" s="141"/>
      <c r="G1" s="141"/>
      <c r="H1" s="141"/>
      <c r="I1" s="141"/>
      <c r="J1" s="141"/>
      <c r="K1" s="141"/>
      <c r="L1" s="141"/>
      <c r="M1" s="141"/>
      <c r="N1" s="141"/>
    </row>
    <row r="2" ht="29.1" customHeight="1" spans="1:14">
      <c r="A2" s="142" t="s">
        <v>63</v>
      </c>
      <c r="B2" s="143" t="s">
        <v>64</v>
      </c>
      <c r="C2" s="143"/>
      <c r="D2" s="144" t="s">
        <v>70</v>
      </c>
      <c r="E2" s="143" t="s">
        <v>71</v>
      </c>
      <c r="F2" s="143"/>
      <c r="G2" s="143"/>
      <c r="H2" s="145"/>
      <c r="I2" s="171" t="s">
        <v>58</v>
      </c>
      <c r="J2" s="143" t="s">
        <v>59</v>
      </c>
      <c r="K2" s="143"/>
      <c r="L2" s="143"/>
      <c r="M2" s="143"/>
      <c r="N2" s="172"/>
    </row>
    <row r="3" ht="29.1" customHeight="1" spans="1:14">
      <c r="A3" s="146" t="s">
        <v>156</v>
      </c>
      <c r="B3" s="147" t="s">
        <v>157</v>
      </c>
      <c r="C3" s="147"/>
      <c r="D3" s="147"/>
      <c r="E3" s="147"/>
      <c r="F3" s="147"/>
      <c r="G3" s="147"/>
      <c r="H3" s="148"/>
      <c r="I3" s="173" t="s">
        <v>158</v>
      </c>
      <c r="J3" s="173"/>
      <c r="K3" s="173"/>
      <c r="L3" s="173"/>
      <c r="M3" s="173"/>
      <c r="N3" s="174"/>
    </row>
    <row r="4" ht="29.1" customHeight="1" spans="1:14">
      <c r="A4" s="146"/>
      <c r="B4" s="149" t="s">
        <v>118</v>
      </c>
      <c r="C4" s="149" t="s">
        <v>119</v>
      </c>
      <c r="D4" s="150" t="s">
        <v>120</v>
      </c>
      <c r="E4" s="149" t="s">
        <v>121</v>
      </c>
      <c r="F4" s="149" t="s">
        <v>122</v>
      </c>
      <c r="G4" s="149" t="s">
        <v>123</v>
      </c>
      <c r="H4" s="148"/>
      <c r="I4" s="149" t="s">
        <v>118</v>
      </c>
      <c r="J4" s="149" t="s">
        <v>119</v>
      </c>
      <c r="K4" s="150" t="s">
        <v>120</v>
      </c>
      <c r="L4" s="149" t="s">
        <v>121</v>
      </c>
      <c r="M4" s="149" t="s">
        <v>122</v>
      </c>
      <c r="N4" s="149" t="s">
        <v>123</v>
      </c>
    </row>
    <row r="5" ht="29.1" customHeight="1" spans="1:14">
      <c r="A5" s="146"/>
      <c r="B5" s="151" t="s">
        <v>161</v>
      </c>
      <c r="C5" s="151" t="s">
        <v>162</v>
      </c>
      <c r="D5" s="152" t="s">
        <v>163</v>
      </c>
      <c r="E5" s="151" t="s">
        <v>164</v>
      </c>
      <c r="F5" s="151" t="s">
        <v>165</v>
      </c>
      <c r="G5" s="151" t="s">
        <v>166</v>
      </c>
      <c r="H5" s="148"/>
      <c r="I5" s="175" t="s">
        <v>126</v>
      </c>
      <c r="J5" s="175" t="s">
        <v>127</v>
      </c>
      <c r="K5" s="175" t="s">
        <v>128</v>
      </c>
      <c r="L5" s="175" t="s">
        <v>126</v>
      </c>
      <c r="M5" s="175" t="s">
        <v>126</v>
      </c>
      <c r="N5" s="176" t="s">
        <v>126</v>
      </c>
    </row>
    <row r="6" ht="29.1" customHeight="1" spans="1:14">
      <c r="A6" s="153" t="s">
        <v>168</v>
      </c>
      <c r="B6" s="151">
        <f>C6-2.1</f>
        <v>98.8</v>
      </c>
      <c r="C6" s="151">
        <f>D6-2.1</f>
        <v>100.9</v>
      </c>
      <c r="D6" s="154">
        <v>103</v>
      </c>
      <c r="E6" s="151">
        <f t="shared" ref="E6:G6" si="0">D6+2.1</f>
        <v>105.1</v>
      </c>
      <c r="F6" s="151">
        <f t="shared" si="0"/>
        <v>107.2</v>
      </c>
      <c r="G6" s="151">
        <f t="shared" si="0"/>
        <v>109.3</v>
      </c>
      <c r="H6" s="148"/>
      <c r="I6" s="177" t="s">
        <v>277</v>
      </c>
      <c r="J6" s="177" t="s">
        <v>278</v>
      </c>
      <c r="K6" s="177" t="s">
        <v>279</v>
      </c>
      <c r="L6" s="177" t="s">
        <v>280</v>
      </c>
      <c r="M6" s="177" t="s">
        <v>281</v>
      </c>
      <c r="N6" s="178" t="s">
        <v>280</v>
      </c>
    </row>
    <row r="7" ht="29.1" customHeight="1" spans="1:14">
      <c r="A7" s="155" t="s">
        <v>171</v>
      </c>
      <c r="B7" s="153">
        <f>C7-4</f>
        <v>78</v>
      </c>
      <c r="C7" s="153">
        <f>D7-4</f>
        <v>82</v>
      </c>
      <c r="D7" s="156">
        <v>86</v>
      </c>
      <c r="E7" s="153">
        <f>D7+4</f>
        <v>90</v>
      </c>
      <c r="F7" s="153">
        <f>E7+5</f>
        <v>95</v>
      </c>
      <c r="G7" s="157">
        <f>F7+6</f>
        <v>101</v>
      </c>
      <c r="H7" s="148"/>
      <c r="I7" s="179" t="s">
        <v>282</v>
      </c>
      <c r="J7" s="179" t="s">
        <v>280</v>
      </c>
      <c r="K7" s="179" t="s">
        <v>278</v>
      </c>
      <c r="L7" s="179" t="s">
        <v>283</v>
      </c>
      <c r="M7" s="179" t="s">
        <v>284</v>
      </c>
      <c r="N7" s="179" t="s">
        <v>285</v>
      </c>
    </row>
    <row r="8" ht="29.1" customHeight="1" spans="1:14">
      <c r="A8" s="153" t="s">
        <v>174</v>
      </c>
      <c r="B8" s="157">
        <f>C8-3.6</f>
        <v>98.8</v>
      </c>
      <c r="C8" s="157">
        <f>D8-3.6</f>
        <v>102.4</v>
      </c>
      <c r="D8" s="156">
        <v>106</v>
      </c>
      <c r="E8" s="153">
        <f t="shared" ref="E8:G8" si="1">D8+4</f>
        <v>110</v>
      </c>
      <c r="F8" s="153">
        <f t="shared" si="1"/>
        <v>114</v>
      </c>
      <c r="G8" s="157">
        <f t="shared" si="1"/>
        <v>118</v>
      </c>
      <c r="H8" s="148"/>
      <c r="I8" s="179" t="s">
        <v>286</v>
      </c>
      <c r="J8" s="179" t="s">
        <v>287</v>
      </c>
      <c r="K8" s="179" t="s">
        <v>279</v>
      </c>
      <c r="L8" s="179" t="s">
        <v>288</v>
      </c>
      <c r="M8" s="179" t="s">
        <v>283</v>
      </c>
      <c r="N8" s="179" t="s">
        <v>289</v>
      </c>
    </row>
    <row r="9" ht="29.1" customHeight="1" spans="1:14">
      <c r="A9" s="153" t="s">
        <v>177</v>
      </c>
      <c r="B9" s="153">
        <f>C9-1.15</f>
        <v>30.2</v>
      </c>
      <c r="C9" s="153">
        <f>D9-1.15</f>
        <v>31.35</v>
      </c>
      <c r="D9" s="156">
        <v>32.5</v>
      </c>
      <c r="E9" s="153">
        <f t="shared" ref="E9:G9" si="2">D9+1.3</f>
        <v>33.8</v>
      </c>
      <c r="F9" s="153">
        <f t="shared" si="2"/>
        <v>35.1</v>
      </c>
      <c r="G9" s="157">
        <f t="shared" si="2"/>
        <v>36.4</v>
      </c>
      <c r="H9" s="148"/>
      <c r="I9" s="177" t="s">
        <v>290</v>
      </c>
      <c r="J9" s="177" t="s">
        <v>291</v>
      </c>
      <c r="K9" s="177" t="s">
        <v>292</v>
      </c>
      <c r="L9" s="177" t="s">
        <v>293</v>
      </c>
      <c r="M9" s="177" t="s">
        <v>294</v>
      </c>
      <c r="N9" s="177" t="s">
        <v>295</v>
      </c>
    </row>
    <row r="10" ht="29.1" customHeight="1" spans="1:14">
      <c r="A10" s="153" t="s">
        <v>179</v>
      </c>
      <c r="B10" s="153">
        <f>C10-0.7</f>
        <v>22.1</v>
      </c>
      <c r="C10" s="153">
        <f>D10-0.7</f>
        <v>22.8</v>
      </c>
      <c r="D10" s="156">
        <v>23.5</v>
      </c>
      <c r="E10" s="153">
        <f>D10+0.7</f>
        <v>24.2</v>
      </c>
      <c r="F10" s="153">
        <f>E10+0.7</f>
        <v>24.9</v>
      </c>
      <c r="G10" s="157">
        <f>F10+0.9</f>
        <v>25.8</v>
      </c>
      <c r="H10" s="148"/>
      <c r="I10" s="179" t="s">
        <v>278</v>
      </c>
      <c r="J10" s="179" t="s">
        <v>296</v>
      </c>
      <c r="K10" s="179" t="s">
        <v>297</v>
      </c>
      <c r="L10" s="179" t="s">
        <v>298</v>
      </c>
      <c r="M10" s="179" t="s">
        <v>299</v>
      </c>
      <c r="N10" s="179" t="s">
        <v>300</v>
      </c>
    </row>
    <row r="11" ht="29.1" customHeight="1" spans="1:14">
      <c r="A11" s="153" t="s">
        <v>180</v>
      </c>
      <c r="B11" s="153">
        <f>C11-0.5</f>
        <v>18.5</v>
      </c>
      <c r="C11" s="153">
        <f>D11-0.5</f>
        <v>19</v>
      </c>
      <c r="D11" s="158">
        <v>19.5</v>
      </c>
      <c r="E11" s="153">
        <f>D11+0.5</f>
        <v>20</v>
      </c>
      <c r="F11" s="153">
        <f>E11+0.5</f>
        <v>20.5</v>
      </c>
      <c r="G11" s="157">
        <f>F11+0.7</f>
        <v>21.2</v>
      </c>
      <c r="H11" s="148"/>
      <c r="I11" s="179" t="s">
        <v>278</v>
      </c>
      <c r="J11" s="179" t="s">
        <v>278</v>
      </c>
      <c r="K11" s="179" t="s">
        <v>296</v>
      </c>
      <c r="L11" s="179" t="s">
        <v>278</v>
      </c>
      <c r="M11" s="179" t="s">
        <v>301</v>
      </c>
      <c r="N11" s="179" t="s">
        <v>278</v>
      </c>
    </row>
    <row r="12" ht="29.1" customHeight="1" spans="1:14">
      <c r="A12" s="153" t="s">
        <v>181</v>
      </c>
      <c r="B12" s="157">
        <f>C12-0.7</f>
        <v>28.7</v>
      </c>
      <c r="C12" s="157">
        <f>D12-0.6</f>
        <v>29.4</v>
      </c>
      <c r="D12" s="156">
        <v>30</v>
      </c>
      <c r="E12" s="153">
        <f>D12+0.6</f>
        <v>30.6</v>
      </c>
      <c r="F12" s="153">
        <f>E12+0.7</f>
        <v>31.3</v>
      </c>
      <c r="G12" s="157">
        <f>F12+0.6</f>
        <v>31.9</v>
      </c>
      <c r="H12" s="148"/>
      <c r="I12" s="179" t="s">
        <v>302</v>
      </c>
      <c r="J12" s="179" t="s">
        <v>303</v>
      </c>
      <c r="K12" s="179" t="s">
        <v>304</v>
      </c>
      <c r="L12" s="179" t="s">
        <v>291</v>
      </c>
      <c r="M12" s="179" t="s">
        <v>305</v>
      </c>
      <c r="N12" s="179" t="s">
        <v>293</v>
      </c>
    </row>
    <row r="13" ht="29.1" customHeight="1" spans="1:14">
      <c r="A13" s="153" t="s">
        <v>184</v>
      </c>
      <c r="B13" s="157">
        <f>C13-0.9</f>
        <v>42.7</v>
      </c>
      <c r="C13" s="157">
        <f>D13-0.9</f>
        <v>43.6</v>
      </c>
      <c r="D13" s="156">
        <v>44.5</v>
      </c>
      <c r="E13" s="153">
        <f t="shared" ref="E13:G13" si="3">D13+1.1</f>
        <v>45.6</v>
      </c>
      <c r="F13" s="153">
        <f t="shared" si="3"/>
        <v>46.7</v>
      </c>
      <c r="G13" s="157">
        <f t="shared" si="3"/>
        <v>47.8</v>
      </c>
      <c r="H13" s="148"/>
      <c r="I13" s="179" t="s">
        <v>306</v>
      </c>
      <c r="J13" s="179" t="s">
        <v>293</v>
      </c>
      <c r="K13" s="179" t="s">
        <v>307</v>
      </c>
      <c r="L13" s="179" t="s">
        <v>308</v>
      </c>
      <c r="M13" s="179" t="s">
        <v>309</v>
      </c>
      <c r="N13" s="179" t="s">
        <v>310</v>
      </c>
    </row>
    <row r="14" ht="29.1" customHeight="1" spans="1:14">
      <c r="A14" s="159"/>
      <c r="B14" s="160"/>
      <c r="C14" s="161"/>
      <c r="D14" s="161"/>
      <c r="E14" s="161"/>
      <c r="F14" s="161"/>
      <c r="G14" s="162"/>
      <c r="H14" s="148"/>
      <c r="I14" s="179"/>
      <c r="J14" s="179"/>
      <c r="K14" s="179"/>
      <c r="L14" s="179"/>
      <c r="M14" s="179"/>
      <c r="N14" s="180"/>
    </row>
    <row r="15" ht="29.1" customHeight="1" spans="1:14">
      <c r="A15" s="163"/>
      <c r="B15" s="164"/>
      <c r="C15" s="165"/>
      <c r="D15" s="165"/>
      <c r="E15" s="166"/>
      <c r="F15" s="166"/>
      <c r="G15" s="167"/>
      <c r="H15" s="168"/>
      <c r="I15" s="181"/>
      <c r="J15" s="182"/>
      <c r="K15" s="183"/>
      <c r="L15" s="182"/>
      <c r="M15" s="182"/>
      <c r="N15" s="184"/>
    </row>
    <row r="16" ht="15" spans="1:14">
      <c r="A16" s="169" t="s">
        <v>134</v>
      </c>
      <c r="D16" s="170"/>
      <c r="E16" s="170"/>
      <c r="F16" s="170"/>
      <c r="G16" s="170"/>
      <c r="H16" s="170"/>
      <c r="I16" s="170"/>
      <c r="J16" s="170"/>
      <c r="K16" s="170"/>
      <c r="L16" s="170"/>
      <c r="M16" s="170"/>
      <c r="N16" s="170"/>
    </row>
    <row r="17" ht="14.25" spans="1:14">
      <c r="A17" s="139" t="s">
        <v>186</v>
      </c>
      <c r="D17" s="170"/>
      <c r="E17" s="170"/>
      <c r="F17" s="170"/>
      <c r="G17" s="170"/>
      <c r="H17" s="170"/>
      <c r="I17" s="170"/>
      <c r="J17" s="170"/>
      <c r="K17" s="170"/>
      <c r="L17" s="170"/>
      <c r="M17" s="170"/>
      <c r="N17" s="170"/>
    </row>
    <row r="18" ht="14.25" spans="1:14">
      <c r="A18" s="170"/>
      <c r="B18" s="170"/>
      <c r="C18" s="170"/>
      <c r="D18" s="170"/>
      <c r="E18" s="170"/>
      <c r="F18" s="170"/>
      <c r="G18" s="170"/>
      <c r="H18" s="170"/>
      <c r="I18" s="169" t="s">
        <v>311</v>
      </c>
      <c r="J18" s="185"/>
      <c r="K18" s="169" t="s">
        <v>188</v>
      </c>
      <c r="L18" s="169"/>
      <c r="M18" s="169" t="s">
        <v>189</v>
      </c>
      <c r="N18" s="139" t="s">
        <v>154</v>
      </c>
    </row>
  </sheetData>
  <mergeCells count="8">
    <mergeCell ref="A1:N1"/>
    <mergeCell ref="B2:C2"/>
    <mergeCell ref="E2:G2"/>
    <mergeCell ref="J2:N2"/>
    <mergeCell ref="B3:G3"/>
    <mergeCell ref="I3:N3"/>
    <mergeCell ref="A3:A5"/>
    <mergeCell ref="H2:H15"/>
  </mergeCell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A32" sqref="A32:K32"/>
    </sheetView>
  </sheetViews>
  <sheetFormatPr defaultColWidth="10.125" defaultRowHeight="14.25"/>
  <cols>
    <col min="1" max="1" width="10.875" style="186" customWidth="1"/>
    <col min="2" max="2" width="11.125" style="186" customWidth="1"/>
    <col min="3" max="3" width="9.125" style="186" customWidth="1"/>
    <col min="4" max="4" width="9.5" style="186" customWidth="1"/>
    <col min="5" max="5" width="12.7" style="186" customWidth="1"/>
    <col min="6" max="6" width="10.375" style="186" customWidth="1"/>
    <col min="7" max="7" width="9.5" style="186" customWidth="1"/>
    <col min="8" max="8" width="9.125" style="186" customWidth="1"/>
    <col min="9" max="9" width="8.125" style="186" customWidth="1"/>
    <col min="10" max="10" width="10.5" style="186" customWidth="1"/>
    <col min="11" max="11" width="12.125" style="186" customWidth="1"/>
    <col min="12" max="16384" width="10.125" style="186"/>
  </cols>
  <sheetData>
    <row r="1" s="186" customFormat="1" ht="26.25" spans="1:11">
      <c r="A1" s="189" t="s">
        <v>219</v>
      </c>
      <c r="B1" s="189"/>
      <c r="C1" s="189"/>
      <c r="D1" s="189"/>
      <c r="E1" s="189"/>
      <c r="F1" s="189"/>
      <c r="G1" s="189"/>
      <c r="H1" s="189"/>
      <c r="I1" s="189"/>
      <c r="J1" s="189"/>
      <c r="K1" s="189"/>
    </row>
    <row r="2" s="186" customFormat="1" spans="1:11">
      <c r="A2" s="190" t="s">
        <v>54</v>
      </c>
      <c r="B2" s="191" t="s">
        <v>55</v>
      </c>
      <c r="C2" s="191"/>
      <c r="D2" s="192" t="s">
        <v>63</v>
      </c>
      <c r="E2" s="193" t="s">
        <v>64</v>
      </c>
      <c r="F2" s="194" t="s">
        <v>220</v>
      </c>
      <c r="G2" s="195" t="s">
        <v>71</v>
      </c>
      <c r="H2" s="195"/>
      <c r="I2" s="235" t="s">
        <v>58</v>
      </c>
      <c r="J2" s="195" t="s">
        <v>312</v>
      </c>
      <c r="K2" s="258"/>
    </row>
    <row r="3" s="186" customFormat="1" spans="1:11">
      <c r="A3" s="196" t="s">
        <v>79</v>
      </c>
      <c r="B3" s="197">
        <v>2816</v>
      </c>
      <c r="C3" s="197"/>
      <c r="D3" s="198" t="s">
        <v>221</v>
      </c>
      <c r="E3" s="199" t="s">
        <v>313</v>
      </c>
      <c r="F3" s="200"/>
      <c r="G3" s="200"/>
      <c r="H3" s="201" t="s">
        <v>222</v>
      </c>
      <c r="I3" s="201"/>
      <c r="J3" s="201"/>
      <c r="K3" s="259"/>
    </row>
    <row r="4" s="186" customFormat="1" spans="1:11">
      <c r="A4" s="202" t="s">
        <v>75</v>
      </c>
      <c r="B4" s="203">
        <v>3</v>
      </c>
      <c r="C4" s="203">
        <v>6</v>
      </c>
      <c r="D4" s="204" t="s">
        <v>223</v>
      </c>
      <c r="E4" s="200"/>
      <c r="F4" s="200"/>
      <c r="G4" s="200"/>
      <c r="H4" s="204" t="s">
        <v>224</v>
      </c>
      <c r="I4" s="204"/>
      <c r="J4" s="224" t="s">
        <v>68</v>
      </c>
      <c r="K4" s="260" t="s">
        <v>69</v>
      </c>
    </row>
    <row r="5" s="186" customFormat="1" spans="1:11">
      <c r="A5" s="202" t="s">
        <v>225</v>
      </c>
      <c r="B5" s="197">
        <v>1</v>
      </c>
      <c r="C5" s="197"/>
      <c r="D5" s="198" t="s">
        <v>226</v>
      </c>
      <c r="E5" s="198" t="s">
        <v>227</v>
      </c>
      <c r="F5" s="198" t="s">
        <v>228</v>
      </c>
      <c r="G5" s="198" t="s">
        <v>229</v>
      </c>
      <c r="H5" s="204" t="s">
        <v>230</v>
      </c>
      <c r="I5" s="204"/>
      <c r="J5" s="224" t="s">
        <v>68</v>
      </c>
      <c r="K5" s="260" t="s">
        <v>69</v>
      </c>
    </row>
    <row r="6" s="186" customFormat="1" ht="15" spans="1:11">
      <c r="A6" s="205" t="s">
        <v>231</v>
      </c>
      <c r="B6" s="206">
        <v>130</v>
      </c>
      <c r="C6" s="206"/>
      <c r="D6" s="207"/>
      <c r="E6" s="208"/>
      <c r="F6" s="209">
        <v>2814</v>
      </c>
      <c r="G6" s="210"/>
      <c r="H6" s="211" t="s">
        <v>232</v>
      </c>
      <c r="I6" s="211"/>
      <c r="J6" s="230" t="s">
        <v>68</v>
      </c>
      <c r="K6" s="261" t="s">
        <v>69</v>
      </c>
    </row>
    <row r="7" s="186" customFormat="1" ht="15" spans="1:11">
      <c r="A7" s="212" t="s">
        <v>83</v>
      </c>
      <c r="B7" s="213" t="s">
        <v>314</v>
      </c>
      <c r="C7" s="213"/>
      <c r="D7" s="214" t="s">
        <v>233</v>
      </c>
      <c r="E7" s="215"/>
      <c r="F7" s="216"/>
      <c r="G7" s="217"/>
      <c r="H7" s="218"/>
      <c r="I7" s="262"/>
      <c r="J7" s="233"/>
      <c r="K7" s="233"/>
    </row>
    <row r="8" s="186" customFormat="1" spans="1:11">
      <c r="A8" s="219" t="s">
        <v>235</v>
      </c>
      <c r="B8" s="220" t="s">
        <v>236</v>
      </c>
      <c r="C8" s="221" t="s">
        <v>237</v>
      </c>
      <c r="D8" s="194" t="s">
        <v>238</v>
      </c>
      <c r="E8" s="220" t="s">
        <v>239</v>
      </c>
      <c r="F8" s="220" t="s">
        <v>240</v>
      </c>
      <c r="G8" s="222"/>
      <c r="H8" s="223"/>
      <c r="I8" s="223"/>
      <c r="J8" s="223"/>
      <c r="K8" s="263"/>
    </row>
    <row r="9" s="186" customFormat="1" spans="1:11">
      <c r="A9" s="202" t="s">
        <v>241</v>
      </c>
      <c r="B9" s="204"/>
      <c r="C9" s="224" t="s">
        <v>68</v>
      </c>
      <c r="D9" s="224" t="s">
        <v>69</v>
      </c>
      <c r="E9" s="198" t="s">
        <v>242</v>
      </c>
      <c r="F9" s="225" t="s">
        <v>243</v>
      </c>
      <c r="G9" s="226"/>
      <c r="H9" s="227"/>
      <c r="I9" s="227"/>
      <c r="J9" s="227"/>
      <c r="K9" s="264"/>
    </row>
    <row r="10" s="186" customFormat="1" spans="1:11">
      <c r="A10" s="202" t="s">
        <v>244</v>
      </c>
      <c r="B10" s="204"/>
      <c r="C10" s="224" t="s">
        <v>68</v>
      </c>
      <c r="D10" s="224" t="s">
        <v>69</v>
      </c>
      <c r="E10" s="198" t="s">
        <v>245</v>
      </c>
      <c r="F10" s="225" t="s">
        <v>246</v>
      </c>
      <c r="G10" s="226" t="s">
        <v>247</v>
      </c>
      <c r="H10" s="227"/>
      <c r="I10" s="227"/>
      <c r="J10" s="227"/>
      <c r="K10" s="264"/>
    </row>
    <row r="11" s="186" customFormat="1" spans="1:11">
      <c r="A11" s="228" t="s">
        <v>197</v>
      </c>
      <c r="B11" s="229"/>
      <c r="C11" s="229"/>
      <c r="D11" s="229"/>
      <c r="E11" s="229"/>
      <c r="F11" s="229"/>
      <c r="G11" s="229"/>
      <c r="H11" s="229"/>
      <c r="I11" s="229"/>
      <c r="J11" s="229"/>
      <c r="K11" s="265"/>
    </row>
    <row r="12" s="186" customFormat="1" spans="1:11">
      <c r="A12" s="196" t="s">
        <v>95</v>
      </c>
      <c r="B12" s="224" t="s">
        <v>91</v>
      </c>
      <c r="C12" s="224" t="s">
        <v>92</v>
      </c>
      <c r="D12" s="225"/>
      <c r="E12" s="198" t="s">
        <v>93</v>
      </c>
      <c r="F12" s="224" t="s">
        <v>91</v>
      </c>
      <c r="G12" s="224" t="s">
        <v>92</v>
      </c>
      <c r="H12" s="224"/>
      <c r="I12" s="198" t="s">
        <v>248</v>
      </c>
      <c r="J12" s="224" t="s">
        <v>91</v>
      </c>
      <c r="K12" s="260" t="s">
        <v>92</v>
      </c>
    </row>
    <row r="13" s="186" customFormat="1" spans="1:11">
      <c r="A13" s="196" t="s">
        <v>98</v>
      </c>
      <c r="B13" s="224" t="s">
        <v>91</v>
      </c>
      <c r="C13" s="224" t="s">
        <v>92</v>
      </c>
      <c r="D13" s="225"/>
      <c r="E13" s="198" t="s">
        <v>103</v>
      </c>
      <c r="F13" s="224" t="s">
        <v>91</v>
      </c>
      <c r="G13" s="224" t="s">
        <v>92</v>
      </c>
      <c r="H13" s="224"/>
      <c r="I13" s="198" t="s">
        <v>249</v>
      </c>
      <c r="J13" s="224" t="s">
        <v>91</v>
      </c>
      <c r="K13" s="260" t="s">
        <v>92</v>
      </c>
    </row>
    <row r="14" s="186" customFormat="1" ht="15" spans="1:11">
      <c r="A14" s="205" t="s">
        <v>250</v>
      </c>
      <c r="B14" s="230" t="s">
        <v>91</v>
      </c>
      <c r="C14" s="230" t="s">
        <v>92</v>
      </c>
      <c r="D14" s="231"/>
      <c r="E14" s="207" t="s">
        <v>251</v>
      </c>
      <c r="F14" s="230" t="s">
        <v>91</v>
      </c>
      <c r="G14" s="230" t="s">
        <v>92</v>
      </c>
      <c r="H14" s="230"/>
      <c r="I14" s="207" t="s">
        <v>252</v>
      </c>
      <c r="J14" s="230" t="s">
        <v>91</v>
      </c>
      <c r="K14" s="261" t="s">
        <v>92</v>
      </c>
    </row>
    <row r="15" s="186" customFormat="1" ht="15" spans="1:11">
      <c r="A15" s="232"/>
      <c r="B15" s="233"/>
      <c r="C15" s="233"/>
      <c r="D15" s="234"/>
      <c r="E15" s="232"/>
      <c r="F15" s="233"/>
      <c r="G15" s="233"/>
      <c r="H15" s="233"/>
      <c r="I15" s="232"/>
      <c r="J15" s="233"/>
      <c r="K15" s="233"/>
    </row>
    <row r="16" s="187" customFormat="1" spans="1:11">
      <c r="A16" s="190" t="s">
        <v>253</v>
      </c>
      <c r="B16" s="235"/>
      <c r="C16" s="235"/>
      <c r="D16" s="235"/>
      <c r="E16" s="235"/>
      <c r="F16" s="235"/>
      <c r="G16" s="235"/>
      <c r="H16" s="235"/>
      <c r="I16" s="235"/>
      <c r="J16" s="235"/>
      <c r="K16" s="266"/>
    </row>
    <row r="17" s="186" customFormat="1" spans="1:11">
      <c r="A17" s="202" t="s">
        <v>254</v>
      </c>
      <c r="B17" s="204"/>
      <c r="C17" s="204"/>
      <c r="D17" s="204"/>
      <c r="E17" s="204"/>
      <c r="F17" s="204"/>
      <c r="G17" s="204"/>
      <c r="H17" s="204"/>
      <c r="I17" s="204"/>
      <c r="J17" s="204"/>
      <c r="K17" s="267"/>
    </row>
    <row r="18" s="186" customFormat="1" spans="1:11">
      <c r="A18" s="202" t="s">
        <v>255</v>
      </c>
      <c r="B18" s="204"/>
      <c r="C18" s="204"/>
      <c r="D18" s="204"/>
      <c r="E18" s="204"/>
      <c r="F18" s="204"/>
      <c r="G18" s="204"/>
      <c r="H18" s="204"/>
      <c r="I18" s="204"/>
      <c r="J18" s="204"/>
      <c r="K18" s="267"/>
    </row>
    <row r="19" s="186" customFormat="1" spans="1:11">
      <c r="A19" s="236" t="s">
        <v>315</v>
      </c>
      <c r="B19" s="224"/>
      <c r="C19" s="224"/>
      <c r="D19" s="224"/>
      <c r="E19" s="224"/>
      <c r="F19" s="224"/>
      <c r="G19" s="224"/>
      <c r="H19" s="224"/>
      <c r="I19" s="224"/>
      <c r="J19" s="224"/>
      <c r="K19" s="260"/>
    </row>
    <row r="20" s="186" customFormat="1" spans="1:11">
      <c r="A20" s="237" t="s">
        <v>316</v>
      </c>
      <c r="B20" s="238"/>
      <c r="C20" s="238"/>
      <c r="D20" s="238"/>
      <c r="E20" s="238"/>
      <c r="F20" s="238"/>
      <c r="G20" s="238"/>
      <c r="H20" s="238"/>
      <c r="I20" s="238"/>
      <c r="J20" s="238"/>
      <c r="K20" s="268"/>
    </row>
    <row r="21" s="186" customFormat="1" spans="1:11">
      <c r="A21" s="237" t="s">
        <v>317</v>
      </c>
      <c r="B21" s="238"/>
      <c r="C21" s="238"/>
      <c r="D21" s="238"/>
      <c r="E21" s="238"/>
      <c r="F21" s="238"/>
      <c r="G21" s="238"/>
      <c r="H21" s="238"/>
      <c r="I21" s="238"/>
      <c r="J21" s="238"/>
      <c r="K21" s="268"/>
    </row>
    <row r="22" s="186" customFormat="1" spans="1:11">
      <c r="A22" s="237" t="s">
        <v>318</v>
      </c>
      <c r="B22" s="238"/>
      <c r="C22" s="238"/>
      <c r="D22" s="238"/>
      <c r="E22" s="238"/>
      <c r="F22" s="238"/>
      <c r="G22" s="238"/>
      <c r="H22" s="238"/>
      <c r="I22" s="238"/>
      <c r="J22" s="238"/>
      <c r="K22" s="268"/>
    </row>
    <row r="23" s="186" customFormat="1" spans="1:11">
      <c r="A23" s="239"/>
      <c r="B23" s="240"/>
      <c r="C23" s="240"/>
      <c r="D23" s="240"/>
      <c r="E23" s="240"/>
      <c r="F23" s="240"/>
      <c r="G23" s="240"/>
      <c r="H23" s="240"/>
      <c r="I23" s="240"/>
      <c r="J23" s="240"/>
      <c r="K23" s="269"/>
    </row>
    <row r="24" s="186" customFormat="1" spans="1:11">
      <c r="A24" s="202" t="s">
        <v>133</v>
      </c>
      <c r="B24" s="204"/>
      <c r="C24" s="224" t="s">
        <v>68</v>
      </c>
      <c r="D24" s="224" t="s">
        <v>69</v>
      </c>
      <c r="E24" s="201"/>
      <c r="F24" s="201"/>
      <c r="G24" s="201"/>
      <c r="H24" s="201"/>
      <c r="I24" s="201"/>
      <c r="J24" s="201"/>
      <c r="K24" s="259"/>
    </row>
    <row r="25" s="186" customFormat="1" ht="15" spans="1:11">
      <c r="A25" s="241" t="s">
        <v>260</v>
      </c>
      <c r="B25" s="242"/>
      <c r="C25" s="242"/>
      <c r="D25" s="242"/>
      <c r="E25" s="242"/>
      <c r="F25" s="242"/>
      <c r="G25" s="242"/>
      <c r="H25" s="242"/>
      <c r="I25" s="242"/>
      <c r="J25" s="242"/>
      <c r="K25" s="270"/>
    </row>
    <row r="26" s="186" customFormat="1" ht="15" spans="1:11">
      <c r="A26" s="243"/>
      <c r="B26" s="243"/>
      <c r="C26" s="243"/>
      <c r="D26" s="243"/>
      <c r="E26" s="243"/>
      <c r="F26" s="243"/>
      <c r="G26" s="243"/>
      <c r="H26" s="243"/>
      <c r="I26" s="243"/>
      <c r="J26" s="243"/>
      <c r="K26" s="243"/>
    </row>
    <row r="27" s="186" customFormat="1" spans="1:11">
      <c r="A27" s="244" t="s">
        <v>261</v>
      </c>
      <c r="B27" s="245"/>
      <c r="C27" s="245"/>
      <c r="D27" s="245"/>
      <c r="E27" s="245"/>
      <c r="F27" s="245"/>
      <c r="G27" s="245"/>
      <c r="H27" s="245"/>
      <c r="I27" s="245"/>
      <c r="J27" s="245"/>
      <c r="K27" s="271"/>
    </row>
    <row r="28" s="186" customFormat="1" spans="1:11">
      <c r="A28" s="246" t="s">
        <v>319</v>
      </c>
      <c r="B28" s="247"/>
      <c r="C28" s="247"/>
      <c r="D28" s="247"/>
      <c r="E28" s="247"/>
      <c r="F28" s="247"/>
      <c r="G28" s="247"/>
      <c r="H28" s="247"/>
      <c r="I28" s="247"/>
      <c r="J28" s="247"/>
      <c r="K28" s="272"/>
    </row>
    <row r="29" s="186" customFormat="1" spans="1:11">
      <c r="A29" s="246" t="s">
        <v>320</v>
      </c>
      <c r="B29" s="247"/>
      <c r="C29" s="247"/>
      <c r="D29" s="247"/>
      <c r="E29" s="247"/>
      <c r="F29" s="247"/>
      <c r="G29" s="247"/>
      <c r="H29" s="247"/>
      <c r="I29" s="247"/>
      <c r="J29" s="247"/>
      <c r="K29" s="272"/>
    </row>
    <row r="30" s="186" customFormat="1" spans="1:11">
      <c r="A30" s="246" t="s">
        <v>321</v>
      </c>
      <c r="B30" s="247"/>
      <c r="C30" s="247"/>
      <c r="D30" s="247"/>
      <c r="E30" s="247"/>
      <c r="F30" s="247"/>
      <c r="G30" s="247"/>
      <c r="H30" s="247"/>
      <c r="I30" s="247"/>
      <c r="J30" s="247"/>
      <c r="K30" s="272"/>
    </row>
    <row r="31" s="186" customFormat="1" spans="1:11">
      <c r="A31" s="246"/>
      <c r="B31" s="247"/>
      <c r="C31" s="247"/>
      <c r="D31" s="247"/>
      <c r="E31" s="247"/>
      <c r="F31" s="247"/>
      <c r="G31" s="247"/>
      <c r="H31" s="247"/>
      <c r="I31" s="247"/>
      <c r="J31" s="247"/>
      <c r="K31" s="272"/>
    </row>
    <row r="32" s="186" customFormat="1" spans="1:11">
      <c r="A32" s="246"/>
      <c r="B32" s="247"/>
      <c r="C32" s="247"/>
      <c r="D32" s="247"/>
      <c r="E32" s="247"/>
      <c r="F32" s="247"/>
      <c r="G32" s="247"/>
      <c r="H32" s="247"/>
      <c r="I32" s="247"/>
      <c r="J32" s="247"/>
      <c r="K32" s="272"/>
    </row>
    <row r="33" s="186" customFormat="1" ht="23.1" customHeight="1" spans="1:11">
      <c r="A33" s="246"/>
      <c r="B33" s="247"/>
      <c r="C33" s="247"/>
      <c r="D33" s="247"/>
      <c r="E33" s="247"/>
      <c r="F33" s="247"/>
      <c r="G33" s="247"/>
      <c r="H33" s="247"/>
      <c r="I33" s="247"/>
      <c r="J33" s="247"/>
      <c r="K33" s="272"/>
    </row>
    <row r="34" s="186" customFormat="1" ht="23.1" customHeight="1" spans="1:11">
      <c r="A34" s="237"/>
      <c r="B34" s="238"/>
      <c r="C34" s="238"/>
      <c r="D34" s="238"/>
      <c r="E34" s="238"/>
      <c r="F34" s="238"/>
      <c r="G34" s="238"/>
      <c r="H34" s="238"/>
      <c r="I34" s="238"/>
      <c r="J34" s="238"/>
      <c r="K34" s="268"/>
    </row>
    <row r="35" s="186" customFormat="1" ht="23.1" customHeight="1" spans="1:11">
      <c r="A35" s="248"/>
      <c r="B35" s="238"/>
      <c r="C35" s="238"/>
      <c r="D35" s="238"/>
      <c r="E35" s="238"/>
      <c r="F35" s="238"/>
      <c r="G35" s="238"/>
      <c r="H35" s="238"/>
      <c r="I35" s="238"/>
      <c r="J35" s="238"/>
      <c r="K35" s="268"/>
    </row>
    <row r="36" s="186" customFormat="1" ht="23.1" customHeight="1" spans="1:11">
      <c r="A36" s="249"/>
      <c r="B36" s="250"/>
      <c r="C36" s="250"/>
      <c r="D36" s="250"/>
      <c r="E36" s="250"/>
      <c r="F36" s="250"/>
      <c r="G36" s="250"/>
      <c r="H36" s="250"/>
      <c r="I36" s="250"/>
      <c r="J36" s="250"/>
      <c r="K36" s="273"/>
    </row>
    <row r="37" s="186" customFormat="1" ht="18.75" customHeight="1" spans="1:11">
      <c r="A37" s="251" t="s">
        <v>266</v>
      </c>
      <c r="B37" s="252"/>
      <c r="C37" s="252"/>
      <c r="D37" s="252"/>
      <c r="E37" s="252"/>
      <c r="F37" s="252"/>
      <c r="G37" s="252"/>
      <c r="H37" s="252"/>
      <c r="I37" s="252"/>
      <c r="J37" s="252"/>
      <c r="K37" s="274"/>
    </row>
    <row r="38" s="188" customFormat="1" ht="18.75" customHeight="1" spans="1:11">
      <c r="A38" s="202" t="s">
        <v>267</v>
      </c>
      <c r="B38" s="204"/>
      <c r="C38" s="204"/>
      <c r="D38" s="201" t="s">
        <v>268</v>
      </c>
      <c r="E38" s="201"/>
      <c r="F38" s="253" t="s">
        <v>269</v>
      </c>
      <c r="G38" s="254"/>
      <c r="H38" s="204" t="s">
        <v>270</v>
      </c>
      <c r="I38" s="204"/>
      <c r="J38" s="204" t="s">
        <v>271</v>
      </c>
      <c r="K38" s="267"/>
    </row>
    <row r="39" s="186" customFormat="1" ht="18.75" customHeight="1" spans="1:13">
      <c r="A39" s="202" t="s">
        <v>134</v>
      </c>
      <c r="B39" s="204" t="s">
        <v>272</v>
      </c>
      <c r="C39" s="204"/>
      <c r="D39" s="204"/>
      <c r="E39" s="204"/>
      <c r="F39" s="204"/>
      <c r="G39" s="204"/>
      <c r="H39" s="204"/>
      <c r="I39" s="204"/>
      <c r="J39" s="204"/>
      <c r="K39" s="267"/>
      <c r="M39" s="188"/>
    </row>
    <row r="40" s="186" customFormat="1" ht="30.95" customHeight="1" spans="1:11">
      <c r="A40" s="202" t="s">
        <v>322</v>
      </c>
      <c r="B40" s="204"/>
      <c r="C40" s="204"/>
      <c r="D40" s="204"/>
      <c r="E40" s="204"/>
      <c r="F40" s="204"/>
      <c r="G40" s="204"/>
      <c r="H40" s="204"/>
      <c r="I40" s="204"/>
      <c r="J40" s="204"/>
      <c r="K40" s="267"/>
    </row>
    <row r="41" s="186" customFormat="1" ht="18.75" customHeight="1" spans="1:11">
      <c r="A41" s="202"/>
      <c r="B41" s="204"/>
      <c r="C41" s="204"/>
      <c r="D41" s="204"/>
      <c r="E41" s="204"/>
      <c r="F41" s="204"/>
      <c r="G41" s="204"/>
      <c r="H41" s="204"/>
      <c r="I41" s="204"/>
      <c r="J41" s="204"/>
      <c r="K41" s="267"/>
    </row>
    <row r="42" s="186" customFormat="1" ht="32.1" customHeight="1" spans="1:11">
      <c r="A42" s="205" t="s">
        <v>145</v>
      </c>
      <c r="B42" s="255" t="s">
        <v>274</v>
      </c>
      <c r="C42" s="255"/>
      <c r="D42" s="207" t="s">
        <v>275</v>
      </c>
      <c r="E42" s="231" t="s">
        <v>323</v>
      </c>
      <c r="F42" s="207" t="s">
        <v>148</v>
      </c>
      <c r="G42" s="256" t="s">
        <v>324</v>
      </c>
      <c r="H42" s="257" t="s">
        <v>149</v>
      </c>
      <c r="I42" s="257"/>
      <c r="J42" s="255" t="s">
        <v>154</v>
      </c>
      <c r="K42" s="275"/>
    </row>
    <row r="43" s="186" customFormat="1" ht="16.5" customHeight="1"/>
    <row r="44" s="186" customFormat="1" ht="16.5" customHeight="1"/>
    <row r="45" s="186"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1266"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1267" name="Check Box 3" r:id="rId5">
              <controlPr defaultSize="0">
                <anchor moveWithCells="1">
                  <from>
                    <xdr:col>1</xdr:col>
                    <xdr:colOff>409575</xdr:colOff>
                    <xdr:row>7</xdr:row>
                    <xdr:rowOff>0</xdr:rowOff>
                  </from>
                  <to>
                    <xdr:col>2</xdr:col>
                    <xdr:colOff>0</xdr:colOff>
                    <xdr:row>9</xdr:row>
                    <xdr:rowOff>57150</xdr:rowOff>
                  </to>
                </anchor>
              </controlPr>
            </control>
          </mc:Choice>
        </mc:AlternateContent>
        <mc:AlternateContent xmlns:mc="http://schemas.openxmlformats.org/markup-compatibility/2006">
          <mc:Choice Requires="x14">
            <control shapeId="11268"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1269"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1270"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1271"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1272"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1273"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1274"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1275"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1276"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1277"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1278"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1279"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1280"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1281"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11282"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1283"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1284"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1285"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1286"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1287" name="Check Box 23" r:id="rId25">
              <controlPr defaultSize="0">
                <anchor moveWithCells="1">
                  <from>
                    <xdr:col>4</xdr:col>
                    <xdr:colOff>485775</xdr:colOff>
                    <xdr:row>7</xdr:row>
                    <xdr:rowOff>0</xdr:rowOff>
                  </from>
                  <to>
                    <xdr:col>5</xdr:col>
                    <xdr:colOff>308610</xdr:colOff>
                    <xdr:row>8</xdr:row>
                    <xdr:rowOff>0</xdr:rowOff>
                  </to>
                </anchor>
              </controlPr>
            </control>
          </mc:Choice>
        </mc:AlternateContent>
        <mc:AlternateContent xmlns:mc="http://schemas.openxmlformats.org/markup-compatibility/2006">
          <mc:Choice Requires="x14">
            <control shapeId="11288"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1289"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1290"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1291"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1292"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1293"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11294"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1295"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1296"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1297"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1298"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1299"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1300"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1301"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1302"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16</vt:i4>
      </vt:variant>
    </vt:vector>
  </HeadingPairs>
  <TitlesOfParts>
    <vt:vector size="16" baseType="lpstr">
      <vt:lpstr>工作内容</vt:lpstr>
      <vt:lpstr>AQL2.5验货</vt:lpstr>
      <vt:lpstr>首期</vt:lpstr>
      <vt:lpstr>首期洗水尺寸表</vt:lpstr>
      <vt:lpstr>中期</vt:lpstr>
      <vt:lpstr>中期洗水尺寸表</vt:lpstr>
      <vt:lpstr>尾期</vt:lpstr>
      <vt:lpstr>验货尺寸表</vt:lpstr>
      <vt:lpstr>追加尾期2</vt:lpstr>
      <vt:lpstr>追加验货尺寸表2</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2023-08-29T01:03:06Z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