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<sst xmlns="http://schemas.openxmlformats.org/spreadsheetml/2006/main" count="1847" uniqueCount="474">
  <si>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</si>
  <si>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</si>
  <si>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</si>
  <si>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</si>
  <si>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</si>
  <si>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</si>
  <si>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</si>
  <si>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</si>
  <si>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</si>
  <si>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</si>
  <si>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</si>
  <si>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</si>
  <si>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</si>
  <si>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</si>
  <si>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</si>
  <si>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</si>
  <si>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</si>
  <si>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</si>
  <si>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</si>
  <si>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</si>
  <si>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</si>
  <si>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</si>
  <si>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</si>
  <si>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</si>
  <si>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</si>
  <si>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</si>
  <si>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</si>
  <si>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</si>
  <si>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</si>
  <si>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</si>
  <si>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</si>
  <si>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</si>
  <si>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</si>
  <si>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</si>
  <si>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</si>
  <si>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</si>
  <si>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</si>
  <si>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</si>
  <si>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</si>
  <si>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</si>
  <si>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</si>
  <si>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</si>
  <si>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</si>
  <si>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</si>
  <si>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</si>
  <si>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</si>
  <si>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</si>
  <si>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</si>
  <si>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</si>
  <si>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</si>
  <si>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</si>
  <si>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</si>
  <si>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</si>
  <si>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</si>
  <si>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</si>
  <si>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</si>
  <si>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</si>
  <si>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</si>
  <si>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</si>
  <si>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</si>
  <si>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</si>
  <si>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</si>
  <si>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</si>
  <si>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TADDBL90666</t>
  </si>
  <si>
    <t>合同交期</t>
  </si>
  <si>
    <t>2023.8.25</t>
  </si>
  <si>
    <t>产前确认样</t>
  </si>
  <si>
    <t>有</t>
  </si>
  <si>
    <t>无</t>
  </si>
  <si>
    <t>品名</t>
  </si>
  <si>
    <t>男式超轻羽绒服</t>
  </si>
  <si>
    <t>上线日</t>
  </si>
  <si>
    <t>2023.7.30</t>
  </si>
  <si>
    <t>原辅材料卡</t>
  </si>
  <si>
    <t>色/号型数</t>
  </si>
  <si>
    <t>缝制预计完成日</t>
  </si>
  <si>
    <t>2023.8.18</t>
  </si>
  <si>
    <t>大货面料确认样</t>
  </si>
  <si>
    <t>订单数量</t>
  </si>
  <si>
    <t>包装预计完成日</t>
  </si>
  <si>
    <t>2023.8.20</t>
  </si>
  <si>
    <t>印花、刺绣确认样</t>
  </si>
  <si>
    <t>采购凭证编号：</t>
  </si>
  <si>
    <t>预计发货时间</t>
  </si>
  <si>
    <t>2023.8.22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</si>
  <si>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</si>
  <si>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</si>
  <si>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</si>
  <si>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</si>
  <si>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</si>
  <si>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</si>
  <si>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</si>
  <si>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</si>
  <si>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</si>
  <si>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</si>
  <si>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</si>
  <si>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</si>
  <si>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</si>
  <si>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</si>
  <si>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</si>
  <si>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</si>
  <si>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</si>
  <si>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</si>
  <si>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</si>
  <si>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</si>
  <si>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</si>
  <si>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</si>
  <si>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</si>
  <si>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</si>
  <si>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</si>
  <si>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</si>
  <si>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</si>
  <si>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</si>
  <si>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</si>
  <si>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</si>
  <si>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</si>
  <si>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</si>
  <si>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</si>
  <si>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</si>
  <si>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</si>
  <si>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</si>
  <si>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</si>
  <si>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</si>
  <si>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</si>
  <si>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极地白</t>
  </si>
  <si>
    <t>黑色</t>
  </si>
  <si>
    <t>原木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</si>
  <si>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</si>
  <si>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高级灰：L--2,XL--2,XXL--2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</si>
  <si>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</si>
  <si>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</si>
  <si>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</si>
  <si>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</si>
  <si>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</si>
  <si>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1.门襟包边斜扭</t>
  </si>
  <si>
    <t>2.斗口不齐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</si>
  <si>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</si>
  <si>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</si>
  <si>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</si>
  <si>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</si>
  <si>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</si>
  <si>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</si>
  <si>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</si>
  <si>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</si>
  <si>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</si>
  <si>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</si>
  <si>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</si>
  <si>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</si>
  <si>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</si>
  <si>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</si>
  <si>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</si>
  <si>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</si>
  <si>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</si>
  <si>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</si>
  <si>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</si>
  <si>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</si>
  <si>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</si>
  <si>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</si>
  <si>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</si>
  <si>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</si>
  <si>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</si>
  <si>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</si>
  <si>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180/104B</t>
  </si>
  <si>
    <t>洗前/洗后</t>
  </si>
  <si>
    <t>后中长</t>
  </si>
  <si>
    <t>0/-1</t>
  </si>
  <si>
    <t>-1/-1</t>
  </si>
  <si>
    <t>前中长</t>
  </si>
  <si>
    <t>-1.5/-1</t>
  </si>
  <si>
    <t>-1/-1.5</t>
  </si>
  <si>
    <t>胸围</t>
  </si>
  <si>
    <t>118</t>
  </si>
  <si>
    <t>-1/-0.5</t>
  </si>
  <si>
    <t>腰围</t>
  </si>
  <si>
    <t>116</t>
  </si>
  <si>
    <t>-2/-2</t>
  </si>
  <si>
    <t>-2/-1.5</t>
  </si>
  <si>
    <t>摆围</t>
  </si>
  <si>
    <t>112</t>
  </si>
  <si>
    <t>-1.3/-2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</si>
  <si>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</si>
  <si>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</si>
  <si>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</si>
  <si>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</si>
  <si>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</si>
  <si>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</si>
  <si>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</si>
  <si>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</si>
  <si>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</si>
  <si>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</si>
  <si>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</si>
  <si>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</si>
  <si>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-1/-2</t>
  </si>
  <si>
    <t>袖口围/2（平量）</t>
  </si>
  <si>
    <t>袖口拉量</t>
  </si>
  <si>
    <t>侧插袋</t>
  </si>
  <si>
    <t>-0.2/-0.3</t>
  </si>
  <si>
    <t>-0.3/-0.5</t>
  </si>
  <si>
    <t>-0.4/-0.3</t>
  </si>
  <si>
    <t>备注：</t>
  </si>
  <si>
    <t xml:space="preserve">     初期请洗测2-3件，有问题的另加测量数量。</t>
  </si>
  <si>
    <t>验货时间：2023.8.5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</si>
  <si>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</si>
  <si>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</si>
  <si>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</si>
  <si>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</si>
  <si>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</si>
  <si>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</si>
  <si>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</si>
  <si>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</si>
  <si>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</si>
  <si>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</si>
  <si>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1.包边斜扭一件</t>
  </si>
  <si>
    <t>2.脏污一件</t>
  </si>
  <si>
    <t>【整改的严重缺陷及整改复核时间】</t>
  </si>
  <si>
    <t>2023.7.28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</si>
  <si>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</si>
  <si>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</si>
  <si>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</si>
  <si>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</si>
  <si>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</si>
  <si>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</si>
  <si>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</si>
  <si>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</si>
  <si>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</si>
  <si>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</si>
  <si>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</si>
  <si>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</si>
  <si>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</si>
  <si>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</si>
  <si>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</si>
  <si>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</si>
  <si>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0.5/0.5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</si>
  <si>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</si>
  <si>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</si>
  <si>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</si>
  <si>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</si>
  <si>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</si>
  <si>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</si>
  <si>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</si>
  <si>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</si>
  <si>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</si>
  <si>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</si>
  <si>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</si>
  <si>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</si>
  <si>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</si>
  <si>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</si>
  <si>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</si>
  <si>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</si>
  <si>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</si>
  <si>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验货时间：</t>
  </si>
  <si>
    <t>青岛金缕衣</t>
  </si>
  <si>
    <t>165/88B</t>
  </si>
  <si>
    <t>170/92B</t>
  </si>
  <si>
    <t>175/96B</t>
  </si>
  <si>
    <t>180/100B</t>
  </si>
  <si>
    <t>185/104B</t>
  </si>
  <si>
    <t>190/108B</t>
  </si>
  <si>
    <t>√√</t>
  </si>
  <si>
    <t>-0.5-0.5</t>
  </si>
  <si>
    <t>-0.4-0.4</t>
  </si>
  <si>
    <t>-1-1</t>
  </si>
  <si>
    <t>√+1</t>
  </si>
  <si>
    <t>-1√</t>
  </si>
  <si>
    <t>-0.5-1</t>
  </si>
  <si>
    <t>-0.5√</t>
  </si>
  <si>
    <t>-0.7-1</t>
  </si>
  <si>
    <t>-0.5-0.3</t>
  </si>
  <si>
    <t>+0.4-0.3</t>
  </si>
  <si>
    <t>袖口围/2</t>
  </si>
  <si>
    <t>√-0.2</t>
  </si>
  <si>
    <t>前领高</t>
  </si>
  <si>
    <t>√-0.3</t>
  </si>
  <si>
    <t>下领围</t>
  </si>
  <si>
    <t>帽高</t>
  </si>
  <si>
    <t>验货时间：2023/8/15</t>
  </si>
  <si>
    <t>QC出货报告书</t>
  </si>
  <si>
    <t>男式冲锋衣</t>
  </si>
  <si>
    <t>博杨</t>
  </si>
  <si>
    <t>合同日期</t>
  </si>
  <si>
    <t>2023.8.25交1800件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</si>
  <si>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</si>
  <si>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</si>
  <si>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</si>
  <si>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</si>
  <si>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</si>
  <si>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</si>
  <si>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</si>
  <si>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</si>
  <si>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</si>
  <si>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</si>
  <si>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</si>
  <si>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</si>
  <si>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</si>
  <si>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</si>
  <si>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</si>
  <si>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</si>
  <si>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</si>
  <si>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</si>
  <si>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采购凭证编号：CGDD23071300003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</si>
  <si>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</si>
  <si>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</si>
  <si>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</si>
  <si>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</si>
  <si>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</si>
  <si>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</si>
  <si>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</si>
  <si>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</si>
  <si>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</si>
  <si>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</si>
  <si>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</si>
  <si>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</si>
  <si>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</si>
  <si>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</si>
  <si>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</si>
  <si>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极地白：1/5/6</t>
  </si>
  <si>
    <t>黑色：9/10/11</t>
  </si>
  <si>
    <t>原木色：20/25</t>
  </si>
  <si>
    <t>共抽验8箱，每箱10件，合计80件</t>
  </si>
  <si>
    <t>情况说明：</t>
  </si>
  <si>
    <t xml:space="preserve">【问题点描述】  </t>
  </si>
  <si>
    <t>四合扣logo不正一件</t>
  </si>
  <si>
    <t>门襟太皱一件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</si>
  <si>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</si>
  <si>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</si>
  <si>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</si>
  <si>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</si>
  <si>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</si>
  <si>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</si>
  <si>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</si>
  <si>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</si>
  <si>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周苑</t>
  </si>
  <si>
    <t>2023.8.21</t>
  </si>
  <si>
    <t>√-0.5</t>
  </si>
  <si>
    <t>验货时间：2023/8/21</t>
  </si>
  <si>
    <t>产品名称</t>
  </si>
  <si>
    <t>男式套绒冲锋衣</t>
  </si>
  <si>
    <t>青岛金缕衣服饰有限公司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</si>
  <si>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</si>
  <si>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</si>
  <si>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</si>
  <si>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</si>
  <si>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</si>
  <si>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</si>
  <si>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</si>
  <si>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线毛一件</t>
  </si>
  <si>
    <t>堆线一件</t>
  </si>
  <si>
    <t>袖笼出皱一件</t>
  </si>
  <si>
    <t>TAZZAL81587</t>
  </si>
  <si>
    <t>男式皮肤衣</t>
  </si>
  <si>
    <t>珲春博杨</t>
  </si>
  <si>
    <t>4XL</t>
  </si>
  <si>
    <t>195/112B</t>
  </si>
  <si>
    <t>0.5√</t>
  </si>
  <si>
    <t>-2√</t>
  </si>
  <si>
    <t>√-1</t>
  </si>
  <si>
    <t>后中袖长</t>
  </si>
  <si>
    <t>-0.8√</t>
  </si>
  <si>
    <t>袖肥/2（参考值见注解）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</si>
  <si>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</si>
  <si>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</si>
  <si>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</si>
  <si>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</si>
  <si>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</si>
  <si>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</si>
  <si>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</si>
  <si>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</si>
  <si>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</si>
  <si>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</si>
  <si>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</si>
  <si>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</si>
  <si>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</si>
  <si>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</si>
  <si>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</si>
  <si>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</si>
  <si>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</si>
  <si>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</si>
  <si>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</si>
  <si>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3567</t>
  </si>
  <si>
    <t>420T 消光20D尼丝纺料</t>
  </si>
  <si>
    <t>YES</t>
  </si>
  <si>
    <t>3568</t>
  </si>
  <si>
    <t>3569</t>
  </si>
  <si>
    <t>3600</t>
  </si>
  <si>
    <t>3601</t>
  </si>
  <si>
    <t>3602</t>
  </si>
  <si>
    <t>3709</t>
  </si>
  <si>
    <t>3710</t>
  </si>
  <si>
    <t>3711</t>
  </si>
  <si>
    <t>制表时间：7/28</t>
  </si>
  <si>
    <t>测试人签名：朴今实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</si>
  <si>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</si>
  <si>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</si>
  <si>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</si>
  <si>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</si>
  <si>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</si>
  <si>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</si>
  <si>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</si>
  <si>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</si>
  <si>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</si>
  <si>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</si>
  <si>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</si>
  <si>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</si>
  <si>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</si>
  <si>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</si>
  <si>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</si>
  <si>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</si>
  <si>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</si>
  <si>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</si>
  <si>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</si>
  <si>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</si>
  <si>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</si>
  <si>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</si>
  <si>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</si>
  <si>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主面料</t>
  </si>
  <si>
    <t>380包边单染色</t>
  </si>
  <si>
    <t>仿丝棉</t>
  </si>
  <si>
    <t>SK00035</t>
  </si>
  <si>
    <t>超轻料树脂四合扣</t>
  </si>
  <si>
    <t>倍腾</t>
  </si>
  <si>
    <t>弹力包边带</t>
  </si>
  <si>
    <t>合格</t>
  </si>
  <si>
    <t>物料6</t>
  </si>
  <si>
    <t>物料7</t>
  </si>
  <si>
    <t>物料8</t>
  </si>
  <si>
    <t>物料9</t>
  </si>
  <si>
    <t>物料10</t>
  </si>
  <si>
    <t>定卡织带</t>
  </si>
  <si>
    <t xml:space="preserve">卡扣 </t>
  </si>
  <si>
    <t>物料11</t>
  </si>
  <si>
    <t>物料12</t>
  </si>
  <si>
    <t>物料13</t>
  </si>
  <si>
    <t>物料14</t>
  </si>
  <si>
    <t>物料15</t>
  </si>
  <si>
    <t>尺码唛</t>
  </si>
  <si>
    <t>主标</t>
  </si>
  <si>
    <t>洗标</t>
  </si>
  <si>
    <t>物料16</t>
  </si>
  <si>
    <t>物料17</t>
  </si>
  <si>
    <t>物料18</t>
  </si>
  <si>
    <t>物料19</t>
  </si>
  <si>
    <t>物料20</t>
  </si>
  <si>
    <t>制表时间：4-5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</si>
  <si>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</si>
  <si>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</si>
  <si>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</si>
  <si>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</si>
  <si>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</si>
  <si>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</si>
  <si>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</si>
  <si>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</si>
  <si>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6155</t>
  </si>
  <si>
    <t>YFP503001-TM</t>
  </si>
  <si>
    <t>藏蓝</t>
  </si>
  <si>
    <t>TAWWAL91507</t>
  </si>
  <si>
    <t>3000mm</t>
  </si>
  <si>
    <t>6156</t>
  </si>
  <si>
    <t>空变T800</t>
  </si>
  <si>
    <t>TAWWAK91509</t>
  </si>
  <si>
    <t>制表时间：7/29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</si>
  <si>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</si>
  <si>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</si>
  <si>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</si>
  <si>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</si>
  <si>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</si>
  <si>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</si>
  <si>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制表时间：7/25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</si>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</sst>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u/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6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14" borderId="68" applyNumberFormat="0" applyFon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69" applyNumberFormat="0" applyFill="0" applyAlignment="0" applyProtection="0">
      <alignment vertical="center"/>
    </xf>
    <xf numFmtId="0" fontId="53" fillId="0" borderId="69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4" fillId="18" borderId="71" applyNumberFormat="0" applyAlignment="0" applyProtection="0">
      <alignment vertical="center"/>
    </xf>
    <xf numFmtId="0" fontId="55" fillId="18" borderId="67" applyNumberFormat="0" applyAlignment="0" applyProtection="0">
      <alignment vertical="center"/>
    </xf>
    <xf numFmtId="0" fontId="56" fillId="19" borderId="72" applyNumberFormat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7" fillId="0" borderId="73" applyNumberFormat="0" applyFill="0" applyAlignment="0" applyProtection="0">
      <alignment vertical="center"/>
    </xf>
    <xf numFmtId="0" fontId="58" fillId="0" borderId="74" applyNumberFormat="0" applyFill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7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2" fillId="0" borderId="0">
      <alignment vertical="center"/>
    </xf>
    <xf numFmtId="0" fontId="12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61" fillId="0" borderId="0">
      <alignment vertical="center"/>
    </xf>
  </cellStyleXfs>
  <cellXfs count="53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6" applyNumberFormat="1" applyFont="1" applyBorder="1" applyAlignment="1">
      <alignment horizontal="center"/>
    </xf>
    <xf numFmtId="0" fontId="7" fillId="0" borderId="2" xfId="5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6" applyFont="1"/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3" fillId="3" borderId="0" xfId="53" applyFont="1" applyFill="1"/>
    <xf numFmtId="49" fontId="13" fillId="3" borderId="0" xfId="53" applyNumberFormat="1" applyFont="1" applyFill="1"/>
    <xf numFmtId="0" fontId="14" fillId="3" borderId="0" xfId="53" applyFont="1" applyFill="1" applyBorder="1" applyAlignment="1">
      <alignment horizontal="center"/>
    </xf>
    <xf numFmtId="0" fontId="15" fillId="3" borderId="0" xfId="53" applyFont="1" applyFill="1" applyBorder="1" applyAlignment="1">
      <alignment horizontal="center"/>
    </xf>
    <xf numFmtId="0" fontId="16" fillId="3" borderId="9" xfId="52" applyFont="1" applyFill="1" applyBorder="1" applyAlignment="1">
      <alignment horizontal="left" vertical="center"/>
    </xf>
    <xf numFmtId="0" fontId="13" fillId="3" borderId="10" xfId="52" applyFont="1" applyFill="1" applyBorder="1" applyAlignment="1">
      <alignment horizontal="center" vertical="center"/>
    </xf>
    <xf numFmtId="0" fontId="16" fillId="3" borderId="10" xfId="52" applyFont="1" applyFill="1" applyBorder="1" applyAlignment="1">
      <alignment vertical="center"/>
    </xf>
    <xf numFmtId="0" fontId="16" fillId="3" borderId="11" xfId="53" applyFont="1" applyFill="1" applyBorder="1" applyAlignment="1" applyProtection="1">
      <alignment horizontal="center" vertical="center"/>
    </xf>
    <xf numFmtId="0" fontId="16" fillId="3" borderId="2" xfId="53" applyFont="1" applyFill="1" applyBorder="1" applyAlignment="1">
      <alignment horizontal="center" vertical="center"/>
    </xf>
    <xf numFmtId="0" fontId="17" fillId="0" borderId="7" xfId="57" applyFont="1" applyFill="1" applyBorder="1" applyAlignment="1">
      <alignment horizontal="center"/>
    </xf>
    <xf numFmtId="0" fontId="17" fillId="0" borderId="2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7" fillId="4" borderId="2" xfId="57" applyFont="1" applyFill="1" applyBorder="1" applyAlignment="1">
      <alignment horizontal="center"/>
    </xf>
    <xf numFmtId="176" fontId="19" fillId="0" borderId="2" xfId="57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176" fontId="19" fillId="4" borderId="2" xfId="57" applyNumberFormat="1" applyFont="1" applyFill="1" applyBorder="1" applyAlignment="1">
      <alignment horizontal="center"/>
    </xf>
    <xf numFmtId="49" fontId="18" fillId="0" borderId="4" xfId="58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 vertical="center"/>
    </xf>
    <xf numFmtId="177" fontId="19" fillId="4" borderId="2" xfId="57" applyNumberFormat="1" applyFont="1" applyFill="1" applyBorder="1" applyAlignment="1">
      <alignment horizontal="center"/>
    </xf>
    <xf numFmtId="177" fontId="19" fillId="0" borderId="2" xfId="57" applyNumberFormat="1" applyFont="1" applyFill="1" applyBorder="1" applyAlignment="1">
      <alignment horizontal="center"/>
    </xf>
    <xf numFmtId="0" fontId="17" fillId="0" borderId="11" xfId="57" applyFont="1" applyFill="1" applyBorder="1" applyAlignment="1">
      <alignment horizontal="center"/>
    </xf>
    <xf numFmtId="176" fontId="20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0" fillId="3" borderId="2" xfId="11" applyNumberFormat="1" applyFont="1" applyFill="1" applyBorder="1" applyAlignment="1">
      <alignment horizontal="center"/>
    </xf>
    <xf numFmtId="176" fontId="21" fillId="3" borderId="2" xfId="0" applyNumberFormat="1" applyFont="1" applyFill="1" applyBorder="1" applyAlignment="1">
      <alignment horizontal="center"/>
    </xf>
    <xf numFmtId="0" fontId="20" fillId="3" borderId="2" xfId="11" applyFont="1" applyFill="1" applyBorder="1" applyAlignment="1">
      <alignment horizontal="center"/>
    </xf>
    <xf numFmtId="0" fontId="13" fillId="3" borderId="2" xfId="53" applyFont="1" applyFill="1" applyBorder="1" applyAlignment="1">
      <alignment horizontal="center"/>
    </xf>
    <xf numFmtId="0" fontId="21" fillId="3" borderId="2" xfId="0" applyFont="1" applyFill="1" applyBorder="1" applyAlignment="1">
      <alignment horizontal="left"/>
    </xf>
    <xf numFmtId="49" fontId="13" fillId="3" borderId="2" xfId="54" applyNumberFormat="1" applyFont="1" applyFill="1" applyBorder="1" applyAlignment="1">
      <alignment horizontal="center" vertical="center"/>
    </xf>
    <xf numFmtId="49" fontId="13" fillId="3" borderId="2" xfId="54" applyNumberFormat="1" applyFont="1" applyFill="1" applyBorder="1" applyAlignment="1">
      <alignment horizontal="right" vertical="center"/>
    </xf>
    <xf numFmtId="0" fontId="13" fillId="3" borderId="2" xfId="53" applyFont="1" applyFill="1" applyBorder="1" applyAlignment="1"/>
    <xf numFmtId="49" fontId="13" fillId="3" borderId="2" xfId="53" applyNumberFormat="1" applyFont="1" applyFill="1" applyBorder="1" applyAlignment="1">
      <alignment horizontal="center"/>
    </xf>
    <xf numFmtId="49" fontId="13" fillId="3" borderId="2" xfId="53" applyNumberFormat="1" applyFont="1" applyFill="1" applyBorder="1" applyAlignment="1">
      <alignment horizontal="right"/>
    </xf>
    <xf numFmtId="49" fontId="13" fillId="3" borderId="2" xfId="53" applyNumberFormat="1" applyFont="1" applyFill="1" applyBorder="1" applyAlignment="1">
      <alignment horizontal="right" vertical="center"/>
    </xf>
    <xf numFmtId="0" fontId="16" fillId="3" borderId="0" xfId="53" applyFont="1" applyFill="1"/>
    <xf numFmtId="0" fontId="0" fillId="3" borderId="0" xfId="54" applyFont="1" applyFill="1">
      <alignment vertical="center"/>
    </xf>
    <xf numFmtId="49" fontId="15" fillId="3" borderId="0" xfId="53" applyNumberFormat="1" applyFont="1" applyFill="1" applyBorder="1" applyAlignment="1">
      <alignment horizontal="center"/>
    </xf>
    <xf numFmtId="0" fontId="13" fillId="3" borderId="12" xfId="53" applyFont="1" applyFill="1" applyBorder="1" applyAlignment="1">
      <alignment horizontal="center"/>
    </xf>
    <xf numFmtId="0" fontId="16" fillId="3" borderId="12" xfId="52" applyFont="1" applyFill="1" applyBorder="1" applyAlignment="1">
      <alignment horizontal="left" vertical="center"/>
    </xf>
    <xf numFmtId="49" fontId="13" fillId="3" borderId="12" xfId="52" applyNumberFormat="1" applyFont="1" applyFill="1" applyBorder="1" applyAlignment="1">
      <alignment horizontal="center" vertical="center"/>
    </xf>
    <xf numFmtId="49" fontId="13" fillId="3" borderId="13" xfId="52" applyNumberFormat="1" applyFont="1" applyFill="1" applyBorder="1" applyAlignment="1">
      <alignment horizontal="center" vertical="center"/>
    </xf>
    <xf numFmtId="0" fontId="16" fillId="3" borderId="2" xfId="53" applyFont="1" applyFill="1" applyBorder="1" applyAlignment="1" applyProtection="1">
      <alignment horizontal="center" vertical="center"/>
    </xf>
    <xf numFmtId="49" fontId="16" fillId="3" borderId="2" xfId="53" applyNumberFormat="1" applyFont="1" applyFill="1" applyBorder="1" applyAlignment="1" applyProtection="1">
      <alignment horizontal="center" vertical="center"/>
    </xf>
    <xf numFmtId="49" fontId="16" fillId="3" borderId="5" xfId="53" applyNumberFormat="1" applyFont="1" applyFill="1" applyBorder="1" applyAlignment="1" applyProtection="1">
      <alignment horizontal="center" vertical="center"/>
    </xf>
    <xf numFmtId="0" fontId="13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2" fillId="3" borderId="2" xfId="0" applyNumberFormat="1" applyFont="1" applyFill="1" applyBorder="1" applyAlignment="1">
      <alignment horizontal="center"/>
    </xf>
    <xf numFmtId="49" fontId="17" fillId="0" borderId="2" xfId="38" applyNumberFormat="1" applyFont="1" applyFill="1" applyBorder="1" applyAlignment="1">
      <alignment horizontal="center" vertical="center"/>
    </xf>
    <xf numFmtId="0" fontId="19" fillId="0" borderId="2" xfId="38" applyNumberFormat="1" applyFont="1" applyFill="1" applyBorder="1" applyAlignment="1">
      <alignment horizontal="left" vertical="center"/>
    </xf>
    <xf numFmtId="49" fontId="16" fillId="3" borderId="2" xfId="54" applyNumberFormat="1" applyFont="1" applyFill="1" applyBorder="1" applyAlignment="1">
      <alignment horizontal="center" vertical="center"/>
    </xf>
    <xf numFmtId="49" fontId="13" fillId="3" borderId="5" xfId="54" applyNumberFormat="1" applyFont="1" applyFill="1" applyBorder="1" applyAlignment="1">
      <alignment horizontal="center" vertical="center"/>
    </xf>
    <xf numFmtId="0" fontId="17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6" fillId="3" borderId="0" xfId="53" applyNumberFormat="1" applyFont="1" applyFill="1"/>
    <xf numFmtId="49" fontId="13" fillId="3" borderId="14" xfId="52" applyNumberFormat="1" applyFont="1" applyFill="1" applyBorder="1" applyAlignment="1">
      <alignment horizontal="center" vertical="center"/>
    </xf>
    <xf numFmtId="49" fontId="16" fillId="3" borderId="15" xfId="53" applyNumberFormat="1" applyFont="1" applyFill="1" applyBorder="1" applyAlignment="1" applyProtection="1">
      <alignment horizontal="center" vertical="center"/>
    </xf>
    <xf numFmtId="0" fontId="9" fillId="0" borderId="0" xfId="52" applyFill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23" fillId="0" borderId="16" xfId="52" applyFont="1" applyFill="1" applyBorder="1" applyAlignment="1">
      <alignment horizontal="center" vertical="top"/>
    </xf>
    <xf numFmtId="0" fontId="24" fillId="0" borderId="17" xfId="52" applyFont="1" applyFill="1" applyBorder="1" applyAlignment="1">
      <alignment horizontal="left" vertical="center"/>
    </xf>
    <xf numFmtId="0" fontId="20" fillId="0" borderId="18" xfId="52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vertical="center"/>
    </xf>
    <xf numFmtId="0" fontId="24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vertical="center"/>
    </xf>
    <xf numFmtId="0" fontId="20" fillId="0" borderId="20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vertical="center"/>
    </xf>
    <xf numFmtId="58" fontId="25" fillId="0" borderId="20" xfId="52" applyNumberFormat="1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 wrapText="1"/>
    </xf>
    <xf numFmtId="0" fontId="24" fillId="0" borderId="20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left" vertical="center"/>
    </xf>
    <xf numFmtId="0" fontId="20" fillId="0" borderId="20" xfId="52" applyFont="1" applyFill="1" applyBorder="1" applyAlignment="1">
      <alignment horizontal="right" vertical="center"/>
    </xf>
    <xf numFmtId="0" fontId="24" fillId="0" borderId="20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vertical="center"/>
    </xf>
    <xf numFmtId="0" fontId="20" fillId="0" borderId="22" xfId="52" applyFont="1" applyFill="1" applyBorder="1" applyAlignment="1">
      <alignment horizontal="right" vertical="center"/>
    </xf>
    <xf numFmtId="0" fontId="24" fillId="0" borderId="22" xfId="52" applyFont="1" applyFill="1" applyBorder="1" applyAlignment="1">
      <alignment vertical="center"/>
    </xf>
    <xf numFmtId="0" fontId="25" fillId="0" borderId="22" xfId="52" applyFont="1" applyFill="1" applyBorder="1" applyAlignment="1">
      <alignment vertical="center"/>
    </xf>
    <xf numFmtId="0" fontId="25" fillId="0" borderId="22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24" fillId="0" borderId="17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vertical="center"/>
    </xf>
    <xf numFmtId="0" fontId="25" fillId="0" borderId="25" xfId="52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horizontal="center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 wrapText="1"/>
    </xf>
    <xf numFmtId="0" fontId="25" fillId="0" borderId="20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/>
    </xf>
    <xf numFmtId="0" fontId="9" fillId="0" borderId="22" xfId="52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2" fillId="0" borderId="17" xfId="52" applyFont="1" applyFill="1" applyBorder="1" applyAlignment="1">
      <alignment horizontal="left" vertical="center"/>
    </xf>
    <xf numFmtId="0" fontId="22" fillId="0" borderId="18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center" vertical="center"/>
    </xf>
    <xf numFmtId="177" fontId="25" fillId="0" borderId="22" xfId="52" applyNumberFormat="1" applyFont="1" applyFill="1" applyBorder="1" applyAlignment="1">
      <alignment vertical="center"/>
    </xf>
    <xf numFmtId="0" fontId="24" fillId="0" borderId="22" xfId="52" applyFont="1" applyFill="1" applyBorder="1" applyAlignment="1">
      <alignment horizontal="center" vertical="center"/>
    </xf>
    <xf numFmtId="0" fontId="25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 wrapText="1"/>
    </xf>
    <xf numFmtId="0" fontId="9" fillId="0" borderId="35" xfId="52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center" vertical="center"/>
    </xf>
    <xf numFmtId="0" fontId="27" fillId="3" borderId="18" xfId="52" applyFont="1" applyFill="1" applyBorder="1" applyAlignment="1">
      <alignment horizontal="left" vertical="center"/>
    </xf>
    <xf numFmtId="0" fontId="27" fillId="3" borderId="33" xfId="52" applyFont="1" applyFill="1" applyBorder="1" applyAlignment="1">
      <alignment horizontal="left" vertical="center"/>
    </xf>
    <xf numFmtId="0" fontId="17" fillId="3" borderId="2" xfId="57" applyFont="1" applyFill="1" applyBorder="1" applyAlignment="1">
      <alignment horizontal="center"/>
    </xf>
    <xf numFmtId="0" fontId="17" fillId="0" borderId="4" xfId="57" applyFont="1" applyFill="1" applyBorder="1" applyAlignment="1">
      <alignment horizontal="center"/>
    </xf>
    <xf numFmtId="0" fontId="19" fillId="0" borderId="2" xfId="38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3" fillId="0" borderId="2" xfId="57" applyFont="1" applyFill="1" applyBorder="1" applyAlignment="1">
      <alignment horizontal="center"/>
    </xf>
    <xf numFmtId="0" fontId="7" fillId="0" borderId="2" xfId="38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7" fillId="0" borderId="2" xfId="57" applyFont="1" applyBorder="1" applyAlignment="1">
      <alignment horizontal="center"/>
    </xf>
    <xf numFmtId="0" fontId="19" fillId="0" borderId="2" xfId="38" applyFont="1" applyBorder="1" applyAlignment="1">
      <alignment horizontal="center" vertical="center"/>
    </xf>
    <xf numFmtId="0" fontId="7" fillId="0" borderId="2" xfId="38" applyFont="1" applyBorder="1" applyAlignment="1">
      <alignment horizontal="center" vertical="center"/>
    </xf>
    <xf numFmtId="0" fontId="19" fillId="0" borderId="2" xfId="38" applyFont="1" applyBorder="1" applyAlignment="1">
      <alignment horizontal="left" vertical="center"/>
    </xf>
    <xf numFmtId="0" fontId="17" fillId="3" borderId="39" xfId="0" applyFont="1" applyFill="1" applyBorder="1" applyAlignment="1">
      <alignment horizontal="center" vertical="center"/>
    </xf>
    <xf numFmtId="0" fontId="7" fillId="3" borderId="2" xfId="38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27" fillId="3" borderId="2" xfId="54" applyNumberFormat="1" applyFont="1" applyFill="1" applyBorder="1" applyAlignment="1">
      <alignment horizontal="center"/>
    </xf>
    <xf numFmtId="0" fontId="28" fillId="3" borderId="39" xfId="54" applyFont="1" applyFill="1" applyBorder="1" applyAlignment="1">
      <alignment horizontal="center"/>
    </xf>
    <xf numFmtId="176" fontId="27" fillId="3" borderId="39" xfId="54" applyNumberFormat="1" applyFont="1" applyFill="1" applyBorder="1" applyAlignment="1">
      <alignment horizontal="center"/>
    </xf>
    <xf numFmtId="0" fontId="28" fillId="3" borderId="39" xfId="57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29" fillId="3" borderId="2" xfId="54" applyFont="1" applyFill="1" applyBorder="1">
      <alignment vertical="center"/>
    </xf>
    <xf numFmtId="49" fontId="29" fillId="3" borderId="2" xfId="54" applyNumberFormat="1" applyFont="1" applyFill="1" applyBorder="1">
      <alignment vertical="center"/>
    </xf>
    <xf numFmtId="0" fontId="25" fillId="3" borderId="22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49" fontId="25" fillId="0" borderId="22" xfId="52" applyNumberFormat="1" applyFont="1" applyFill="1" applyBorder="1" applyAlignment="1">
      <alignment vertical="center"/>
    </xf>
    <xf numFmtId="0" fontId="24" fillId="0" borderId="42" xfId="52" applyFont="1" applyFill="1" applyBorder="1" applyAlignment="1">
      <alignment horizontal="left" vertical="center"/>
    </xf>
    <xf numFmtId="0" fontId="17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7" fillId="3" borderId="3" xfId="54" applyNumberFormat="1" applyFont="1" applyFill="1" applyBorder="1" applyAlignment="1">
      <alignment horizontal="center"/>
    </xf>
    <xf numFmtId="0" fontId="3" fillId="3" borderId="11" xfId="57" applyFont="1" applyFill="1" applyBorder="1" applyAlignment="1">
      <alignment horizontal="center"/>
    </xf>
    <xf numFmtId="49" fontId="30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6" fillId="3" borderId="5" xfId="54" applyNumberFormat="1" applyFont="1" applyFill="1" applyBorder="1" applyAlignment="1">
      <alignment horizontal="center" vertical="center"/>
    </xf>
    <xf numFmtId="0" fontId="13" fillId="3" borderId="1" xfId="53" applyFont="1" applyFill="1" applyBorder="1" applyAlignment="1">
      <alignment horizontal="center"/>
    </xf>
    <xf numFmtId="0" fontId="13" fillId="3" borderId="2" xfId="53" applyFont="1" applyFill="1" applyBorder="1"/>
    <xf numFmtId="0" fontId="16" fillId="3" borderId="0" xfId="53" applyFont="1" applyFill="1" applyBorder="1" applyAlignment="1">
      <alignment horizontal="center"/>
    </xf>
    <xf numFmtId="0" fontId="13" fillId="3" borderId="0" xfId="53" applyFont="1" applyFill="1" applyBorder="1" applyAlignment="1">
      <alignment horizontal="center"/>
    </xf>
    <xf numFmtId="0" fontId="19" fillId="0" borderId="3" xfId="38" applyFont="1" applyFill="1" applyBorder="1" applyAlignment="1">
      <alignment horizontal="left" vertical="center"/>
    </xf>
    <xf numFmtId="0" fontId="19" fillId="0" borderId="3" xfId="38" applyFont="1" applyFill="1" applyBorder="1" applyAlignment="1">
      <alignment horizontal="center" vertical="center"/>
    </xf>
    <xf numFmtId="0" fontId="17" fillId="0" borderId="8" xfId="38" applyFont="1" applyFill="1" applyBorder="1" applyAlignment="1">
      <alignment horizontal="center" vertical="center"/>
    </xf>
    <xf numFmtId="0" fontId="13" fillId="3" borderId="10" xfId="53" applyFont="1" applyFill="1" applyBorder="1" applyAlignment="1"/>
    <xf numFmtId="0" fontId="16" fillId="3" borderId="10" xfId="52" applyFont="1" applyFill="1" applyBorder="1" applyAlignment="1">
      <alignment horizontal="left" vertical="center"/>
    </xf>
    <xf numFmtId="0" fontId="13" fillId="3" borderId="43" xfId="52" applyFont="1" applyFill="1" applyBorder="1" applyAlignment="1">
      <alignment horizontal="center" vertical="center"/>
    </xf>
    <xf numFmtId="0" fontId="16" fillId="3" borderId="44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4" xfId="57" applyFont="1" applyFill="1" applyBorder="1" applyAlignment="1">
      <alignment horizontal="center"/>
    </xf>
    <xf numFmtId="49" fontId="13" fillId="3" borderId="44" xfId="54" applyNumberFormat="1" applyFont="1" applyFill="1" applyBorder="1" applyAlignment="1">
      <alignment horizontal="center" vertical="center"/>
    </xf>
    <xf numFmtId="14" fontId="31" fillId="3" borderId="0" xfId="53" applyNumberFormat="1" applyFont="1" applyFill="1"/>
    <xf numFmtId="14" fontId="16" fillId="3" borderId="0" xfId="53" applyNumberFormat="1" applyFont="1" applyFill="1"/>
    <xf numFmtId="0" fontId="9" fillId="0" borderId="0" xfId="52" applyFont="1" applyAlignment="1">
      <alignment horizontal="left" vertical="center"/>
    </xf>
    <xf numFmtId="0" fontId="32" fillId="0" borderId="16" xfId="52" applyFont="1" applyBorder="1" applyAlignment="1">
      <alignment horizontal="center" vertical="top"/>
    </xf>
    <xf numFmtId="0" fontId="26" fillId="0" borderId="45" xfId="52" applyFont="1" applyBorder="1" applyAlignment="1">
      <alignment horizontal="left" vertical="center"/>
    </xf>
    <xf numFmtId="0" fontId="20" fillId="0" borderId="46" xfId="52" applyFont="1" applyBorder="1" applyAlignment="1">
      <alignment horizontal="center" vertical="center"/>
    </xf>
    <xf numFmtId="0" fontId="26" fillId="0" borderId="46" xfId="52" applyFont="1" applyBorder="1" applyAlignment="1">
      <alignment horizontal="center" vertical="center"/>
    </xf>
    <xf numFmtId="0" fontId="22" fillId="0" borderId="46" xfId="52" applyFont="1" applyBorder="1" applyAlignment="1">
      <alignment horizontal="left" vertical="center"/>
    </xf>
    <xf numFmtId="0" fontId="22" fillId="0" borderId="17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22" fillId="0" borderId="33" xfId="52" applyFont="1" applyBorder="1" applyAlignment="1">
      <alignment horizontal="center" vertical="center"/>
    </xf>
    <xf numFmtId="0" fontId="26" fillId="0" borderId="17" xfId="52" applyFont="1" applyBorder="1" applyAlignment="1">
      <alignment horizontal="center" vertical="center"/>
    </xf>
    <xf numFmtId="0" fontId="26" fillId="0" borderId="18" xfId="52" applyFont="1" applyBorder="1" applyAlignment="1">
      <alignment horizontal="center" vertical="center"/>
    </xf>
    <xf numFmtId="0" fontId="26" fillId="0" borderId="33" xfId="52" applyFont="1" applyBorder="1" applyAlignment="1">
      <alignment horizontal="center" vertical="center"/>
    </xf>
    <xf numFmtId="0" fontId="26" fillId="0" borderId="17" xfId="52" applyFont="1" applyFill="1" applyBorder="1" applyAlignment="1">
      <alignment horizontal="center" vertical="center"/>
    </xf>
    <xf numFmtId="0" fontId="22" fillId="0" borderId="19" xfId="52" applyFont="1" applyBorder="1" applyAlignment="1">
      <alignment horizontal="left" vertical="center"/>
    </xf>
    <xf numFmtId="0" fontId="27" fillId="3" borderId="20" xfId="52" applyFont="1" applyFill="1" applyBorder="1" applyAlignment="1">
      <alignment horizontal="left" vertical="center"/>
    </xf>
    <xf numFmtId="0" fontId="27" fillId="3" borderId="34" xfId="52" applyFont="1" applyFill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14" fontId="20" fillId="0" borderId="20" xfId="52" applyNumberFormat="1" applyFont="1" applyBorder="1" applyAlignment="1">
      <alignment horizontal="center" vertical="center"/>
    </xf>
    <xf numFmtId="14" fontId="20" fillId="0" borderId="34" xfId="52" applyNumberFormat="1" applyFont="1" applyBorder="1" applyAlignment="1">
      <alignment horizontal="center" vertical="center"/>
    </xf>
    <xf numFmtId="0" fontId="22" fillId="0" borderId="19" xfId="52" applyFont="1" applyFill="1" applyBorder="1" applyAlignment="1">
      <alignment horizontal="left" vertical="center"/>
    </xf>
    <xf numFmtId="0" fontId="22" fillId="0" borderId="19" xfId="52" applyFont="1" applyBorder="1" applyAlignment="1">
      <alignment vertical="center"/>
    </xf>
    <xf numFmtId="0" fontId="20" fillId="0" borderId="20" xfId="52" applyFont="1" applyBorder="1" applyAlignment="1">
      <alignment horizontal="left" vertical="center"/>
    </xf>
    <xf numFmtId="0" fontId="20" fillId="0" borderId="34" xfId="52" applyFont="1" applyBorder="1" applyAlignment="1">
      <alignment horizontal="left" vertical="center"/>
    </xf>
    <xf numFmtId="0" fontId="20" fillId="0" borderId="20" xfId="52" applyFont="1" applyBorder="1" applyAlignment="1">
      <alignment vertical="center"/>
    </xf>
    <xf numFmtId="0" fontId="20" fillId="0" borderId="34" xfId="52" applyFont="1" applyBorder="1" applyAlignment="1">
      <alignment vertical="center"/>
    </xf>
    <xf numFmtId="0" fontId="22" fillId="0" borderId="20" xfId="52" applyFont="1" applyBorder="1" applyAlignment="1">
      <alignment vertical="center"/>
    </xf>
    <xf numFmtId="14" fontId="20" fillId="0" borderId="20" xfId="52" applyNumberFormat="1" applyFont="1" applyFill="1" applyBorder="1" applyAlignment="1">
      <alignment horizontal="center" vertical="center"/>
    </xf>
    <xf numFmtId="14" fontId="20" fillId="0" borderId="34" xfId="52" applyNumberFormat="1" applyFont="1" applyFill="1" applyBorder="1" applyAlignment="1">
      <alignment horizontal="center" vertical="center"/>
    </xf>
    <xf numFmtId="0" fontId="20" fillId="0" borderId="25" xfId="52" applyFont="1" applyBorder="1" applyAlignment="1">
      <alignment horizontal="left" vertical="center"/>
    </xf>
    <xf numFmtId="0" fontId="20" fillId="0" borderId="37" xfId="52" applyFont="1" applyBorder="1" applyAlignment="1">
      <alignment horizontal="left" vertical="center"/>
    </xf>
    <xf numFmtId="0" fontId="9" fillId="0" borderId="20" xfId="52" applyFont="1" applyBorder="1" applyAlignment="1">
      <alignment vertical="center"/>
    </xf>
    <xf numFmtId="0" fontId="33" fillId="0" borderId="21" xfId="52" applyFont="1" applyBorder="1" applyAlignment="1">
      <alignment vertical="center"/>
    </xf>
    <xf numFmtId="0" fontId="20" fillId="0" borderId="22" xfId="52" applyFont="1" applyBorder="1" applyAlignment="1">
      <alignment horizontal="center" vertical="center"/>
    </xf>
    <xf numFmtId="0" fontId="20" fillId="0" borderId="35" xfId="52" applyFont="1" applyBorder="1" applyAlignment="1">
      <alignment horizontal="center" vertical="center"/>
    </xf>
    <xf numFmtId="0" fontId="22" fillId="0" borderId="21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14" fontId="20" fillId="0" borderId="22" xfId="52" applyNumberFormat="1" applyFont="1" applyFill="1" applyBorder="1" applyAlignment="1">
      <alignment horizontal="center" vertical="center"/>
    </xf>
    <xf numFmtId="14" fontId="20" fillId="0" borderId="35" xfId="52" applyNumberFormat="1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left" vertical="center"/>
    </xf>
    <xf numFmtId="0" fontId="26" fillId="0" borderId="0" xfId="52" applyFont="1" applyBorder="1" applyAlignment="1">
      <alignment horizontal="left" vertical="center"/>
    </xf>
    <xf numFmtId="0" fontId="22" fillId="0" borderId="17" xfId="52" applyFont="1" applyBorder="1" applyAlignment="1">
      <alignment vertical="center"/>
    </xf>
    <xf numFmtId="0" fontId="9" fillId="0" borderId="18" xfId="52" applyFont="1" applyBorder="1" applyAlignment="1">
      <alignment horizontal="left" vertical="center"/>
    </xf>
    <xf numFmtId="0" fontId="20" fillId="0" borderId="18" xfId="52" applyFont="1" applyBorder="1" applyAlignment="1">
      <alignment horizontal="left" vertical="center"/>
    </xf>
    <xf numFmtId="0" fontId="9" fillId="0" borderId="18" xfId="52" applyFont="1" applyBorder="1" applyAlignment="1">
      <alignment vertical="center"/>
    </xf>
    <xf numFmtId="0" fontId="22" fillId="0" borderId="18" xfId="52" applyFont="1" applyBorder="1" applyAlignment="1">
      <alignment vertical="center"/>
    </xf>
    <xf numFmtId="0" fontId="9" fillId="0" borderId="20" xfId="52" applyFont="1" applyBorder="1" applyAlignment="1">
      <alignment horizontal="left" vertical="center"/>
    </xf>
    <xf numFmtId="0" fontId="22" fillId="0" borderId="0" xfId="52" applyFont="1" applyBorder="1" applyAlignment="1">
      <alignment horizontal="left" vertical="center"/>
    </xf>
    <xf numFmtId="0" fontId="25" fillId="0" borderId="17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2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0" fillId="0" borderId="21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22" fillId="0" borderId="21" xfId="52" applyFont="1" applyBorder="1" applyAlignment="1">
      <alignment horizontal="center" vertical="center"/>
    </xf>
    <xf numFmtId="0" fontId="22" fillId="0" borderId="22" xfId="52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22" fillId="0" borderId="20" xfId="52" applyFont="1" applyBorder="1" applyAlignment="1">
      <alignment horizontal="center" vertical="center"/>
    </xf>
    <xf numFmtId="0" fontId="24" fillId="0" borderId="20" xfId="52" applyFont="1" applyBorder="1" applyAlignment="1">
      <alignment horizontal="left" vertical="center"/>
    </xf>
    <xf numFmtId="0" fontId="22" fillId="0" borderId="30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20" fillId="0" borderId="24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22" fillId="0" borderId="26" xfId="52" applyFont="1" applyBorder="1" applyAlignment="1">
      <alignment horizontal="left" vertical="center"/>
    </xf>
    <xf numFmtId="0" fontId="26" fillId="0" borderId="47" xfId="52" applyFont="1" applyBorder="1" applyAlignment="1">
      <alignment vertical="center"/>
    </xf>
    <xf numFmtId="0" fontId="20" fillId="0" borderId="48" xfId="52" applyFont="1" applyBorder="1" applyAlignment="1">
      <alignment horizontal="center" vertical="center"/>
    </xf>
    <xf numFmtId="0" fontId="26" fillId="0" borderId="48" xfId="52" applyFont="1" applyBorder="1" applyAlignment="1">
      <alignment vertical="center"/>
    </xf>
    <xf numFmtId="0" fontId="20" fillId="0" borderId="48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26" fillId="0" borderId="48" xfId="52" applyFont="1" applyBorder="1" applyAlignment="1">
      <alignment horizontal="center" vertical="center"/>
    </xf>
    <xf numFmtId="0" fontId="26" fillId="0" borderId="49" xfId="52" applyFont="1" applyFill="1" applyBorder="1" applyAlignment="1">
      <alignment horizontal="left" vertical="center"/>
    </xf>
    <xf numFmtId="0" fontId="26" fillId="0" borderId="48" xfId="52" applyFont="1" applyFill="1" applyBorder="1" applyAlignment="1">
      <alignment horizontal="left" vertical="center"/>
    </xf>
    <xf numFmtId="0" fontId="26" fillId="0" borderId="50" xfId="52" applyFont="1" applyFill="1" applyBorder="1" applyAlignment="1">
      <alignment horizontal="center" vertical="center"/>
    </xf>
    <xf numFmtId="0" fontId="26" fillId="0" borderId="51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center" vertical="center"/>
    </xf>
    <xf numFmtId="0" fontId="26" fillId="0" borderId="22" xfId="52" applyFont="1" applyFill="1" applyBorder="1" applyAlignment="1">
      <alignment horizontal="center" vertical="center"/>
    </xf>
    <xf numFmtId="0" fontId="9" fillId="0" borderId="46" xfId="52" applyFont="1" applyBorder="1" applyAlignment="1">
      <alignment horizontal="center" vertical="center"/>
    </xf>
    <xf numFmtId="0" fontId="9" fillId="0" borderId="52" xfId="52" applyFont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2" fillId="0" borderId="20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3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/>
    </xf>
    <xf numFmtId="0" fontId="24" fillId="0" borderId="18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0" fillId="0" borderId="35" xfId="52" applyFont="1" applyBorder="1" applyAlignment="1">
      <alignment horizontal="left" vertical="center"/>
    </xf>
    <xf numFmtId="0" fontId="22" fillId="0" borderId="35" xfId="52" applyFont="1" applyBorder="1" applyAlignment="1">
      <alignment horizontal="center" vertical="center"/>
    </xf>
    <xf numFmtId="0" fontId="24" fillId="0" borderId="34" xfId="52" applyFont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9" fillId="0" borderId="53" xfId="52" applyFont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6" fillId="0" borderId="53" xfId="52" applyFont="1" applyFill="1" applyBorder="1" applyAlignment="1">
      <alignment horizontal="left" vertical="center"/>
    </xf>
    <xf numFmtId="0" fontId="22" fillId="0" borderId="37" xfId="52" applyFont="1" applyBorder="1" applyAlignment="1">
      <alignment horizontal="left" vertical="center"/>
    </xf>
    <xf numFmtId="0" fontId="20" fillId="0" borderId="54" xfId="52" applyFont="1" applyBorder="1" applyAlignment="1">
      <alignment horizontal="center" vertical="center"/>
    </xf>
    <xf numFmtId="0" fontId="26" fillId="0" borderId="55" xfId="52" applyFont="1" applyFill="1" applyBorder="1" applyAlignment="1">
      <alignment horizontal="left" vertical="center"/>
    </xf>
    <xf numFmtId="0" fontId="26" fillId="0" borderId="56" xfId="52" applyFont="1" applyFill="1" applyBorder="1" applyAlignment="1">
      <alignment horizontal="center" vertical="center"/>
    </xf>
    <xf numFmtId="0" fontId="26" fillId="0" borderId="35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19" fillId="3" borderId="2" xfId="38" applyFont="1" applyFill="1" applyBorder="1" applyAlignment="1">
      <alignment horizontal="center" vertical="center"/>
    </xf>
    <xf numFmtId="0" fontId="19" fillId="3" borderId="3" xfId="38" applyFont="1" applyFill="1" applyBorder="1" applyAlignment="1">
      <alignment horizontal="center" vertical="center"/>
    </xf>
    <xf numFmtId="0" fontId="13" fillId="3" borderId="44" xfId="53" applyFont="1" applyFill="1" applyBorder="1" applyAlignment="1" applyProtection="1">
      <alignment horizontal="center" vertical="center"/>
    </xf>
    <xf numFmtId="0" fontId="16" fillId="3" borderId="2" xfId="54" applyFont="1" applyFill="1" applyBorder="1" applyAlignment="1">
      <alignment horizontal="center" vertical="center"/>
    </xf>
    <xf numFmtId="0" fontId="16" fillId="3" borderId="44" xfId="54" applyFont="1" applyFill="1" applyBorder="1" applyAlignment="1">
      <alignment horizontal="center" vertical="center"/>
    </xf>
    <xf numFmtId="49" fontId="16" fillId="3" borderId="44" xfId="54" applyNumberFormat="1" applyFont="1" applyFill="1" applyBorder="1" applyAlignment="1">
      <alignment horizontal="center" vertical="center"/>
    </xf>
    <xf numFmtId="0" fontId="13" fillId="3" borderId="3" xfId="53" applyFont="1" applyFill="1" applyBorder="1" applyAlignment="1"/>
    <xf numFmtId="49" fontId="16" fillId="3" borderId="3" xfId="54" applyNumberFormat="1" applyFont="1" applyFill="1" applyBorder="1" applyAlignment="1">
      <alignment horizontal="center" vertical="center"/>
    </xf>
    <xf numFmtId="49" fontId="16" fillId="3" borderId="57" xfId="54" applyNumberFormat="1" applyFont="1" applyFill="1" applyBorder="1" applyAlignment="1">
      <alignment horizontal="center" vertical="center"/>
    </xf>
    <xf numFmtId="0" fontId="13" fillId="3" borderId="39" xfId="53" applyFont="1" applyFill="1" applyBorder="1" applyAlignment="1"/>
    <xf numFmtId="49" fontId="13" fillId="3" borderId="39" xfId="54" applyNumberFormat="1" applyFont="1" applyFill="1" applyBorder="1" applyAlignment="1">
      <alignment horizontal="center" vertical="center"/>
    </xf>
    <xf numFmtId="49" fontId="13" fillId="3" borderId="39" xfId="53" applyNumberFormat="1" applyFont="1" applyFill="1" applyBorder="1" applyAlignment="1">
      <alignment horizontal="center"/>
    </xf>
    <xf numFmtId="49" fontId="13" fillId="3" borderId="58" xfId="53" applyNumberFormat="1" applyFont="1" applyFill="1" applyBorder="1" applyAlignment="1">
      <alignment horizontal="center"/>
    </xf>
    <xf numFmtId="0" fontId="9" fillId="0" borderId="0" xfId="52" applyFont="1" applyBorder="1" applyAlignment="1">
      <alignment horizontal="left" vertical="center"/>
    </xf>
    <xf numFmtId="0" fontId="34" fillId="0" borderId="16" xfId="52" applyFont="1" applyBorder="1" applyAlignment="1">
      <alignment horizontal="center" vertical="top"/>
    </xf>
    <xf numFmtId="0" fontId="22" fillId="0" borderId="59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26" fillId="0" borderId="49" xfId="52" applyFont="1" applyBorder="1" applyAlignment="1">
      <alignment horizontal="left" vertical="center"/>
    </xf>
    <xf numFmtId="0" fontId="26" fillId="0" borderId="48" xfId="52" applyFont="1" applyBorder="1" applyAlignment="1">
      <alignment horizontal="left" vertical="center"/>
    </xf>
    <xf numFmtId="0" fontId="22" fillId="0" borderId="50" xfId="52" applyFont="1" applyBorder="1" applyAlignment="1">
      <alignment vertical="center"/>
    </xf>
    <xf numFmtId="0" fontId="9" fillId="0" borderId="51" xfId="52" applyFont="1" applyBorder="1" applyAlignment="1">
      <alignment horizontal="left" vertical="center"/>
    </xf>
    <xf numFmtId="0" fontId="20" fillId="0" borderId="51" xfId="52" applyFont="1" applyBorder="1" applyAlignment="1">
      <alignment horizontal="left" vertical="center"/>
    </xf>
    <xf numFmtId="0" fontId="9" fillId="0" borderId="51" xfId="52" applyFont="1" applyBorder="1" applyAlignment="1">
      <alignment vertical="center"/>
    </xf>
    <xf numFmtId="0" fontId="22" fillId="0" borderId="51" xfId="52" applyFont="1" applyBorder="1" applyAlignment="1">
      <alignment vertical="center"/>
    </xf>
    <xf numFmtId="0" fontId="22" fillId="0" borderId="50" xfId="52" applyFont="1" applyBorder="1" applyAlignment="1">
      <alignment horizontal="center" vertical="center"/>
    </xf>
    <xf numFmtId="0" fontId="20" fillId="0" borderId="51" xfId="52" applyFont="1" applyBorder="1" applyAlignment="1">
      <alignment horizontal="center" vertical="center"/>
    </xf>
    <xf numFmtId="0" fontId="22" fillId="0" borderId="51" xfId="52" applyFont="1" applyBorder="1" applyAlignment="1">
      <alignment horizontal="center" vertical="center"/>
    </xf>
    <xf numFmtId="0" fontId="9" fillId="0" borderId="51" xfId="52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center" vertical="center"/>
    </xf>
    <xf numFmtId="0" fontId="22" fillId="0" borderId="30" xfId="52" applyFont="1" applyBorder="1" applyAlignment="1">
      <alignment horizontal="left" vertical="center" wrapText="1"/>
    </xf>
    <xf numFmtId="0" fontId="22" fillId="0" borderId="31" xfId="52" applyFont="1" applyBorder="1" applyAlignment="1">
      <alignment horizontal="left" vertical="center" wrapText="1"/>
    </xf>
    <xf numFmtId="0" fontId="22" fillId="0" borderId="50" xfId="52" applyFont="1" applyBorder="1" applyAlignment="1">
      <alignment horizontal="left" vertical="center"/>
    </xf>
    <xf numFmtId="0" fontId="22" fillId="0" borderId="51" xfId="52" applyFont="1" applyBorder="1" applyAlignment="1">
      <alignment horizontal="left" vertical="center"/>
    </xf>
    <xf numFmtId="0" fontId="35" fillId="0" borderId="60" xfId="52" applyFont="1" applyBorder="1" applyAlignment="1">
      <alignment horizontal="left" vertical="center" wrapText="1"/>
    </xf>
    <xf numFmtId="9" fontId="20" fillId="0" borderId="20" xfId="52" applyNumberFormat="1" applyFont="1" applyBorder="1" applyAlignment="1">
      <alignment horizontal="center" vertical="center"/>
    </xf>
    <xf numFmtId="0" fontId="20" fillId="0" borderId="19" xfId="52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0" fontId="26" fillId="0" borderId="48" xfId="0" applyFont="1" applyBorder="1" applyAlignment="1">
      <alignment horizontal="left" vertical="center"/>
    </xf>
    <xf numFmtId="9" fontId="20" fillId="0" borderId="29" xfId="52" applyNumberFormat="1" applyFont="1" applyBorder="1" applyAlignment="1">
      <alignment horizontal="left" vertical="center"/>
    </xf>
    <xf numFmtId="9" fontId="20" fillId="0" borderId="24" xfId="52" applyNumberFormat="1" applyFont="1" applyBorder="1" applyAlignment="1">
      <alignment horizontal="left" vertical="center"/>
    </xf>
    <xf numFmtId="9" fontId="20" fillId="0" borderId="30" xfId="52" applyNumberFormat="1" applyFont="1" applyBorder="1" applyAlignment="1">
      <alignment horizontal="left" vertical="center"/>
    </xf>
    <xf numFmtId="9" fontId="20" fillId="0" borderId="31" xfId="52" applyNumberFormat="1" applyFont="1" applyBorder="1" applyAlignment="1">
      <alignment horizontal="left" vertical="center"/>
    </xf>
    <xf numFmtId="0" fontId="24" fillId="0" borderId="50" xfId="52" applyFont="1" applyFill="1" applyBorder="1" applyAlignment="1">
      <alignment horizontal="left" vertical="center"/>
    </xf>
    <xf numFmtId="0" fontId="24" fillId="0" borderId="51" xfId="52" applyFont="1" applyFill="1" applyBorder="1" applyAlignment="1">
      <alignment horizontal="left" vertical="center"/>
    </xf>
    <xf numFmtId="0" fontId="24" fillId="0" borderId="61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20" fillId="0" borderId="41" xfId="52" applyFont="1" applyFill="1" applyBorder="1" applyAlignment="1">
      <alignment horizontal="left" vertical="center"/>
    </xf>
    <xf numFmtId="0" fontId="26" fillId="0" borderId="45" xfId="52" applyFont="1" applyBorder="1" applyAlignment="1">
      <alignment vertical="center"/>
    </xf>
    <xf numFmtId="0" fontId="27" fillId="0" borderId="48" xfId="52" applyFont="1" applyBorder="1" applyAlignment="1">
      <alignment horizontal="center" vertical="center"/>
    </xf>
    <xf numFmtId="0" fontId="26" fillId="0" borderId="46" xfId="52" applyFont="1" applyBorder="1" applyAlignment="1">
      <alignment vertical="center"/>
    </xf>
    <xf numFmtId="0" fontId="20" fillId="0" borderId="62" xfId="52" applyFont="1" applyBorder="1" applyAlignment="1">
      <alignment vertical="center"/>
    </xf>
    <xf numFmtId="0" fontId="26" fillId="0" borderId="62" xfId="52" applyFont="1" applyBorder="1" applyAlignment="1">
      <alignment vertical="center"/>
    </xf>
    <xf numFmtId="58" fontId="9" fillId="0" borderId="46" xfId="52" applyNumberFormat="1" applyFont="1" applyBorder="1" applyAlignment="1">
      <alignment vertical="center"/>
    </xf>
    <xf numFmtId="0" fontId="26" fillId="0" borderId="28" xfId="52" applyFont="1" applyBorder="1" applyAlignment="1">
      <alignment horizontal="center" vertical="center"/>
    </xf>
    <xf numFmtId="0" fontId="20" fillId="0" borderId="59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9" fillId="0" borderId="62" xfId="52" applyFont="1" applyBorder="1" applyAlignment="1">
      <alignment vertical="center"/>
    </xf>
    <xf numFmtId="0" fontId="22" fillId="0" borderId="63" xfId="52" applyFont="1" applyBorder="1" applyAlignment="1">
      <alignment horizontal="left" vertical="center"/>
    </xf>
    <xf numFmtId="0" fontId="26" fillId="0" borderId="55" xfId="52" applyFont="1" applyBorder="1" applyAlignment="1">
      <alignment horizontal="left" vertical="center"/>
    </xf>
    <xf numFmtId="0" fontId="20" fillId="0" borderId="56" xfId="52" applyFont="1" applyBorder="1" applyAlignment="1">
      <alignment horizontal="left" vertical="center"/>
    </xf>
    <xf numFmtId="0" fontId="22" fillId="0" borderId="0" xfId="52" applyFont="1" applyBorder="1" applyAlignment="1">
      <alignment vertical="center"/>
    </xf>
    <xf numFmtId="0" fontId="22" fillId="0" borderId="38" xfId="52" applyFont="1" applyBorder="1" applyAlignment="1">
      <alignment horizontal="left" vertical="center" wrapText="1"/>
    </xf>
    <xf numFmtId="0" fontId="22" fillId="0" borderId="56" xfId="52" applyFont="1" applyBorder="1" applyAlignment="1">
      <alignment horizontal="left" vertical="center"/>
    </xf>
    <xf numFmtId="0" fontId="36" fillId="0" borderId="34" xfId="52" applyFont="1" applyBorder="1" applyAlignment="1">
      <alignment horizontal="left" vertical="center" wrapText="1"/>
    </xf>
    <xf numFmtId="0" fontId="36" fillId="0" borderId="34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26" fillId="0" borderId="55" xfId="0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38" xfId="52" applyNumberFormat="1" applyFont="1" applyBorder="1" applyAlignment="1">
      <alignment horizontal="left" vertical="center"/>
    </xf>
    <xf numFmtId="0" fontId="24" fillId="0" borderId="56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0" fillId="0" borderId="42" xfId="52" applyFont="1" applyFill="1" applyBorder="1" applyAlignment="1">
      <alignment horizontal="left" vertical="center"/>
    </xf>
    <xf numFmtId="0" fontId="26" fillId="0" borderId="64" xfId="52" applyFont="1" applyBorder="1" applyAlignment="1">
      <alignment horizontal="center" vertical="center"/>
    </xf>
    <xf numFmtId="0" fontId="20" fillId="0" borderId="62" xfId="52" applyFont="1" applyBorder="1" applyAlignment="1">
      <alignment horizontal="center" vertical="center"/>
    </xf>
    <xf numFmtId="0" fontId="20" fillId="0" borderId="63" xfId="52" applyFont="1" applyBorder="1" applyAlignment="1">
      <alignment horizontal="center" vertical="center"/>
    </xf>
    <xf numFmtId="0" fontId="20" fillId="0" borderId="63" xfId="52" applyFont="1" applyFill="1" applyBorder="1" applyAlignment="1">
      <alignment horizontal="left"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8" fillId="0" borderId="11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5" xfId="0" applyBorder="1"/>
    <xf numFmtId="0" fontId="0" fillId="0" borderId="39" xfId="0" applyBorder="1"/>
    <xf numFmtId="0" fontId="0" fillId="6" borderId="39" xfId="0" applyFill="1" applyBorder="1"/>
    <xf numFmtId="0" fontId="0" fillId="7" borderId="0" xfId="0" applyFill="1"/>
    <xf numFmtId="0" fontId="37" fillId="0" borderId="43" xfId="0" applyFont="1" applyBorder="1" applyAlignment="1">
      <alignment horizontal="center" vertical="center" wrapText="1"/>
    </xf>
    <xf numFmtId="0" fontId="38" fillId="0" borderId="66" xfId="0" applyFont="1" applyBorder="1" applyAlignment="1">
      <alignment horizontal="center" vertical="center"/>
    </xf>
    <xf numFmtId="0" fontId="38" fillId="0" borderId="44" xfId="0" applyFont="1" applyBorder="1"/>
    <xf numFmtId="0" fontId="0" fillId="0" borderId="44" xfId="0" applyBorder="1"/>
    <xf numFmtId="0" fontId="0" fillId="0" borderId="5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72" xfId="55"/>
    <cellStyle name="常规 5" xfId="56"/>
    <cellStyle name="常规 23" xfId="57"/>
    <cellStyle name="常规_110509_2006-09-28 2" xfId="58"/>
    <cellStyle name="常规 11 17" xfId="59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17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842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842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842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17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17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842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842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842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17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618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61817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61817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618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618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543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543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543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543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543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676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676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6038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8578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8578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8578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6038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676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676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22" customWidth="1"/>
    <col min="3" max="3" width="10.125" customWidth="1"/>
  </cols>
  <sheetData>
    <row r="1" ht="21" customHeight="1" spans="1:2">
      <c r="A1" s="523"/>
      <c r="B1" s="524" t="s">
        <v>0</v>
      </c>
    </row>
    <row r="2" spans="1:2">
      <c r="A2" s="9">
        <v>1</v>
      </c>
      <c r="B2" s="525" t="s">
        <v>1</v>
      </c>
    </row>
    <row r="3" spans="1:2">
      <c r="A3" s="9">
        <v>2</v>
      </c>
      <c r="B3" s="525" t="s">
        <v>2</v>
      </c>
    </row>
    <row r="4" spans="1:2">
      <c r="A4" s="9">
        <v>3</v>
      </c>
      <c r="B4" s="525" t="s">
        <v>3</v>
      </c>
    </row>
    <row r="5" spans="1:2">
      <c r="A5" s="9">
        <v>4</v>
      </c>
      <c r="B5" s="525" t="s">
        <v>4</v>
      </c>
    </row>
    <row r="6" spans="1:2">
      <c r="A6" s="9">
        <v>5</v>
      </c>
      <c r="B6" s="525" t="s">
        <v>5</v>
      </c>
    </row>
    <row r="7" spans="1:2">
      <c r="A7" s="9">
        <v>6</v>
      </c>
      <c r="B7" s="525" t="s">
        <v>6</v>
      </c>
    </row>
    <row r="8" s="521" customFormat="1" ht="15" customHeight="1" spans="1:2">
      <c r="A8" s="526">
        <v>7</v>
      </c>
      <c r="B8" s="527" t="s">
        <v>7</v>
      </c>
    </row>
    <row r="9" ht="18.95" customHeight="1" spans="1:2">
      <c r="A9" s="523"/>
      <c r="B9" s="528" t="s">
        <v>8</v>
      </c>
    </row>
    <row r="10" ht="15.95" customHeight="1" spans="1:2">
      <c r="A10" s="9">
        <v>1</v>
      </c>
      <c r="B10" s="529" t="s">
        <v>9</v>
      </c>
    </row>
    <row r="11" spans="1:2">
      <c r="A11" s="9">
        <v>2</v>
      </c>
      <c r="B11" s="525" t="s">
        <v>10</v>
      </c>
    </row>
    <row r="12" spans="1:2">
      <c r="A12" s="9">
        <v>3</v>
      </c>
      <c r="B12" s="527" t="s">
        <v>11</v>
      </c>
    </row>
    <row r="13" spans="1:2">
      <c r="A13" s="9">
        <v>4</v>
      </c>
      <c r="B13" s="525" t="s">
        <v>12</v>
      </c>
    </row>
    <row r="14" spans="1:2">
      <c r="A14" s="9">
        <v>5</v>
      </c>
      <c r="B14" s="525" t="s">
        <v>13</v>
      </c>
    </row>
    <row r="15" spans="1:2">
      <c r="A15" s="9">
        <v>6</v>
      </c>
      <c r="B15" s="525" t="s">
        <v>14</v>
      </c>
    </row>
    <row r="16" spans="1:2">
      <c r="A16" s="9">
        <v>7</v>
      </c>
      <c r="B16" s="525" t="s">
        <v>15</v>
      </c>
    </row>
    <row r="17" spans="1:2">
      <c r="A17" s="9">
        <v>8</v>
      </c>
      <c r="B17" s="525" t="s">
        <v>16</v>
      </c>
    </row>
    <row r="18" spans="1:2">
      <c r="A18" s="9">
        <v>9</v>
      </c>
      <c r="B18" s="525" t="s">
        <v>17</v>
      </c>
    </row>
    <row r="19" spans="1:2">
      <c r="A19" s="9"/>
      <c r="B19" s="525"/>
    </row>
    <row r="20" ht="20.25" spans="1:2">
      <c r="A20" s="523"/>
      <c r="B20" s="524" t="s">
        <v>18</v>
      </c>
    </row>
    <row r="21" spans="1:2">
      <c r="A21" s="9">
        <v>1</v>
      </c>
      <c r="B21" s="530" t="s">
        <v>19</v>
      </c>
    </row>
    <row r="22" spans="1:2">
      <c r="A22" s="9">
        <v>2</v>
      </c>
      <c r="B22" s="525" t="s">
        <v>20</v>
      </c>
    </row>
    <row r="23" spans="1:2">
      <c r="A23" s="9">
        <v>3</v>
      </c>
      <c r="B23" s="525" t="s">
        <v>21</v>
      </c>
    </row>
    <row r="24" spans="1:2">
      <c r="A24" s="9">
        <v>4</v>
      </c>
      <c r="B24" s="525" t="s">
        <v>22</v>
      </c>
    </row>
    <row r="25" spans="1:2">
      <c r="A25" s="9">
        <v>5</v>
      </c>
      <c r="B25" s="525" t="s">
        <v>23</v>
      </c>
    </row>
    <row r="26" spans="1:2">
      <c r="A26" s="9">
        <v>6</v>
      </c>
      <c r="B26" s="525" t="s">
        <v>24</v>
      </c>
    </row>
    <row r="27" spans="1:2">
      <c r="A27" s="9">
        <v>7</v>
      </c>
      <c r="B27" s="525" t="s">
        <v>25</v>
      </c>
    </row>
    <row r="28" spans="1:2">
      <c r="A28" s="9"/>
      <c r="B28" s="525"/>
    </row>
    <row r="29" ht="20.25" spans="1:2">
      <c r="A29" s="523"/>
      <c r="B29" s="524" t="s">
        <v>26</v>
      </c>
    </row>
    <row r="30" spans="1:2">
      <c r="A30" s="9">
        <v>1</v>
      </c>
      <c r="B30" s="530" t="s">
        <v>27</v>
      </c>
    </row>
    <row r="31" spans="1:2">
      <c r="A31" s="9">
        <v>2</v>
      </c>
      <c r="B31" s="525" t="s">
        <v>28</v>
      </c>
    </row>
    <row r="32" spans="1:2">
      <c r="A32" s="9">
        <v>3</v>
      </c>
      <c r="B32" s="525" t="s">
        <v>29</v>
      </c>
    </row>
    <row r="33" ht="28.5" spans="1:2">
      <c r="A33" s="9">
        <v>4</v>
      </c>
      <c r="B33" s="525" t="s">
        <v>30</v>
      </c>
    </row>
    <row r="34" spans="1:2">
      <c r="A34" s="9">
        <v>5</v>
      </c>
      <c r="B34" s="525" t="s">
        <v>31</v>
      </c>
    </row>
    <row r="35" spans="1:2">
      <c r="A35" s="9">
        <v>6</v>
      </c>
      <c r="B35" s="525" t="s">
        <v>32</v>
      </c>
    </row>
    <row r="36" spans="1:2">
      <c r="A36" s="9">
        <v>7</v>
      </c>
      <c r="B36" s="525" t="s">
        <v>33</v>
      </c>
    </row>
    <row r="37" spans="1:2">
      <c r="A37" s="9"/>
      <c r="B37" s="525"/>
    </row>
    <row r="39" spans="1:2">
      <c r="A39" s="531" t="s">
        <v>34</v>
      </c>
      <c r="B39" s="53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0" customWidth="1"/>
    <col min="2" max="2" width="11.125" style="170" customWidth="1"/>
    <col min="3" max="3" width="9.125" style="170" customWidth="1"/>
    <col min="4" max="4" width="9.5" style="170" customWidth="1"/>
    <col min="5" max="5" width="9.125" style="170" customWidth="1"/>
    <col min="6" max="6" width="10.375" style="170" customWidth="1"/>
    <col min="7" max="7" width="9.5" style="170" customWidth="1"/>
    <col min="8" max="8" width="9.125" style="170" customWidth="1"/>
    <col min="9" max="9" width="8.125" style="170" customWidth="1"/>
    <col min="10" max="10" width="10.5" style="170" customWidth="1"/>
    <col min="11" max="11" width="12.125" style="170" customWidth="1"/>
    <col min="12" max="16384" width="10.125" style="170"/>
  </cols>
  <sheetData>
    <row r="1" s="170" customFormat="1" ht="26.25" spans="1:11">
      <c r="A1" s="173" t="s">
        <v>276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="170" customFormat="1" spans="1:11">
      <c r="A2" s="174" t="s">
        <v>53</v>
      </c>
      <c r="B2" s="175" t="s">
        <v>54</v>
      </c>
      <c r="C2" s="175"/>
      <c r="D2" s="176" t="s">
        <v>62</v>
      </c>
      <c r="E2" s="177"/>
      <c r="F2" s="178" t="s">
        <v>335</v>
      </c>
      <c r="G2" s="179" t="s">
        <v>336</v>
      </c>
      <c r="H2" s="179"/>
      <c r="I2" s="209" t="s">
        <v>57</v>
      </c>
      <c r="J2" s="179" t="s">
        <v>337</v>
      </c>
      <c r="K2" s="231"/>
    </row>
    <row r="3" s="170" customFormat="1" ht="27" customHeight="1" spans="1:11">
      <c r="A3" s="180" t="s">
        <v>78</v>
      </c>
      <c r="B3" s="181">
        <v>3498</v>
      </c>
      <c r="C3" s="181"/>
      <c r="D3" s="182" t="s">
        <v>279</v>
      </c>
      <c r="E3" s="183" t="s">
        <v>338</v>
      </c>
      <c r="F3" s="184"/>
      <c r="G3" s="184"/>
      <c r="H3" s="185" t="s">
        <v>281</v>
      </c>
      <c r="I3" s="185"/>
      <c r="J3" s="185"/>
      <c r="K3" s="232"/>
    </row>
    <row r="4" s="170" customFormat="1" spans="1:11">
      <c r="A4" s="186" t="s">
        <v>74</v>
      </c>
      <c r="B4" s="187">
        <v>3</v>
      </c>
      <c r="C4" s="187">
        <v>6</v>
      </c>
      <c r="D4" s="188" t="s">
        <v>282</v>
      </c>
      <c r="E4" s="189" t="s">
        <v>339</v>
      </c>
      <c r="F4" s="189"/>
      <c r="G4" s="189"/>
      <c r="H4" s="188" t="s">
        <v>283</v>
      </c>
      <c r="I4" s="188"/>
      <c r="J4" s="202" t="s">
        <v>67</v>
      </c>
      <c r="K4" s="233" t="s">
        <v>68</v>
      </c>
    </row>
    <row r="5" s="170" customFormat="1" spans="1:11">
      <c r="A5" s="186" t="s">
        <v>284</v>
      </c>
      <c r="B5" s="181">
        <v>1</v>
      </c>
      <c r="C5" s="181"/>
      <c r="D5" s="182" t="s">
        <v>285</v>
      </c>
      <c r="E5" s="182" t="s">
        <v>286</v>
      </c>
      <c r="F5" s="182" t="s">
        <v>287</v>
      </c>
      <c r="G5" s="182" t="s">
        <v>288</v>
      </c>
      <c r="H5" s="188" t="s">
        <v>289</v>
      </c>
      <c r="I5" s="188"/>
      <c r="J5" s="202" t="s">
        <v>67</v>
      </c>
      <c r="K5" s="233" t="s">
        <v>68</v>
      </c>
    </row>
    <row r="6" s="170" customFormat="1" ht="15" spans="1:11">
      <c r="A6" s="190" t="s">
        <v>290</v>
      </c>
      <c r="B6" s="191">
        <v>125</v>
      </c>
      <c r="C6" s="191"/>
      <c r="D6" s="192" t="s">
        <v>291</v>
      </c>
      <c r="E6" s="193"/>
      <c r="F6" s="194">
        <v>2064</v>
      </c>
      <c r="G6" s="192"/>
      <c r="H6" s="195" t="s">
        <v>292</v>
      </c>
      <c r="I6" s="195"/>
      <c r="J6" s="194" t="s">
        <v>67</v>
      </c>
      <c r="K6" s="234" t="s">
        <v>68</v>
      </c>
    </row>
    <row r="7" s="170" customFormat="1" ht="15" spans="1:11">
      <c r="A7" s="196"/>
      <c r="B7" s="197"/>
      <c r="C7" s="197"/>
      <c r="D7" s="196"/>
      <c r="E7" s="197"/>
      <c r="F7" s="198"/>
      <c r="G7" s="196"/>
      <c r="H7" s="198"/>
      <c r="I7" s="197"/>
      <c r="J7" s="197"/>
      <c r="K7" s="197"/>
    </row>
    <row r="8" s="170" customFormat="1" spans="1:11">
      <c r="A8" s="199" t="s">
        <v>293</v>
      </c>
      <c r="B8" s="178" t="s">
        <v>294</v>
      </c>
      <c r="C8" s="178" t="s">
        <v>295</v>
      </c>
      <c r="D8" s="178" t="s">
        <v>296</v>
      </c>
      <c r="E8" s="178" t="s">
        <v>297</v>
      </c>
      <c r="F8" s="178" t="s">
        <v>298</v>
      </c>
      <c r="G8" s="200" t="s">
        <v>340</v>
      </c>
      <c r="H8" s="201"/>
      <c r="I8" s="201"/>
      <c r="J8" s="201"/>
      <c r="K8" s="235"/>
    </row>
    <row r="9" s="170" customFormat="1" spans="1:11">
      <c r="A9" s="186" t="s">
        <v>300</v>
      </c>
      <c r="B9" s="188"/>
      <c r="C9" s="202" t="s">
        <v>67</v>
      </c>
      <c r="D9" s="202" t="s">
        <v>68</v>
      </c>
      <c r="E9" s="182" t="s">
        <v>301</v>
      </c>
      <c r="F9" s="203" t="s">
        <v>302</v>
      </c>
      <c r="G9" s="204"/>
      <c r="H9" s="205"/>
      <c r="I9" s="205"/>
      <c r="J9" s="205"/>
      <c r="K9" s="236"/>
    </row>
    <row r="10" s="170" customFormat="1" spans="1:11">
      <c r="A10" s="186" t="s">
        <v>303</v>
      </c>
      <c r="B10" s="188"/>
      <c r="C10" s="202" t="s">
        <v>67</v>
      </c>
      <c r="D10" s="202" t="s">
        <v>68</v>
      </c>
      <c r="E10" s="182" t="s">
        <v>304</v>
      </c>
      <c r="F10" s="203" t="s">
        <v>305</v>
      </c>
      <c r="G10" s="204" t="s">
        <v>306</v>
      </c>
      <c r="H10" s="205"/>
      <c r="I10" s="205"/>
      <c r="J10" s="205"/>
      <c r="K10" s="236"/>
    </row>
    <row r="11" s="170" customFormat="1" spans="1:11">
      <c r="A11" s="206" t="s">
        <v>205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37"/>
    </row>
    <row r="12" s="170" customFormat="1" spans="1:11">
      <c r="A12" s="180" t="s">
        <v>93</v>
      </c>
      <c r="B12" s="202" t="s">
        <v>89</v>
      </c>
      <c r="C12" s="202" t="s">
        <v>90</v>
      </c>
      <c r="D12" s="203"/>
      <c r="E12" s="182" t="s">
        <v>91</v>
      </c>
      <c r="F12" s="202" t="s">
        <v>89</v>
      </c>
      <c r="G12" s="202" t="s">
        <v>90</v>
      </c>
      <c r="H12" s="202"/>
      <c r="I12" s="182" t="s">
        <v>307</v>
      </c>
      <c r="J12" s="202" t="s">
        <v>89</v>
      </c>
      <c r="K12" s="233" t="s">
        <v>90</v>
      </c>
    </row>
    <row r="13" s="170" customFormat="1" spans="1:11">
      <c r="A13" s="180" t="s">
        <v>96</v>
      </c>
      <c r="B13" s="202" t="s">
        <v>89</v>
      </c>
      <c r="C13" s="202" t="s">
        <v>90</v>
      </c>
      <c r="D13" s="203"/>
      <c r="E13" s="182" t="s">
        <v>101</v>
      </c>
      <c r="F13" s="202" t="s">
        <v>89</v>
      </c>
      <c r="G13" s="202" t="s">
        <v>90</v>
      </c>
      <c r="H13" s="202"/>
      <c r="I13" s="182" t="s">
        <v>308</v>
      </c>
      <c r="J13" s="202" t="s">
        <v>89</v>
      </c>
      <c r="K13" s="233" t="s">
        <v>90</v>
      </c>
    </row>
    <row r="14" s="170" customFormat="1" ht="15" spans="1:11">
      <c r="A14" s="190" t="s">
        <v>309</v>
      </c>
      <c r="B14" s="194" t="s">
        <v>89</v>
      </c>
      <c r="C14" s="194" t="s">
        <v>90</v>
      </c>
      <c r="D14" s="193"/>
      <c r="E14" s="192" t="s">
        <v>310</v>
      </c>
      <c r="F14" s="194" t="s">
        <v>89</v>
      </c>
      <c r="G14" s="194" t="s">
        <v>90</v>
      </c>
      <c r="H14" s="194"/>
      <c r="I14" s="192" t="s">
        <v>311</v>
      </c>
      <c r="J14" s="194" t="s">
        <v>89</v>
      </c>
      <c r="K14" s="234" t="s">
        <v>90</v>
      </c>
    </row>
    <row r="15" s="170" customFormat="1" ht="15" spans="1:11">
      <c r="A15" s="196"/>
      <c r="B15" s="208"/>
      <c r="C15" s="208"/>
      <c r="D15" s="197"/>
      <c r="E15" s="196"/>
      <c r="F15" s="208"/>
      <c r="G15" s="208"/>
      <c r="H15" s="208"/>
      <c r="I15" s="196"/>
      <c r="J15" s="208"/>
      <c r="K15" s="208"/>
    </row>
    <row r="16" s="171" customFormat="1" spans="1:11">
      <c r="A16" s="174" t="s">
        <v>312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38"/>
    </row>
    <row r="17" s="170" customFormat="1" spans="1:11">
      <c r="A17" s="186" t="s">
        <v>313</v>
      </c>
      <c r="B17" s="188"/>
      <c r="C17" s="188"/>
      <c r="D17" s="188"/>
      <c r="E17" s="188"/>
      <c r="F17" s="188"/>
      <c r="G17" s="188"/>
      <c r="H17" s="188"/>
      <c r="I17" s="188"/>
      <c r="J17" s="188"/>
      <c r="K17" s="239"/>
    </row>
    <row r="18" s="170" customFormat="1" spans="1:11">
      <c r="A18" s="186" t="s">
        <v>314</v>
      </c>
      <c r="B18" s="188"/>
      <c r="C18" s="188"/>
      <c r="D18" s="188"/>
      <c r="E18" s="188"/>
      <c r="F18" s="188"/>
      <c r="G18" s="188"/>
      <c r="H18" s="188"/>
      <c r="I18" s="188"/>
      <c r="J18" s="188"/>
      <c r="K18" s="239"/>
    </row>
    <row r="19" s="170" customFormat="1" spans="1:11">
      <c r="A19" s="210" t="s">
        <v>341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33"/>
    </row>
    <row r="20" s="170" customFormat="1" spans="1:11">
      <c r="A20" s="211" t="s">
        <v>342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40"/>
    </row>
    <row r="21" s="170" customFormat="1" spans="1:11">
      <c r="A21" s="211" t="s">
        <v>343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40"/>
    </row>
    <row r="22" s="170" customFormat="1" spans="1:11">
      <c r="A22" s="211" t="s">
        <v>344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40"/>
    </row>
    <row r="23" s="170" customFormat="1" spans="1:11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40"/>
    </row>
    <row r="24" s="170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1"/>
    </row>
    <row r="25" s="170" customFormat="1" spans="1:11">
      <c r="A25" s="186" t="s">
        <v>131</v>
      </c>
      <c r="B25" s="188"/>
      <c r="C25" s="202" t="s">
        <v>67</v>
      </c>
      <c r="D25" s="202" t="s">
        <v>68</v>
      </c>
      <c r="E25" s="185"/>
      <c r="F25" s="185"/>
      <c r="G25" s="185"/>
      <c r="H25" s="185"/>
      <c r="I25" s="185"/>
      <c r="J25" s="185"/>
      <c r="K25" s="232"/>
    </row>
    <row r="26" s="170" customFormat="1" ht="15" spans="1:11">
      <c r="A26" s="215" t="s">
        <v>319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42"/>
    </row>
    <row r="27" s="170" customFormat="1" ht="15" spans="1:11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</row>
    <row r="28" s="170" customFormat="1" spans="1:11">
      <c r="A28" s="218" t="s">
        <v>320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35"/>
    </row>
    <row r="29" s="170" customFormat="1" spans="1:11">
      <c r="A29" s="219" t="s">
        <v>345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43"/>
    </row>
    <row r="30" s="170" customFormat="1" ht="17.25" customHeight="1" spans="1:1">
      <c r="A30" s="170" t="s">
        <v>346</v>
      </c>
    </row>
    <row r="31" s="170" customFormat="1" ht="17.25" customHeight="1" spans="1:11">
      <c r="A31" s="219" t="s">
        <v>347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43"/>
    </row>
    <row r="32" s="170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3"/>
    </row>
    <row r="33" s="170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3"/>
    </row>
    <row r="34" s="170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3"/>
    </row>
    <row r="35" s="170" customFormat="1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43"/>
    </row>
    <row r="36" s="170" customFormat="1" ht="17.25" customHeight="1" spans="1:11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40"/>
    </row>
    <row r="37" s="170" customFormat="1" ht="17.25" customHeight="1" spans="1:11">
      <c r="A37" s="221"/>
      <c r="B37" s="212"/>
      <c r="C37" s="212"/>
      <c r="D37" s="212"/>
      <c r="E37" s="212"/>
      <c r="F37" s="212"/>
      <c r="G37" s="212"/>
      <c r="H37" s="212"/>
      <c r="I37" s="212"/>
      <c r="J37" s="212"/>
      <c r="K37" s="240"/>
    </row>
    <row r="38" s="170" customFormat="1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44"/>
    </row>
    <row r="39" s="170" customFormat="1" ht="18.75" customHeight="1" spans="1:11">
      <c r="A39" s="224" t="s">
        <v>323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45"/>
    </row>
    <row r="40" s="172" customFormat="1" ht="18.75" customHeight="1" spans="1:11">
      <c r="A40" s="186" t="s">
        <v>324</v>
      </c>
      <c r="B40" s="188"/>
      <c r="C40" s="188"/>
      <c r="D40" s="185" t="s">
        <v>325</v>
      </c>
      <c r="E40" s="185"/>
      <c r="F40" s="226" t="s">
        <v>326</v>
      </c>
      <c r="G40" s="227"/>
      <c r="H40" s="188" t="s">
        <v>327</v>
      </c>
      <c r="I40" s="188"/>
      <c r="J40" s="188" t="s">
        <v>328</v>
      </c>
      <c r="K40" s="239"/>
    </row>
    <row r="41" s="170" customFormat="1" ht="18.75" customHeight="1" spans="1:13">
      <c r="A41" s="186" t="s">
        <v>199</v>
      </c>
      <c r="B41" s="188"/>
      <c r="C41" s="188"/>
      <c r="D41" s="188"/>
      <c r="E41" s="188"/>
      <c r="F41" s="188"/>
      <c r="G41" s="188"/>
      <c r="H41" s="188"/>
      <c r="I41" s="188"/>
      <c r="J41" s="188"/>
      <c r="K41" s="239"/>
      <c r="M41" s="172"/>
    </row>
    <row r="42" s="170" customFormat="1" ht="30.95" customHeight="1" spans="1:11">
      <c r="A42" s="186"/>
      <c r="B42" s="188"/>
      <c r="C42" s="188"/>
      <c r="D42" s="188"/>
      <c r="E42" s="188"/>
      <c r="F42" s="188"/>
      <c r="G42" s="188"/>
      <c r="H42" s="188"/>
      <c r="I42" s="188"/>
      <c r="J42" s="188"/>
      <c r="K42" s="239"/>
    </row>
    <row r="43" s="170" customFormat="1" ht="18.75" customHeight="1" spans="1:11">
      <c r="A43" s="186"/>
      <c r="B43" s="188"/>
      <c r="C43" s="188"/>
      <c r="D43" s="188"/>
      <c r="E43" s="188"/>
      <c r="F43" s="188"/>
      <c r="G43" s="188"/>
      <c r="H43" s="188"/>
      <c r="I43" s="188"/>
      <c r="J43" s="188"/>
      <c r="K43" s="239"/>
    </row>
    <row r="44" s="170" customFormat="1" ht="32.1" customHeight="1" spans="1:11">
      <c r="A44" s="190" t="s">
        <v>143</v>
      </c>
      <c r="B44" s="228" t="s">
        <v>329</v>
      </c>
      <c r="C44" s="228"/>
      <c r="D44" s="192" t="s">
        <v>330</v>
      </c>
      <c r="E44" s="193"/>
      <c r="F44" s="192" t="s">
        <v>147</v>
      </c>
      <c r="G44" s="229">
        <v>11.27</v>
      </c>
      <c r="H44" s="230" t="s">
        <v>148</v>
      </c>
      <c r="I44" s="230"/>
      <c r="J44" s="228"/>
      <c r="K44" s="246"/>
    </row>
    <row r="45" s="170" customFormat="1" ht="16.5" customHeight="1"/>
    <row r="46" s="170" customFormat="1" ht="16.5" customHeight="1"/>
    <row r="47" s="170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0" customWidth="1"/>
    <col min="2" max="7" width="9.375" style="110" customWidth="1"/>
    <col min="8" max="8" width="9.68333333333333" style="110" customWidth="1"/>
    <col min="9" max="9" width="1.86666666666667" style="110" customWidth="1"/>
    <col min="10" max="10" width="20.3083333333333" style="110" customWidth="1"/>
    <col min="11" max="11" width="19.0583333333333" style="111" customWidth="1"/>
    <col min="12" max="12" width="20" style="111" customWidth="1"/>
    <col min="13" max="13" width="17.9666666666667" style="111" customWidth="1"/>
    <col min="14" max="14" width="15.775" style="111" customWidth="1"/>
    <col min="15" max="15" width="16.4" style="111" customWidth="1"/>
    <col min="16" max="16" width="16.0916666666667" style="111" customWidth="1"/>
    <col min="17" max="17" width="16.375" style="111" customWidth="1"/>
    <col min="18" max="16384" width="9" style="110"/>
  </cols>
  <sheetData>
    <row r="1" s="110" customFormat="1" ht="30" customHeight="1" spans="1:17">
      <c r="A1" s="112" t="s">
        <v>152</v>
      </c>
      <c r="B1" s="113"/>
      <c r="C1" s="113"/>
      <c r="D1" s="113"/>
      <c r="E1" s="113"/>
      <c r="F1" s="113"/>
      <c r="G1" s="113"/>
      <c r="H1" s="113"/>
      <c r="I1" s="113"/>
      <c r="J1" s="113"/>
      <c r="K1" s="150"/>
      <c r="L1" s="150"/>
      <c r="M1" s="150"/>
      <c r="N1" s="150"/>
      <c r="O1" s="150"/>
      <c r="P1" s="150"/>
      <c r="Q1" s="150"/>
    </row>
    <row r="2" s="110" customFormat="1" ht="29.1" customHeight="1" spans="1:17">
      <c r="A2" s="114" t="s">
        <v>62</v>
      </c>
      <c r="B2" s="115" t="s">
        <v>348</v>
      </c>
      <c r="C2" s="115"/>
      <c r="D2" s="116" t="s">
        <v>69</v>
      </c>
      <c r="E2" s="115" t="s">
        <v>349</v>
      </c>
      <c r="F2" s="115"/>
      <c r="G2" s="115"/>
      <c r="H2" s="115"/>
      <c r="I2" s="151"/>
      <c r="J2" s="152" t="s">
        <v>57</v>
      </c>
      <c r="K2" s="153" t="s">
        <v>350</v>
      </c>
      <c r="L2" s="153"/>
      <c r="M2" s="153"/>
      <c r="N2" s="153"/>
      <c r="O2" s="154"/>
      <c r="P2" s="154"/>
      <c r="Q2" s="168"/>
    </row>
    <row r="3" s="110" customFormat="1" ht="29.1" customHeight="1" spans="1:17">
      <c r="A3" s="117" t="s">
        <v>153</v>
      </c>
      <c r="B3" s="118" t="s">
        <v>154</v>
      </c>
      <c r="C3" s="118"/>
      <c r="D3" s="118"/>
      <c r="E3" s="118"/>
      <c r="F3" s="118"/>
      <c r="G3" s="118"/>
      <c r="H3" s="118"/>
      <c r="I3" s="140"/>
      <c r="J3" s="155" t="s">
        <v>155</v>
      </c>
      <c r="K3" s="156"/>
      <c r="L3" s="156"/>
      <c r="M3" s="156"/>
      <c r="N3" s="156"/>
      <c r="O3" s="157"/>
      <c r="P3" s="157"/>
      <c r="Q3" s="169"/>
    </row>
    <row r="4" s="110" customFormat="1" ht="29.1" customHeight="1" spans="1:17">
      <c r="A4" s="117"/>
      <c r="B4" s="119" t="s">
        <v>116</v>
      </c>
      <c r="C4" s="120" t="s">
        <v>117</v>
      </c>
      <c r="D4" s="121" t="s">
        <v>118</v>
      </c>
      <c r="E4" s="122" t="s">
        <v>119</v>
      </c>
      <c r="F4" s="120" t="s">
        <v>120</v>
      </c>
      <c r="G4" s="122" t="s">
        <v>121</v>
      </c>
      <c r="H4" s="120" t="s">
        <v>122</v>
      </c>
      <c r="I4" s="140"/>
      <c r="J4" s="158"/>
      <c r="K4" s="159" t="s">
        <v>116</v>
      </c>
      <c r="L4" s="159" t="s">
        <v>117</v>
      </c>
      <c r="M4" s="160" t="s">
        <v>118</v>
      </c>
      <c r="N4" s="159" t="s">
        <v>119</v>
      </c>
      <c r="O4" s="159" t="s">
        <v>120</v>
      </c>
      <c r="P4" s="159" t="s">
        <v>121</v>
      </c>
      <c r="Q4" s="145" t="s">
        <v>351</v>
      </c>
    </row>
    <row r="5" s="110" customFormat="1" ht="29.1" customHeight="1" spans="1:17">
      <c r="A5" s="117"/>
      <c r="B5" s="119" t="s">
        <v>252</v>
      </c>
      <c r="C5" s="120" t="s">
        <v>253</v>
      </c>
      <c r="D5" s="121" t="s">
        <v>254</v>
      </c>
      <c r="E5" s="122" t="s">
        <v>255</v>
      </c>
      <c r="F5" s="120" t="s">
        <v>256</v>
      </c>
      <c r="G5" s="122" t="s">
        <v>257</v>
      </c>
      <c r="H5" s="120" t="s">
        <v>352</v>
      </c>
      <c r="I5" s="140"/>
      <c r="J5" s="158"/>
      <c r="K5" s="161" t="s">
        <v>252</v>
      </c>
      <c r="L5" s="161" t="s">
        <v>253</v>
      </c>
      <c r="M5" s="161" t="s">
        <v>254</v>
      </c>
      <c r="N5" s="161" t="s">
        <v>255</v>
      </c>
      <c r="O5" s="161" t="s">
        <v>256</v>
      </c>
      <c r="P5" s="161" t="s">
        <v>257</v>
      </c>
      <c r="Q5" s="161" t="s">
        <v>352</v>
      </c>
    </row>
    <row r="6" s="110" customFormat="1" ht="29.1" customHeight="1" spans="1:17">
      <c r="A6" s="120" t="s">
        <v>164</v>
      </c>
      <c r="B6" s="123">
        <f>C6-1</f>
        <v>68</v>
      </c>
      <c r="C6" s="123">
        <f>D6-2</f>
        <v>69</v>
      </c>
      <c r="D6" s="124">
        <v>71</v>
      </c>
      <c r="E6" s="125">
        <f>D6+2</f>
        <v>73</v>
      </c>
      <c r="F6" s="123">
        <f>E6+2</f>
        <v>75</v>
      </c>
      <c r="G6" s="125">
        <f>F6+1</f>
        <v>76</v>
      </c>
      <c r="H6" s="123">
        <f>G6+1</f>
        <v>77</v>
      </c>
      <c r="I6" s="140"/>
      <c r="J6" s="162" t="s">
        <v>164</v>
      </c>
      <c r="K6" s="163" t="s">
        <v>263</v>
      </c>
      <c r="L6" s="163" t="s">
        <v>263</v>
      </c>
      <c r="M6" s="163" t="s">
        <v>258</v>
      </c>
      <c r="N6" s="163" t="s">
        <v>263</v>
      </c>
      <c r="O6" s="163" t="s">
        <v>258</v>
      </c>
      <c r="P6" s="163" t="s">
        <v>258</v>
      </c>
      <c r="Q6" s="163"/>
    </row>
    <row r="7" s="110" customFormat="1" ht="29.1" customHeight="1" spans="1:17">
      <c r="A7" s="120" t="s">
        <v>167</v>
      </c>
      <c r="B7" s="123">
        <f>C7-1</f>
        <v>65</v>
      </c>
      <c r="C7" s="123">
        <f>D7-2</f>
        <v>66</v>
      </c>
      <c r="D7" s="124">
        <v>68</v>
      </c>
      <c r="E7" s="125">
        <f>D7+2</f>
        <v>70</v>
      </c>
      <c r="F7" s="123">
        <f>E7+2</f>
        <v>72</v>
      </c>
      <c r="G7" s="125">
        <f>F7+1</f>
        <v>73</v>
      </c>
      <c r="H7" s="123">
        <f>G7+1</f>
        <v>74</v>
      </c>
      <c r="I7" s="140"/>
      <c r="J7" s="162" t="s">
        <v>167</v>
      </c>
      <c r="K7" s="163" t="s">
        <v>258</v>
      </c>
      <c r="L7" s="163" t="s">
        <v>258</v>
      </c>
      <c r="M7" s="163" t="s">
        <v>258</v>
      </c>
      <c r="N7" s="142" t="s">
        <v>265</v>
      </c>
      <c r="O7" s="163" t="s">
        <v>258</v>
      </c>
      <c r="P7" s="163" t="s">
        <v>258</v>
      </c>
      <c r="Q7" s="163"/>
    </row>
    <row r="8" s="110" customFormat="1" ht="29.1" customHeight="1" spans="1:17">
      <c r="A8" s="120" t="s">
        <v>170</v>
      </c>
      <c r="B8" s="123">
        <f>C8-4</f>
        <v>104</v>
      </c>
      <c r="C8" s="123">
        <f>D8-4</f>
        <v>108</v>
      </c>
      <c r="D8" s="126" t="s">
        <v>178</v>
      </c>
      <c r="E8" s="125">
        <f>D8+4</f>
        <v>116</v>
      </c>
      <c r="F8" s="123">
        <f>E8+4</f>
        <v>120</v>
      </c>
      <c r="G8" s="125">
        <f>F8+6</f>
        <v>126</v>
      </c>
      <c r="H8" s="123">
        <f>G8+6</f>
        <v>132</v>
      </c>
      <c r="I8" s="140"/>
      <c r="J8" s="162" t="s">
        <v>170</v>
      </c>
      <c r="K8" s="163" t="s">
        <v>263</v>
      </c>
      <c r="L8" s="142" t="s">
        <v>265</v>
      </c>
      <c r="M8" s="163" t="s">
        <v>258</v>
      </c>
      <c r="N8" s="163" t="s">
        <v>258</v>
      </c>
      <c r="O8" s="164" t="s">
        <v>353</v>
      </c>
      <c r="P8" s="164" t="s">
        <v>354</v>
      </c>
      <c r="Q8" s="142"/>
    </row>
    <row r="9" s="110" customFormat="1" ht="29.1" customHeight="1" spans="1:17">
      <c r="A9" s="127" t="s">
        <v>177</v>
      </c>
      <c r="B9" s="128">
        <f>C9-4</f>
        <v>102</v>
      </c>
      <c r="C9" s="128">
        <f>D9-4</f>
        <v>106</v>
      </c>
      <c r="D9" s="129">
        <v>110</v>
      </c>
      <c r="E9" s="130">
        <f>D9+4</f>
        <v>114</v>
      </c>
      <c r="F9" s="128">
        <f>E9+5</f>
        <v>119</v>
      </c>
      <c r="G9" s="130">
        <f>F9+6</f>
        <v>125</v>
      </c>
      <c r="H9" s="128">
        <f>G9+7</f>
        <v>132</v>
      </c>
      <c r="I9" s="140"/>
      <c r="J9" s="162" t="s">
        <v>173</v>
      </c>
      <c r="K9" s="142" t="s">
        <v>262</v>
      </c>
      <c r="L9" s="163" t="s">
        <v>355</v>
      </c>
      <c r="M9" s="163" t="s">
        <v>258</v>
      </c>
      <c r="N9" s="164" t="s">
        <v>354</v>
      </c>
      <c r="O9" s="163" t="s">
        <v>258</v>
      </c>
      <c r="P9" s="163" t="s">
        <v>258</v>
      </c>
      <c r="Q9" s="163"/>
    </row>
    <row r="10" s="110" customFormat="1" ht="29.1" customHeight="1" spans="1:17">
      <c r="A10" s="120" t="s">
        <v>356</v>
      </c>
      <c r="B10" s="123">
        <f>C10-1.2</f>
        <v>83.5</v>
      </c>
      <c r="C10" s="123">
        <f>D10-1.8</f>
        <v>84.7</v>
      </c>
      <c r="D10" s="124">
        <v>86.5</v>
      </c>
      <c r="E10" s="125">
        <f>D10+1.8</f>
        <v>88.3</v>
      </c>
      <c r="F10" s="123">
        <f>E10+1.8</f>
        <v>90.1</v>
      </c>
      <c r="G10" s="125">
        <f>F10+1.3</f>
        <v>91.4</v>
      </c>
      <c r="H10" s="123">
        <f>G10+1.3</f>
        <v>92.7</v>
      </c>
      <c r="I10" s="140"/>
      <c r="J10" s="162" t="s">
        <v>177</v>
      </c>
      <c r="K10" s="163" t="s">
        <v>263</v>
      </c>
      <c r="L10" s="163" t="s">
        <v>355</v>
      </c>
      <c r="M10" s="142" t="s">
        <v>265</v>
      </c>
      <c r="N10" s="163" t="s">
        <v>258</v>
      </c>
      <c r="O10" s="163" t="s">
        <v>355</v>
      </c>
      <c r="P10" s="163" t="s">
        <v>355</v>
      </c>
      <c r="Q10" s="142"/>
    </row>
    <row r="11" s="110" customFormat="1" ht="29.1" customHeight="1" spans="1:17">
      <c r="A11" s="120" t="s">
        <v>189</v>
      </c>
      <c r="B11" s="123">
        <f>C11-0.8</f>
        <v>19.9</v>
      </c>
      <c r="C11" s="123">
        <f>D11-0.8</f>
        <v>20.7</v>
      </c>
      <c r="D11" s="124">
        <v>21.5</v>
      </c>
      <c r="E11" s="125">
        <f>D11+0.8</f>
        <v>22.3</v>
      </c>
      <c r="F11" s="123">
        <f>E11+0.8</f>
        <v>23.1</v>
      </c>
      <c r="G11" s="125">
        <f>F11+1.3</f>
        <v>24.4</v>
      </c>
      <c r="H11" s="123">
        <f>G11+1.3</f>
        <v>25.7</v>
      </c>
      <c r="I11" s="140"/>
      <c r="J11" s="162" t="s">
        <v>181</v>
      </c>
      <c r="K11" s="142" t="s">
        <v>264</v>
      </c>
      <c r="L11" s="142" t="s">
        <v>357</v>
      </c>
      <c r="M11" s="142" t="s">
        <v>263</v>
      </c>
      <c r="N11" s="163" t="s">
        <v>258</v>
      </c>
      <c r="O11" s="142" t="s">
        <v>265</v>
      </c>
      <c r="P11" s="142" t="s">
        <v>265</v>
      </c>
      <c r="Q11" s="142"/>
    </row>
    <row r="12" s="110" customFormat="1" ht="29.1" customHeight="1" spans="1:17">
      <c r="A12" s="120" t="s">
        <v>191</v>
      </c>
      <c r="B12" s="123">
        <f>C12-0.7</f>
        <v>16.6</v>
      </c>
      <c r="C12" s="123">
        <f>D12-0.7</f>
        <v>17.3</v>
      </c>
      <c r="D12" s="131">
        <v>18</v>
      </c>
      <c r="E12" s="125">
        <f>D12+0.7</f>
        <v>18.7</v>
      </c>
      <c r="F12" s="123">
        <f>E12+0.7</f>
        <v>19.4</v>
      </c>
      <c r="G12" s="125">
        <f>F12+1</f>
        <v>20.4</v>
      </c>
      <c r="H12" s="123">
        <f>G12+1</f>
        <v>21.4</v>
      </c>
      <c r="I12" s="140"/>
      <c r="J12" s="162" t="s">
        <v>185</v>
      </c>
      <c r="K12" s="163" t="s">
        <v>263</v>
      </c>
      <c r="L12" s="163" t="s">
        <v>265</v>
      </c>
      <c r="M12" s="142" t="s">
        <v>265</v>
      </c>
      <c r="N12" s="142" t="s">
        <v>265</v>
      </c>
      <c r="O12" s="142" t="s">
        <v>265</v>
      </c>
      <c r="P12" s="142" t="s">
        <v>265</v>
      </c>
      <c r="Q12" s="142"/>
    </row>
    <row r="13" s="110" customFormat="1" ht="29.1" customHeight="1" spans="1:17">
      <c r="A13" s="120" t="s">
        <v>193</v>
      </c>
      <c r="B13" s="123">
        <f>C13-0.5</f>
        <v>10</v>
      </c>
      <c r="C13" s="123">
        <f>D13-0.5</f>
        <v>10.5</v>
      </c>
      <c r="D13" s="124">
        <v>11</v>
      </c>
      <c r="E13" s="125">
        <f>D13+0.5</f>
        <v>11.5</v>
      </c>
      <c r="F13" s="123">
        <f>E13+0.5</f>
        <v>12</v>
      </c>
      <c r="G13" s="132">
        <f>F13+0.7</f>
        <v>12.7</v>
      </c>
      <c r="H13" s="133">
        <f>G13+0.7</f>
        <v>13.4</v>
      </c>
      <c r="I13" s="140"/>
      <c r="J13" s="165" t="s">
        <v>358</v>
      </c>
      <c r="K13" s="163" t="s">
        <v>258</v>
      </c>
      <c r="L13" s="142" t="s">
        <v>265</v>
      </c>
      <c r="M13" s="163" t="s">
        <v>258</v>
      </c>
      <c r="N13" s="142" t="s">
        <v>265</v>
      </c>
      <c r="O13" s="163" t="s">
        <v>258</v>
      </c>
      <c r="P13" s="163" t="s">
        <v>258</v>
      </c>
      <c r="Q13" s="142"/>
    </row>
    <row r="14" s="110" customFormat="1" ht="29.1" customHeight="1" spans="1:17">
      <c r="A14" s="120" t="s">
        <v>273</v>
      </c>
      <c r="B14" s="123">
        <f>C14-1</f>
        <v>52</v>
      </c>
      <c r="C14" s="123">
        <f>D14-1</f>
        <v>53</v>
      </c>
      <c r="D14" s="124">
        <v>54</v>
      </c>
      <c r="E14" s="125">
        <f>D14+1</f>
        <v>55</v>
      </c>
      <c r="F14" s="123">
        <f>E14+1</f>
        <v>56</v>
      </c>
      <c r="G14" s="125">
        <f>F14+1.5</f>
        <v>57.5</v>
      </c>
      <c r="H14" s="123">
        <f>G14+1.5</f>
        <v>59</v>
      </c>
      <c r="I14" s="140"/>
      <c r="J14" s="162" t="s">
        <v>191</v>
      </c>
      <c r="K14" s="142" t="s">
        <v>270</v>
      </c>
      <c r="L14" s="163" t="s">
        <v>258</v>
      </c>
      <c r="M14" s="163" t="s">
        <v>258</v>
      </c>
      <c r="N14" s="163" t="s">
        <v>258</v>
      </c>
      <c r="O14" s="142" t="s">
        <v>265</v>
      </c>
      <c r="P14" s="142" t="s">
        <v>265</v>
      </c>
      <c r="Q14" s="142"/>
    </row>
    <row r="15" s="110" customFormat="1" ht="29.1" customHeight="1" spans="1:17">
      <c r="A15" s="134"/>
      <c r="B15" s="135"/>
      <c r="C15" s="135"/>
      <c r="D15" s="135"/>
      <c r="E15" s="135"/>
      <c r="F15" s="135"/>
      <c r="G15" s="135"/>
      <c r="H15" s="135"/>
      <c r="I15" s="140"/>
      <c r="J15" s="162" t="s">
        <v>269</v>
      </c>
      <c r="K15" s="163" t="s">
        <v>258</v>
      </c>
      <c r="L15" s="163" t="s">
        <v>265</v>
      </c>
      <c r="M15" s="142" t="s">
        <v>265</v>
      </c>
      <c r="N15" s="163" t="s">
        <v>258</v>
      </c>
      <c r="O15" s="142" t="s">
        <v>265</v>
      </c>
      <c r="P15" s="163" t="s">
        <v>258</v>
      </c>
      <c r="Q15" s="142"/>
    </row>
    <row r="16" s="110" customFormat="1" ht="29.1" customHeight="1" spans="1:17">
      <c r="A16" s="136"/>
      <c r="B16" s="137"/>
      <c r="C16" s="138"/>
      <c r="D16" s="139"/>
      <c r="E16" s="138"/>
      <c r="F16" s="138"/>
      <c r="G16" s="138"/>
      <c r="H16" s="140"/>
      <c r="I16" s="140"/>
      <c r="J16" s="142"/>
      <c r="K16" s="142"/>
      <c r="L16" s="142"/>
      <c r="M16" s="142"/>
      <c r="N16" s="164"/>
      <c r="O16" s="142"/>
      <c r="P16" s="142"/>
      <c r="Q16" s="142"/>
    </row>
    <row r="17" s="110" customFormat="1" ht="29.1" customHeight="1" spans="1:17">
      <c r="A17" s="141"/>
      <c r="B17" s="142"/>
      <c r="C17" s="143"/>
      <c r="D17" s="143"/>
      <c r="E17" s="143"/>
      <c r="F17" s="143"/>
      <c r="G17" s="142"/>
      <c r="H17" s="140"/>
      <c r="I17" s="140"/>
      <c r="J17" s="142"/>
      <c r="K17" s="142"/>
      <c r="L17" s="142"/>
      <c r="M17" s="142"/>
      <c r="N17" s="142"/>
      <c r="O17" s="142"/>
      <c r="P17" s="142"/>
      <c r="Q17" s="142"/>
    </row>
    <row r="18" s="110" customFormat="1" ht="29.1" customHeight="1" spans="1:17">
      <c r="A18" s="144"/>
      <c r="B18" s="145"/>
      <c r="C18" s="146"/>
      <c r="D18" s="146"/>
      <c r="E18" s="147"/>
      <c r="F18" s="147"/>
      <c r="G18" s="145"/>
      <c r="H18" s="140"/>
      <c r="I18" s="140"/>
      <c r="J18" s="145"/>
      <c r="K18" s="145"/>
      <c r="L18" s="142"/>
      <c r="M18" s="145"/>
      <c r="N18" s="145"/>
      <c r="O18" s="145"/>
      <c r="P18" s="145"/>
      <c r="Q18" s="145"/>
    </row>
    <row r="19" s="110" customFormat="1" ht="14.25" spans="1:17">
      <c r="A19" s="148" t="s">
        <v>199</v>
      </c>
      <c r="D19" s="149"/>
      <c r="E19" s="149"/>
      <c r="F19" s="149"/>
      <c r="G19" s="149"/>
      <c r="H19" s="149"/>
      <c r="I19" s="149"/>
      <c r="J19" s="149"/>
      <c r="K19" s="166"/>
      <c r="L19" s="166"/>
      <c r="M19" s="166"/>
      <c r="N19" s="166"/>
      <c r="O19" s="166"/>
      <c r="P19" s="166"/>
      <c r="Q19" s="166"/>
    </row>
    <row r="20" s="110" customFormat="1" ht="14.25" spans="1:17">
      <c r="A20" s="110" t="s">
        <v>200</v>
      </c>
      <c r="B20" s="149"/>
      <c r="C20" s="149"/>
      <c r="D20" s="149"/>
      <c r="E20" s="149"/>
      <c r="F20" s="149"/>
      <c r="G20" s="149"/>
      <c r="H20" s="149"/>
      <c r="I20" s="149"/>
      <c r="J20" s="148" t="s">
        <v>250</v>
      </c>
      <c r="K20" s="167"/>
      <c r="L20" s="167" t="s">
        <v>359</v>
      </c>
      <c r="M20" s="167"/>
      <c r="N20" s="167" t="s">
        <v>360</v>
      </c>
      <c r="O20" s="167"/>
      <c r="P20" s="167"/>
      <c r="Q20" s="111"/>
    </row>
    <row r="21" s="110" customFormat="1" customHeight="1" spans="1:17">
      <c r="A21" s="149"/>
      <c r="K21" s="111"/>
      <c r="L21" s="111"/>
      <c r="M21" s="111"/>
      <c r="N21" s="111"/>
      <c r="O21" s="111"/>
      <c r="P21" s="111"/>
      <c r="Q21" s="11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A19" sqref="A19:O19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7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361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362</v>
      </c>
      <c r="B2" s="23" t="s">
        <v>363</v>
      </c>
      <c r="C2" s="5" t="s">
        <v>364</v>
      </c>
      <c r="D2" s="5" t="s">
        <v>365</v>
      </c>
      <c r="E2" s="5" t="s">
        <v>366</v>
      </c>
      <c r="F2" s="5" t="s">
        <v>367</v>
      </c>
      <c r="G2" s="5" t="s">
        <v>368</v>
      </c>
      <c r="H2" s="5" t="s">
        <v>369</v>
      </c>
      <c r="I2" s="4" t="s">
        <v>370</v>
      </c>
      <c r="J2" s="4" t="s">
        <v>371</v>
      </c>
      <c r="K2" s="4" t="s">
        <v>372</v>
      </c>
      <c r="L2" s="4" t="s">
        <v>373</v>
      </c>
      <c r="M2" s="4" t="s">
        <v>374</v>
      </c>
      <c r="N2" s="5" t="s">
        <v>375</v>
      </c>
      <c r="O2" s="5" t="s">
        <v>376</v>
      </c>
    </row>
    <row r="3" s="1" customFormat="1" ht="16.5" spans="1:15">
      <c r="A3" s="4"/>
      <c r="B3" s="108"/>
      <c r="C3" s="7"/>
      <c r="D3" s="7"/>
      <c r="E3" s="7"/>
      <c r="F3" s="7"/>
      <c r="G3" s="7"/>
      <c r="H3" s="7"/>
      <c r="I3" s="4" t="s">
        <v>377</v>
      </c>
      <c r="J3" s="4" t="s">
        <v>377</v>
      </c>
      <c r="K3" s="4" t="s">
        <v>377</v>
      </c>
      <c r="L3" s="4" t="s">
        <v>377</v>
      </c>
      <c r="M3" s="4" t="s">
        <v>377</v>
      </c>
      <c r="N3" s="7"/>
      <c r="O3" s="7"/>
    </row>
    <row r="4" s="94" customFormat="1" spans="1:15">
      <c r="A4" s="102">
        <v>1</v>
      </c>
      <c r="B4" s="25" t="s">
        <v>378</v>
      </c>
      <c r="C4" s="26" t="s">
        <v>379</v>
      </c>
      <c r="D4" s="26" t="s">
        <v>124</v>
      </c>
      <c r="E4" s="28" t="s">
        <v>63</v>
      </c>
      <c r="F4" s="26" t="s">
        <v>54</v>
      </c>
      <c r="G4" s="26"/>
      <c r="H4" s="102"/>
      <c r="I4" s="26"/>
      <c r="J4" s="26"/>
      <c r="K4" s="26"/>
      <c r="L4" s="26">
        <v>1</v>
      </c>
      <c r="M4" s="26"/>
      <c r="N4" s="26">
        <v>1</v>
      </c>
      <c r="O4" s="26" t="s">
        <v>380</v>
      </c>
    </row>
    <row r="5" s="94" customFormat="1" spans="1:15">
      <c r="A5" s="102">
        <v>2</v>
      </c>
      <c r="B5" s="25" t="s">
        <v>381</v>
      </c>
      <c r="C5" s="26" t="s">
        <v>379</v>
      </c>
      <c r="D5" s="26" t="s">
        <v>124</v>
      </c>
      <c r="E5" s="28" t="s">
        <v>63</v>
      </c>
      <c r="F5" s="26" t="s">
        <v>54</v>
      </c>
      <c r="G5" s="26"/>
      <c r="H5" s="102"/>
      <c r="I5" s="26"/>
      <c r="J5" s="26">
        <v>1</v>
      </c>
      <c r="K5" s="26"/>
      <c r="L5" s="26"/>
      <c r="M5" s="26"/>
      <c r="N5" s="26">
        <v>1</v>
      </c>
      <c r="O5" s="26" t="s">
        <v>380</v>
      </c>
    </row>
    <row r="6" s="94" customFormat="1" spans="1:15">
      <c r="A6" s="102">
        <v>3</v>
      </c>
      <c r="B6" s="25" t="s">
        <v>382</v>
      </c>
      <c r="C6" s="26" t="s">
        <v>379</v>
      </c>
      <c r="D6" s="26" t="s">
        <v>124</v>
      </c>
      <c r="E6" s="28" t="s">
        <v>63</v>
      </c>
      <c r="F6" s="26" t="s">
        <v>54</v>
      </c>
      <c r="G6" s="26"/>
      <c r="H6" s="102"/>
      <c r="I6" s="26">
        <v>1</v>
      </c>
      <c r="J6" s="26"/>
      <c r="K6" s="26"/>
      <c r="L6" s="26"/>
      <c r="M6" s="26"/>
      <c r="N6" s="26">
        <v>1</v>
      </c>
      <c r="O6" s="26" t="s">
        <v>380</v>
      </c>
    </row>
    <row r="7" s="94" customFormat="1" spans="1:15">
      <c r="A7" s="102">
        <v>5</v>
      </c>
      <c r="B7" s="25" t="s">
        <v>383</v>
      </c>
      <c r="C7" s="26" t="s">
        <v>379</v>
      </c>
      <c r="D7" s="26" t="s">
        <v>125</v>
      </c>
      <c r="E7" s="28" t="s">
        <v>63</v>
      </c>
      <c r="F7" s="26" t="s">
        <v>54</v>
      </c>
      <c r="G7" s="26"/>
      <c r="H7" s="102"/>
      <c r="I7" s="26"/>
      <c r="J7" s="26">
        <v>1</v>
      </c>
      <c r="K7" s="26"/>
      <c r="L7" s="26">
        <v>1</v>
      </c>
      <c r="M7" s="26"/>
      <c r="N7" s="26">
        <v>2</v>
      </c>
      <c r="O7" s="26" t="s">
        <v>380</v>
      </c>
    </row>
    <row r="8" s="94" customFormat="1" spans="1:15">
      <c r="A8" s="102">
        <v>6</v>
      </c>
      <c r="B8" s="25" t="s">
        <v>384</v>
      </c>
      <c r="C8" s="26" t="s">
        <v>379</v>
      </c>
      <c r="D8" s="26" t="s">
        <v>125</v>
      </c>
      <c r="E8" s="28" t="s">
        <v>63</v>
      </c>
      <c r="F8" s="26" t="s">
        <v>54</v>
      </c>
      <c r="G8" s="26"/>
      <c r="H8" s="102"/>
      <c r="I8" s="26">
        <v>1</v>
      </c>
      <c r="J8" s="26"/>
      <c r="K8" s="26"/>
      <c r="L8" s="26"/>
      <c r="M8" s="26"/>
      <c r="N8" s="26">
        <v>1</v>
      </c>
      <c r="O8" s="26" t="s">
        <v>380</v>
      </c>
    </row>
    <row r="9" s="94" customFormat="1" spans="1:15">
      <c r="A9" s="102">
        <v>7</v>
      </c>
      <c r="B9" s="25" t="s">
        <v>385</v>
      </c>
      <c r="C9" s="26" t="s">
        <v>379</v>
      </c>
      <c r="D9" s="26" t="s">
        <v>125</v>
      </c>
      <c r="E9" s="28" t="s">
        <v>63</v>
      </c>
      <c r="F9" s="26" t="s">
        <v>54</v>
      </c>
      <c r="G9" s="26"/>
      <c r="H9" s="102"/>
      <c r="I9" s="26"/>
      <c r="J9" s="26"/>
      <c r="K9" s="26">
        <v>1</v>
      </c>
      <c r="L9" s="26"/>
      <c r="M9" s="26">
        <v>1</v>
      </c>
      <c r="N9" s="26">
        <v>2</v>
      </c>
      <c r="O9" s="26" t="s">
        <v>380</v>
      </c>
    </row>
    <row r="10" s="94" customFormat="1" spans="1:15">
      <c r="A10" s="102">
        <v>10</v>
      </c>
      <c r="B10" s="25" t="s">
        <v>386</v>
      </c>
      <c r="C10" s="26" t="s">
        <v>379</v>
      </c>
      <c r="D10" s="26" t="s">
        <v>126</v>
      </c>
      <c r="E10" s="28" t="s">
        <v>63</v>
      </c>
      <c r="F10" s="26" t="s">
        <v>54</v>
      </c>
      <c r="G10" s="26"/>
      <c r="H10" s="102"/>
      <c r="I10" s="26"/>
      <c r="J10" s="26"/>
      <c r="K10" s="26"/>
      <c r="L10" s="26">
        <v>1</v>
      </c>
      <c r="M10" s="26"/>
      <c r="N10" s="26">
        <v>1</v>
      </c>
      <c r="O10" s="26" t="s">
        <v>380</v>
      </c>
    </row>
    <row r="11" s="94" customFormat="1" spans="1:15">
      <c r="A11" s="102">
        <v>11</v>
      </c>
      <c r="B11" s="25" t="s">
        <v>387</v>
      </c>
      <c r="C11" s="26" t="s">
        <v>379</v>
      </c>
      <c r="D11" s="26" t="s">
        <v>126</v>
      </c>
      <c r="E11" s="28" t="s">
        <v>63</v>
      </c>
      <c r="F11" s="26" t="s">
        <v>54</v>
      </c>
      <c r="G11" s="26"/>
      <c r="H11" s="102"/>
      <c r="I11" s="26">
        <v>1</v>
      </c>
      <c r="J11" s="26"/>
      <c r="K11" s="26"/>
      <c r="L11" s="26"/>
      <c r="M11" s="26">
        <v>1</v>
      </c>
      <c r="N11" s="26">
        <v>2</v>
      </c>
      <c r="O11" s="26" t="s">
        <v>380</v>
      </c>
    </row>
    <row r="12" s="94" customFormat="1" spans="1:15">
      <c r="A12" s="102">
        <v>12</v>
      </c>
      <c r="B12" s="25" t="s">
        <v>388</v>
      </c>
      <c r="C12" s="26" t="s">
        <v>379</v>
      </c>
      <c r="D12" s="26" t="s">
        <v>126</v>
      </c>
      <c r="E12" s="28" t="s">
        <v>63</v>
      </c>
      <c r="F12" s="26" t="s">
        <v>54</v>
      </c>
      <c r="G12" s="26"/>
      <c r="H12" s="102"/>
      <c r="I12" s="26"/>
      <c r="J12" s="26">
        <v>1</v>
      </c>
      <c r="K12" s="26"/>
      <c r="L12" s="26"/>
      <c r="M12" s="26"/>
      <c r="N12" s="26">
        <v>1</v>
      </c>
      <c r="O12" s="26" t="s">
        <v>380</v>
      </c>
    </row>
    <row r="13" s="94" customFormat="1" spans="1:15">
      <c r="A13" s="102"/>
      <c r="B13" s="30"/>
      <c r="C13" s="26"/>
      <c r="D13" s="26"/>
      <c r="E13" s="28"/>
      <c r="F13" s="26"/>
      <c r="G13" s="26"/>
      <c r="H13" s="102"/>
      <c r="I13" s="26"/>
      <c r="J13" s="26"/>
      <c r="K13" s="26"/>
      <c r="L13" s="26"/>
      <c r="M13" s="26"/>
      <c r="N13" s="26"/>
      <c r="O13" s="26"/>
    </row>
    <row r="14" s="94" customFormat="1" spans="1:15">
      <c r="A14" s="102"/>
      <c r="B14" s="30"/>
      <c r="C14" s="26"/>
      <c r="D14" s="26"/>
      <c r="E14" s="28"/>
      <c r="F14" s="26"/>
      <c r="G14" s="26"/>
      <c r="H14" s="102"/>
      <c r="I14" s="26"/>
      <c r="J14" s="26"/>
      <c r="K14" s="26"/>
      <c r="L14" s="26"/>
      <c r="M14" s="26"/>
      <c r="N14" s="26"/>
      <c r="O14" s="26"/>
    </row>
    <row r="15" s="94" customFormat="1" spans="1:15">
      <c r="A15" s="102"/>
      <c r="B15" s="30"/>
      <c r="C15" s="26"/>
      <c r="D15" s="26"/>
      <c r="E15" s="28"/>
      <c r="F15" s="26"/>
      <c r="G15" s="26"/>
      <c r="H15" s="102"/>
      <c r="I15" s="26"/>
      <c r="J15" s="26"/>
      <c r="K15" s="26"/>
      <c r="L15" s="26"/>
      <c r="M15" s="26"/>
      <c r="N15" s="26"/>
      <c r="O15" s="26"/>
    </row>
    <row r="16" s="94" customFormat="1" spans="1:15">
      <c r="A16" s="102"/>
      <c r="B16" s="30"/>
      <c r="C16" s="26"/>
      <c r="D16" s="26"/>
      <c r="E16" s="28"/>
      <c r="F16" s="26"/>
      <c r="G16" s="102"/>
      <c r="H16" s="102"/>
      <c r="I16" s="102"/>
      <c r="J16" s="102"/>
      <c r="K16" s="102"/>
      <c r="L16" s="102"/>
      <c r="M16" s="102"/>
      <c r="N16" s="66"/>
      <c r="O16" s="26"/>
    </row>
    <row r="17" s="94" customFormat="1" spans="1:15">
      <c r="A17" s="102"/>
      <c r="B17" s="30"/>
      <c r="C17" s="26"/>
      <c r="D17" s="26"/>
      <c r="E17" s="28"/>
      <c r="F17" s="26"/>
      <c r="G17" s="102"/>
      <c r="H17" s="102"/>
      <c r="I17" s="102"/>
      <c r="J17" s="102"/>
      <c r="K17" s="102"/>
      <c r="L17" s="102"/>
      <c r="M17" s="102"/>
      <c r="N17" s="66"/>
      <c r="O17" s="26"/>
    </row>
    <row r="18" s="2" customFormat="1" ht="18.75" spans="1:15">
      <c r="A18" s="11" t="s">
        <v>389</v>
      </c>
      <c r="B18" s="36"/>
      <c r="C18" s="12"/>
      <c r="D18" s="13"/>
      <c r="E18" s="14"/>
      <c r="F18" s="54"/>
      <c r="G18" s="54"/>
      <c r="H18" s="54"/>
      <c r="I18" s="37"/>
      <c r="J18" s="11" t="s">
        <v>390</v>
      </c>
      <c r="K18" s="12"/>
      <c r="L18" s="12"/>
      <c r="M18" s="13"/>
      <c r="N18" s="12"/>
      <c r="O18" s="19"/>
    </row>
    <row r="19" customFormat="1" ht="46" customHeight="1" spans="1:15">
      <c r="A19" s="15" t="s">
        <v>391</v>
      </c>
      <c r="B19" s="38"/>
      <c r="C19" s="16"/>
      <c r="D19" s="16"/>
      <c r="E19" s="109"/>
      <c r="F19" s="16"/>
      <c r="G19" s="16"/>
      <c r="H19" s="16"/>
      <c r="I19" s="16"/>
      <c r="J19" s="16"/>
      <c r="K19" s="16"/>
      <c r="L19" s="16"/>
      <c r="M19" s="16"/>
      <c r="N19" s="16"/>
      <c r="O19" s="16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6 O7:O9 O10:O11 O12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workbookViewId="0">
      <selection activeCell="F6" sqref="F6"/>
    </sheetView>
  </sheetViews>
  <sheetFormatPr defaultColWidth="9" defaultRowHeight="14.25"/>
  <cols>
    <col min="1" max="1" width="7" style="55" customWidth="1"/>
    <col min="2" max="2" width="9.625" customWidth="1"/>
    <col min="3" max="3" width="8.125" style="95" customWidth="1"/>
    <col min="4" max="4" width="16.7" customWidth="1"/>
    <col min="5" max="5" width="12.125" customWidth="1"/>
    <col min="6" max="6" width="14.375" style="55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392</v>
      </c>
      <c r="B1" s="3"/>
      <c r="C1" s="96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362</v>
      </c>
      <c r="B2" s="5" t="s">
        <v>367</v>
      </c>
      <c r="C2" s="97" t="s">
        <v>363</v>
      </c>
      <c r="D2" s="5" t="s">
        <v>364</v>
      </c>
      <c r="E2" s="5" t="s">
        <v>365</v>
      </c>
      <c r="F2" s="5" t="s">
        <v>366</v>
      </c>
      <c r="G2" s="4" t="s">
        <v>393</v>
      </c>
      <c r="H2" s="4"/>
      <c r="I2" s="4" t="s">
        <v>394</v>
      </c>
      <c r="J2" s="4"/>
      <c r="K2" s="6" t="s">
        <v>395</v>
      </c>
      <c r="L2" s="105" t="s">
        <v>396</v>
      </c>
      <c r="M2" s="17" t="s">
        <v>397</v>
      </c>
    </row>
    <row r="3" s="1" customFormat="1" ht="16.5" spans="1:13">
      <c r="A3" s="4"/>
      <c r="B3" s="7"/>
      <c r="C3" s="98"/>
      <c r="D3" s="7"/>
      <c r="E3" s="7"/>
      <c r="F3" s="7"/>
      <c r="G3" s="4" t="s">
        <v>398</v>
      </c>
      <c r="H3" s="4" t="s">
        <v>399</v>
      </c>
      <c r="I3" s="4" t="s">
        <v>398</v>
      </c>
      <c r="J3" s="4" t="s">
        <v>399</v>
      </c>
      <c r="K3" s="8"/>
      <c r="L3" s="106"/>
      <c r="M3" s="18"/>
    </row>
    <row r="4" s="94" customFormat="1" spans="1:13">
      <c r="A4" s="66">
        <v>1</v>
      </c>
      <c r="B4" s="26" t="s">
        <v>54</v>
      </c>
      <c r="C4" s="25" t="s">
        <v>378</v>
      </c>
      <c r="D4" s="26" t="s">
        <v>379</v>
      </c>
      <c r="E4" s="26" t="s">
        <v>124</v>
      </c>
      <c r="F4" s="28" t="s">
        <v>63</v>
      </c>
      <c r="G4" s="26" t="s">
        <v>54</v>
      </c>
      <c r="H4" s="99" t="s">
        <v>400</v>
      </c>
      <c r="I4" s="99">
        <v>0.01</v>
      </c>
      <c r="J4" s="99">
        <v>0.01</v>
      </c>
      <c r="K4" s="99"/>
      <c r="L4" s="26"/>
      <c r="M4" s="26" t="s">
        <v>380</v>
      </c>
    </row>
    <row r="5" s="94" customFormat="1" spans="1:13">
      <c r="A5" s="66">
        <v>2</v>
      </c>
      <c r="B5" s="26" t="s">
        <v>54</v>
      </c>
      <c r="C5" s="25" t="s">
        <v>381</v>
      </c>
      <c r="D5" s="26" t="s">
        <v>379</v>
      </c>
      <c r="E5" s="26" t="s">
        <v>124</v>
      </c>
      <c r="F5" s="28" t="s">
        <v>63</v>
      </c>
      <c r="G5" s="26" t="s">
        <v>54</v>
      </c>
      <c r="H5" s="99" t="s">
        <v>400</v>
      </c>
      <c r="I5" s="99">
        <v>0.01</v>
      </c>
      <c r="J5" s="99">
        <v>0.01</v>
      </c>
      <c r="K5" s="99"/>
      <c r="L5" s="26"/>
      <c r="M5" s="26" t="s">
        <v>380</v>
      </c>
    </row>
    <row r="6" s="94" customFormat="1" spans="1:13">
      <c r="A6" s="66">
        <v>3</v>
      </c>
      <c r="B6" s="26" t="s">
        <v>54</v>
      </c>
      <c r="C6" s="25" t="s">
        <v>382</v>
      </c>
      <c r="D6" s="26" t="s">
        <v>379</v>
      </c>
      <c r="E6" s="26" t="s">
        <v>124</v>
      </c>
      <c r="F6" s="28" t="s">
        <v>63</v>
      </c>
      <c r="G6" s="26" t="s">
        <v>54</v>
      </c>
      <c r="H6" s="99" t="s">
        <v>400</v>
      </c>
      <c r="I6" s="99">
        <v>0.01</v>
      </c>
      <c r="J6" s="99">
        <v>0.01</v>
      </c>
      <c r="K6" s="102"/>
      <c r="L6" s="102"/>
      <c r="M6" s="26" t="s">
        <v>380</v>
      </c>
    </row>
    <row r="7" s="94" customFormat="1" spans="1:13">
      <c r="A7" s="66">
        <v>4</v>
      </c>
      <c r="B7" s="26" t="s">
        <v>54</v>
      </c>
      <c r="C7" s="25" t="s">
        <v>383</v>
      </c>
      <c r="D7" s="26" t="s">
        <v>379</v>
      </c>
      <c r="E7" s="26" t="s">
        <v>125</v>
      </c>
      <c r="F7" s="28" t="s">
        <v>63</v>
      </c>
      <c r="G7" s="26" t="s">
        <v>54</v>
      </c>
      <c r="H7" s="99" t="s">
        <v>400</v>
      </c>
      <c r="I7" s="99">
        <v>0.01</v>
      </c>
      <c r="J7" s="99">
        <v>0.01</v>
      </c>
      <c r="K7" s="102"/>
      <c r="L7" s="102"/>
      <c r="M7" s="26" t="s">
        <v>380</v>
      </c>
    </row>
    <row r="8" s="94" customFormat="1" spans="1:13">
      <c r="A8" s="66">
        <v>5</v>
      </c>
      <c r="B8" s="26" t="s">
        <v>54</v>
      </c>
      <c r="C8" s="25" t="s">
        <v>384</v>
      </c>
      <c r="D8" s="26" t="s">
        <v>379</v>
      </c>
      <c r="E8" s="26" t="s">
        <v>125</v>
      </c>
      <c r="F8" s="28" t="s">
        <v>63</v>
      </c>
      <c r="G8" s="26" t="s">
        <v>54</v>
      </c>
      <c r="H8" s="99" t="s">
        <v>400</v>
      </c>
      <c r="I8" s="99">
        <v>0.01</v>
      </c>
      <c r="J8" s="99">
        <v>0.01</v>
      </c>
      <c r="K8" s="102"/>
      <c r="L8" s="102"/>
      <c r="M8" s="26" t="s">
        <v>380</v>
      </c>
    </row>
    <row r="9" s="94" customFormat="1" spans="1:13">
      <c r="A9" s="66">
        <v>6</v>
      </c>
      <c r="B9" s="26" t="s">
        <v>54</v>
      </c>
      <c r="C9" s="25" t="s">
        <v>385</v>
      </c>
      <c r="D9" s="26" t="s">
        <v>379</v>
      </c>
      <c r="E9" s="26" t="s">
        <v>125</v>
      </c>
      <c r="F9" s="28" t="s">
        <v>63</v>
      </c>
      <c r="G9" s="26" t="s">
        <v>54</v>
      </c>
      <c r="H9" s="99" t="s">
        <v>400</v>
      </c>
      <c r="I9" s="99">
        <v>0.01</v>
      </c>
      <c r="J9" s="99">
        <v>0.01</v>
      </c>
      <c r="K9" s="102"/>
      <c r="L9" s="102"/>
      <c r="M9" s="26" t="s">
        <v>380</v>
      </c>
    </row>
    <row r="10" s="94" customFormat="1" spans="1:13">
      <c r="A10" s="66">
        <v>7</v>
      </c>
      <c r="B10" s="26" t="s">
        <v>54</v>
      </c>
      <c r="C10" s="25" t="s">
        <v>386</v>
      </c>
      <c r="D10" s="26" t="s">
        <v>379</v>
      </c>
      <c r="E10" s="26" t="s">
        <v>126</v>
      </c>
      <c r="F10" s="28" t="s">
        <v>63</v>
      </c>
      <c r="G10" s="26" t="s">
        <v>54</v>
      </c>
      <c r="H10" s="99" t="s">
        <v>400</v>
      </c>
      <c r="I10" s="99">
        <v>0.01</v>
      </c>
      <c r="J10" s="99">
        <v>0.01</v>
      </c>
      <c r="K10" s="102"/>
      <c r="L10" s="102"/>
      <c r="M10" s="26" t="s">
        <v>380</v>
      </c>
    </row>
    <row r="11" s="94" customFormat="1" spans="1:13">
      <c r="A11" s="66">
        <v>8</v>
      </c>
      <c r="B11" s="26" t="s">
        <v>54</v>
      </c>
      <c r="C11" s="25" t="s">
        <v>387</v>
      </c>
      <c r="D11" s="26" t="s">
        <v>379</v>
      </c>
      <c r="E11" s="26" t="s">
        <v>126</v>
      </c>
      <c r="F11" s="28" t="s">
        <v>63</v>
      </c>
      <c r="G11" s="26" t="s">
        <v>54</v>
      </c>
      <c r="H11" s="99" t="s">
        <v>400</v>
      </c>
      <c r="I11" s="99">
        <v>0.01</v>
      </c>
      <c r="J11" s="99">
        <v>0.01</v>
      </c>
      <c r="K11" s="102"/>
      <c r="L11" s="102"/>
      <c r="M11" s="26" t="s">
        <v>380</v>
      </c>
    </row>
    <row r="12" s="94" customFormat="1" spans="1:13">
      <c r="A12" s="66">
        <v>9</v>
      </c>
      <c r="B12" s="26" t="s">
        <v>54</v>
      </c>
      <c r="C12" s="25" t="s">
        <v>388</v>
      </c>
      <c r="D12" s="26" t="s">
        <v>379</v>
      </c>
      <c r="E12" s="26" t="s">
        <v>126</v>
      </c>
      <c r="F12" s="28" t="s">
        <v>63</v>
      </c>
      <c r="G12" s="26" t="s">
        <v>54</v>
      </c>
      <c r="H12" s="99" t="s">
        <v>400</v>
      </c>
      <c r="I12" s="99">
        <v>0.01</v>
      </c>
      <c r="J12" s="99">
        <v>0.01</v>
      </c>
      <c r="K12" s="102"/>
      <c r="L12" s="102"/>
      <c r="M12" s="26" t="s">
        <v>380</v>
      </c>
    </row>
    <row r="13" s="94" customFormat="1" spans="1:13">
      <c r="A13" s="66"/>
      <c r="B13" s="26"/>
      <c r="C13" s="25"/>
      <c r="D13" s="26"/>
      <c r="E13" s="26"/>
      <c r="F13" s="28"/>
      <c r="G13" s="26"/>
      <c r="H13" s="99"/>
      <c r="I13" s="99"/>
      <c r="J13" s="99"/>
      <c r="K13" s="102"/>
      <c r="L13" s="102"/>
      <c r="M13" s="26"/>
    </row>
    <row r="14" s="94" customFormat="1" spans="1:13">
      <c r="A14" s="66"/>
      <c r="B14" s="26"/>
      <c r="C14" s="25"/>
      <c r="D14" s="26"/>
      <c r="E14" s="26"/>
      <c r="F14" s="28"/>
      <c r="G14" s="26"/>
      <c r="H14" s="99"/>
      <c r="I14" s="99"/>
      <c r="J14" s="99"/>
      <c r="K14" s="102"/>
      <c r="L14" s="102"/>
      <c r="M14" s="26"/>
    </row>
    <row r="15" s="94" customFormat="1" spans="1:13">
      <c r="A15" s="66"/>
      <c r="B15" s="26"/>
      <c r="C15" s="25"/>
      <c r="D15" s="26"/>
      <c r="E15" s="26"/>
      <c r="F15" s="28"/>
      <c r="G15" s="26"/>
      <c r="H15" s="99"/>
      <c r="I15" s="99"/>
      <c r="J15" s="99"/>
      <c r="K15" s="102"/>
      <c r="L15" s="102"/>
      <c r="M15" s="26"/>
    </row>
    <row r="16" s="94" customFormat="1" spans="1:13">
      <c r="A16" s="66"/>
      <c r="B16" s="26"/>
      <c r="C16" s="30"/>
      <c r="D16" s="26"/>
      <c r="E16" s="26"/>
      <c r="F16" s="28"/>
      <c r="G16" s="26"/>
      <c r="H16" s="99"/>
      <c r="I16" s="99"/>
      <c r="J16" s="99"/>
      <c r="K16" s="102"/>
      <c r="L16" s="102"/>
      <c r="M16" s="26"/>
    </row>
    <row r="17" s="94" customFormat="1" spans="1:13">
      <c r="A17" s="66"/>
      <c r="B17" s="26"/>
      <c r="C17" s="30"/>
      <c r="D17" s="26"/>
      <c r="E17" s="26"/>
      <c r="F17" s="28"/>
      <c r="G17" s="26"/>
      <c r="H17" s="99"/>
      <c r="I17" s="99"/>
      <c r="J17" s="99"/>
      <c r="K17" s="102"/>
      <c r="L17" s="102"/>
      <c r="M17" s="26"/>
    </row>
    <row r="18" s="94" customFormat="1" spans="1:13">
      <c r="A18" s="66"/>
      <c r="B18" s="26"/>
      <c r="C18" s="30"/>
      <c r="D18" s="26"/>
      <c r="E18" s="26"/>
      <c r="F18" s="28"/>
      <c r="G18" s="26"/>
      <c r="H18" s="99"/>
      <c r="I18" s="99"/>
      <c r="J18" s="99"/>
      <c r="K18" s="102"/>
      <c r="L18" s="102"/>
      <c r="M18" s="26"/>
    </row>
    <row r="19" s="94" customFormat="1" spans="1:13">
      <c r="A19" s="66"/>
      <c r="B19" s="26"/>
      <c r="C19" s="30"/>
      <c r="D19" s="26"/>
      <c r="E19" s="26"/>
      <c r="F19" s="28"/>
      <c r="G19" s="26"/>
      <c r="H19" s="99"/>
      <c r="I19" s="99"/>
      <c r="J19" s="99"/>
      <c r="K19" s="102"/>
      <c r="L19" s="102"/>
      <c r="M19" s="26"/>
    </row>
    <row r="20" s="94" customFormat="1" spans="1:13">
      <c r="A20" s="66"/>
      <c r="B20" s="26"/>
      <c r="C20" s="25"/>
      <c r="D20" s="26"/>
      <c r="E20" s="26"/>
      <c r="F20" s="28"/>
      <c r="G20" s="100"/>
      <c r="H20" s="99"/>
      <c r="I20" s="99"/>
      <c r="J20" s="99"/>
      <c r="K20" s="102"/>
      <c r="L20" s="102"/>
      <c r="M20" s="26"/>
    </row>
    <row r="21" s="94" customFormat="1" spans="1:13">
      <c r="A21" s="66"/>
      <c r="B21" s="26"/>
      <c r="C21" s="30"/>
      <c r="D21" s="26"/>
      <c r="E21" s="26"/>
      <c r="F21" s="28"/>
      <c r="G21" s="100"/>
      <c r="H21" s="99"/>
      <c r="I21" s="99"/>
      <c r="J21" s="99"/>
      <c r="K21" s="102"/>
      <c r="L21" s="102"/>
      <c r="M21" s="26"/>
    </row>
    <row r="22" s="94" customFormat="1" spans="1:13">
      <c r="A22" s="66"/>
      <c r="B22" s="26"/>
      <c r="C22" s="30"/>
      <c r="D22" s="26"/>
      <c r="E22" s="26"/>
      <c r="F22" s="28"/>
      <c r="G22" s="100"/>
      <c r="H22" s="99"/>
      <c r="I22" s="99"/>
      <c r="J22" s="99"/>
      <c r="K22" s="102"/>
      <c r="L22" s="102"/>
      <c r="M22" s="26"/>
    </row>
    <row r="23" s="94" customFormat="1" spans="1:13">
      <c r="A23" s="66"/>
      <c r="B23" s="26"/>
      <c r="C23" s="30"/>
      <c r="D23" s="26"/>
      <c r="E23" s="26"/>
      <c r="F23" s="28"/>
      <c r="G23" s="100"/>
      <c r="H23" s="99"/>
      <c r="I23" s="99"/>
      <c r="J23" s="99"/>
      <c r="K23" s="102"/>
      <c r="L23" s="102"/>
      <c r="M23" s="26"/>
    </row>
    <row r="24" s="94" customFormat="1" spans="1:13">
      <c r="A24" s="66"/>
      <c r="B24" s="26"/>
      <c r="C24" s="30"/>
      <c r="D24" s="26"/>
      <c r="E24" s="26"/>
      <c r="F24" s="101"/>
      <c r="G24" s="100"/>
      <c r="H24" s="99"/>
      <c r="I24" s="99"/>
      <c r="J24" s="99"/>
      <c r="K24" s="102"/>
      <c r="L24" s="102"/>
      <c r="M24" s="26"/>
    </row>
    <row r="25" s="94" customFormat="1" spans="1:13">
      <c r="A25" s="66"/>
      <c r="B25" s="26"/>
      <c r="C25" s="30"/>
      <c r="D25" s="26"/>
      <c r="E25" s="26"/>
      <c r="F25" s="101"/>
      <c r="G25" s="100"/>
      <c r="H25" s="99"/>
      <c r="I25" s="99"/>
      <c r="J25" s="99"/>
      <c r="K25" s="102"/>
      <c r="L25" s="102"/>
      <c r="M25" s="26"/>
    </row>
    <row r="26" s="94" customFormat="1" spans="1:13">
      <c r="A26" s="66"/>
      <c r="B26" s="26"/>
      <c r="C26" s="30"/>
      <c r="D26" s="26"/>
      <c r="E26" s="26"/>
      <c r="F26" s="101"/>
      <c r="G26" s="100"/>
      <c r="H26" s="99"/>
      <c r="I26" s="99"/>
      <c r="J26" s="99"/>
      <c r="K26" s="102"/>
      <c r="L26" s="102"/>
      <c r="M26" s="26"/>
    </row>
    <row r="27" s="94" customFormat="1" spans="1:13">
      <c r="A27" s="66"/>
      <c r="B27" s="26"/>
      <c r="C27" s="53"/>
      <c r="D27" s="26"/>
      <c r="E27" s="26"/>
      <c r="F27" s="101"/>
      <c r="G27" s="100"/>
      <c r="H27" s="99"/>
      <c r="I27" s="99"/>
      <c r="J27" s="99"/>
      <c r="K27" s="102"/>
      <c r="L27" s="102"/>
      <c r="M27" s="26"/>
    </row>
    <row r="28" s="94" customFormat="1" spans="1:13">
      <c r="A28" s="66"/>
      <c r="B28" s="26"/>
      <c r="C28" s="102"/>
      <c r="D28" s="26"/>
      <c r="E28" s="26"/>
      <c r="F28" s="66"/>
      <c r="G28" s="100"/>
      <c r="H28" s="99"/>
      <c r="I28" s="99"/>
      <c r="J28" s="99"/>
      <c r="K28" s="102"/>
      <c r="L28" s="102"/>
      <c r="M28" s="26"/>
    </row>
    <row r="29" s="94" customFormat="1" spans="1:13">
      <c r="A29" s="66"/>
      <c r="B29" s="26"/>
      <c r="C29" s="102"/>
      <c r="D29" s="26"/>
      <c r="E29" s="26"/>
      <c r="F29" s="66"/>
      <c r="G29" s="100"/>
      <c r="H29" s="99"/>
      <c r="I29" s="99"/>
      <c r="J29" s="99"/>
      <c r="K29" s="102"/>
      <c r="L29" s="102"/>
      <c r="M29" s="26"/>
    </row>
    <row r="30" s="94" customFormat="1" spans="1:13">
      <c r="A30" s="66"/>
      <c r="B30" s="102"/>
      <c r="C30" s="103"/>
      <c r="D30" s="102"/>
      <c r="E30" s="102"/>
      <c r="F30" s="66"/>
      <c r="G30" s="102"/>
      <c r="H30" s="102"/>
      <c r="I30" s="102"/>
      <c r="J30" s="102"/>
      <c r="K30" s="102"/>
      <c r="L30" s="102"/>
      <c r="M30" s="102"/>
    </row>
    <row r="31" s="94" customFormat="1" spans="1:13">
      <c r="A31" s="66"/>
      <c r="B31" s="102"/>
      <c r="C31" s="103"/>
      <c r="D31" s="102"/>
      <c r="E31" s="102"/>
      <c r="F31" s="66"/>
      <c r="G31" s="102"/>
      <c r="H31" s="102"/>
      <c r="I31" s="102"/>
      <c r="J31" s="102"/>
      <c r="K31" s="102"/>
      <c r="L31" s="102"/>
      <c r="M31" s="102"/>
    </row>
    <row r="32" s="2" customFormat="1" ht="18.75" spans="1:13">
      <c r="A32" s="11" t="s">
        <v>389</v>
      </c>
      <c r="B32" s="12"/>
      <c r="C32" s="12"/>
      <c r="D32" s="12"/>
      <c r="E32" s="13"/>
      <c r="F32" s="14"/>
      <c r="G32" s="37"/>
      <c r="H32" s="11" t="s">
        <v>401</v>
      </c>
      <c r="I32" s="12"/>
      <c r="J32" s="12"/>
      <c r="K32" s="13"/>
      <c r="L32" s="84"/>
      <c r="M32" s="19"/>
    </row>
    <row r="33" ht="16.5" spans="1:13">
      <c r="A33" s="104" t="s">
        <v>402</v>
      </c>
      <c r="B33" s="104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5 M16:M19 M20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E21" workbookViewId="0">
      <selection activeCell="A41" sqref="A41:W41"/>
    </sheetView>
  </sheetViews>
  <sheetFormatPr defaultColWidth="9" defaultRowHeight="14.25"/>
  <cols>
    <col min="1" max="2" width="8.625" style="55" customWidth="1"/>
    <col min="3" max="3" width="12.125" style="55" customWidth="1"/>
    <col min="4" max="4" width="12.875" style="61" customWidth="1"/>
    <col min="5" max="5" width="12.125" style="55" customWidth="1"/>
    <col min="6" max="6" width="14.375" style="55" customWidth="1"/>
    <col min="7" max="7" width="11.75" style="55" customWidth="1"/>
    <col min="8" max="8" width="13.375" style="55" customWidth="1"/>
    <col min="9" max="9" width="7.75" style="55" customWidth="1"/>
    <col min="10" max="10" width="10.25" style="55" customWidth="1"/>
    <col min="11" max="11" width="10.375" style="55" customWidth="1"/>
    <col min="12" max="12" width="8.125" style="55" customWidth="1"/>
    <col min="13" max="13" width="10.375" style="55" customWidth="1"/>
    <col min="14" max="14" width="10.25" style="55" customWidth="1"/>
    <col min="15" max="15" width="8.125" style="55" customWidth="1"/>
    <col min="16" max="16" width="11.75" style="55" customWidth="1"/>
    <col min="17" max="17" width="11.375" style="55" customWidth="1"/>
    <col min="18" max="20" width="8.125" style="55" customWidth="1"/>
    <col min="21" max="21" width="7.875" style="55" customWidth="1"/>
    <col min="22" max="22" width="7" style="55" customWidth="1"/>
    <col min="23" max="23" width="8.5" style="55" customWidth="1"/>
    <col min="24" max="16384" width="9" style="55"/>
  </cols>
  <sheetData>
    <row r="1" s="55" customFormat="1" ht="29.25" spans="1:23">
      <c r="A1" s="3" t="s">
        <v>403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6" customFormat="1" ht="15.95" customHeight="1" spans="1:23">
      <c r="A2" s="5" t="s">
        <v>404</v>
      </c>
      <c r="B2" s="5" t="s">
        <v>367</v>
      </c>
      <c r="C2" s="5" t="s">
        <v>363</v>
      </c>
      <c r="D2" s="17" t="s">
        <v>364</v>
      </c>
      <c r="E2" s="5" t="s">
        <v>365</v>
      </c>
      <c r="F2" s="5" t="s">
        <v>366</v>
      </c>
      <c r="G2" s="62" t="s">
        <v>405</v>
      </c>
      <c r="H2" s="63"/>
      <c r="I2" s="88"/>
      <c r="J2" s="62" t="s">
        <v>406</v>
      </c>
      <c r="K2" s="63"/>
      <c r="L2" s="88"/>
      <c r="M2" s="62" t="s">
        <v>407</v>
      </c>
      <c r="N2" s="63"/>
      <c r="O2" s="88"/>
      <c r="P2" s="62" t="s">
        <v>408</v>
      </c>
      <c r="Q2" s="63"/>
      <c r="R2" s="88"/>
      <c r="S2" s="63" t="s">
        <v>409</v>
      </c>
      <c r="T2" s="63"/>
      <c r="U2" s="88"/>
      <c r="V2" s="42" t="s">
        <v>410</v>
      </c>
      <c r="W2" s="42" t="s">
        <v>376</v>
      </c>
    </row>
    <row r="3" s="56" customFormat="1" ht="16.5" spans="1:23">
      <c r="A3" s="7"/>
      <c r="B3" s="64"/>
      <c r="C3" s="64"/>
      <c r="D3" s="65"/>
      <c r="E3" s="64"/>
      <c r="F3" s="64"/>
      <c r="G3" s="4" t="s">
        <v>411</v>
      </c>
      <c r="H3" s="4" t="s">
        <v>69</v>
      </c>
      <c r="I3" s="4" t="s">
        <v>367</v>
      </c>
      <c r="J3" s="4" t="s">
        <v>411</v>
      </c>
      <c r="K3" s="4" t="s">
        <v>69</v>
      </c>
      <c r="L3" s="4" t="s">
        <v>367</v>
      </c>
      <c r="M3" s="4" t="s">
        <v>411</v>
      </c>
      <c r="N3" s="4" t="s">
        <v>69</v>
      </c>
      <c r="O3" s="4" t="s">
        <v>367</v>
      </c>
      <c r="P3" s="4" t="s">
        <v>411</v>
      </c>
      <c r="Q3" s="4" t="s">
        <v>69</v>
      </c>
      <c r="R3" s="4" t="s">
        <v>367</v>
      </c>
      <c r="S3" s="4" t="s">
        <v>411</v>
      </c>
      <c r="T3" s="4" t="s">
        <v>69</v>
      </c>
      <c r="U3" s="4" t="s">
        <v>367</v>
      </c>
      <c r="V3" s="89"/>
      <c r="W3" s="89"/>
    </row>
    <row r="4" s="57" customFormat="1" ht="42.75" customHeight="1" spans="1:23">
      <c r="A4" s="66" t="s">
        <v>412</v>
      </c>
      <c r="B4" s="66" t="s">
        <v>413</v>
      </c>
      <c r="C4" s="66">
        <v>3567</v>
      </c>
      <c r="D4" s="67" t="s">
        <v>414</v>
      </c>
      <c r="E4" s="66" t="s">
        <v>124</v>
      </c>
      <c r="F4" s="67" t="s">
        <v>63</v>
      </c>
      <c r="G4" s="68"/>
      <c r="H4" s="69" t="s">
        <v>414</v>
      </c>
      <c r="I4" s="68" t="s">
        <v>413</v>
      </c>
      <c r="J4" s="68"/>
      <c r="K4" s="68" t="s">
        <v>415</v>
      </c>
      <c r="L4" s="68" t="s">
        <v>413</v>
      </c>
      <c r="M4" s="68"/>
      <c r="N4" s="69" t="s">
        <v>416</v>
      </c>
      <c r="O4" s="68" t="s">
        <v>413</v>
      </c>
      <c r="P4" s="66" t="s">
        <v>417</v>
      </c>
      <c r="Q4" s="67" t="s">
        <v>418</v>
      </c>
      <c r="R4" s="68" t="s">
        <v>419</v>
      </c>
      <c r="S4" s="67"/>
      <c r="T4" s="67" t="s">
        <v>420</v>
      </c>
      <c r="U4" s="68" t="s">
        <v>54</v>
      </c>
      <c r="V4" s="90" t="s">
        <v>421</v>
      </c>
      <c r="W4" s="66"/>
    </row>
    <row r="5" s="57" customFormat="1" ht="18" customHeight="1" spans="1:23">
      <c r="A5" s="66"/>
      <c r="B5" s="66"/>
      <c r="C5" s="66"/>
      <c r="D5" s="67"/>
      <c r="E5" s="66"/>
      <c r="F5" s="67"/>
      <c r="G5" s="62" t="s">
        <v>422</v>
      </c>
      <c r="H5" s="63"/>
      <c r="I5" s="88"/>
      <c r="J5" s="62" t="s">
        <v>423</v>
      </c>
      <c r="K5" s="63"/>
      <c r="L5" s="88"/>
      <c r="M5" s="62" t="s">
        <v>424</v>
      </c>
      <c r="N5" s="63"/>
      <c r="O5" s="88"/>
      <c r="P5" s="62" t="s">
        <v>425</v>
      </c>
      <c r="Q5" s="63"/>
      <c r="R5" s="88"/>
      <c r="S5" s="63" t="s">
        <v>426</v>
      </c>
      <c r="T5" s="63"/>
      <c r="U5" s="88"/>
      <c r="V5" s="91"/>
      <c r="W5" s="66"/>
    </row>
    <row r="6" s="57" customFormat="1" ht="18" customHeight="1" spans="1:23">
      <c r="A6" s="66"/>
      <c r="B6" s="66"/>
      <c r="C6" s="66"/>
      <c r="D6" s="67"/>
      <c r="E6" s="66"/>
      <c r="F6" s="67"/>
      <c r="G6" s="4" t="s">
        <v>411</v>
      </c>
      <c r="H6" s="4" t="s">
        <v>69</v>
      </c>
      <c r="I6" s="4" t="s">
        <v>367</v>
      </c>
      <c r="J6" s="4" t="s">
        <v>411</v>
      </c>
      <c r="K6" s="4" t="s">
        <v>69</v>
      </c>
      <c r="L6" s="4" t="s">
        <v>367</v>
      </c>
      <c r="M6" s="4" t="s">
        <v>411</v>
      </c>
      <c r="N6" s="4" t="s">
        <v>69</v>
      </c>
      <c r="O6" s="4" t="s">
        <v>367</v>
      </c>
      <c r="P6" s="4" t="s">
        <v>411</v>
      </c>
      <c r="Q6" s="4" t="s">
        <v>69</v>
      </c>
      <c r="R6" s="4" t="s">
        <v>367</v>
      </c>
      <c r="S6" s="4" t="s">
        <v>411</v>
      </c>
      <c r="T6" s="4" t="s">
        <v>69</v>
      </c>
      <c r="U6" s="4" t="s">
        <v>367</v>
      </c>
      <c r="V6" s="91"/>
      <c r="W6" s="66"/>
    </row>
    <row r="7" s="57" customFormat="1" ht="42.75" customHeight="1" spans="1:23">
      <c r="A7" s="66"/>
      <c r="B7" s="66"/>
      <c r="C7" s="66"/>
      <c r="D7" s="67"/>
      <c r="E7" s="66"/>
      <c r="F7" s="67"/>
      <c r="G7" s="68"/>
      <c r="H7" s="69" t="s">
        <v>427</v>
      </c>
      <c r="I7" s="68" t="s">
        <v>54</v>
      </c>
      <c r="J7" s="68"/>
      <c r="K7" s="69" t="s">
        <v>428</v>
      </c>
      <c r="L7" s="68"/>
      <c r="M7" s="68"/>
      <c r="N7" s="69"/>
      <c r="O7" s="68"/>
      <c r="P7" s="66"/>
      <c r="Q7" s="67"/>
      <c r="R7" s="68"/>
      <c r="S7" s="67"/>
      <c r="T7" s="67"/>
      <c r="U7" s="68"/>
      <c r="V7" s="91"/>
      <c r="W7" s="66"/>
    </row>
    <row r="8" s="57" customFormat="1" ht="15" customHeight="1" spans="1:23">
      <c r="A8" s="66"/>
      <c r="B8" s="66"/>
      <c r="C8" s="66"/>
      <c r="D8" s="67"/>
      <c r="E8" s="66"/>
      <c r="F8" s="67"/>
      <c r="G8" s="62" t="s">
        <v>429</v>
      </c>
      <c r="H8" s="63"/>
      <c r="I8" s="88"/>
      <c r="J8" s="62" t="s">
        <v>430</v>
      </c>
      <c r="K8" s="63"/>
      <c r="L8" s="88"/>
      <c r="M8" s="62" t="s">
        <v>431</v>
      </c>
      <c r="N8" s="63"/>
      <c r="O8" s="88"/>
      <c r="P8" s="62" t="s">
        <v>432</v>
      </c>
      <c r="Q8" s="63"/>
      <c r="R8" s="88"/>
      <c r="S8" s="63" t="s">
        <v>433</v>
      </c>
      <c r="T8" s="63"/>
      <c r="U8" s="88"/>
      <c r="V8" s="91"/>
      <c r="W8" s="82"/>
    </row>
    <row r="9" s="57" customFormat="1" ht="16.5" spans="1:23">
      <c r="A9" s="66"/>
      <c r="B9" s="66"/>
      <c r="C9" s="66"/>
      <c r="D9" s="67"/>
      <c r="E9" s="66"/>
      <c r="F9" s="67"/>
      <c r="G9" s="4" t="s">
        <v>411</v>
      </c>
      <c r="H9" s="4" t="s">
        <v>69</v>
      </c>
      <c r="I9" s="4" t="s">
        <v>367</v>
      </c>
      <c r="J9" s="4" t="s">
        <v>411</v>
      </c>
      <c r="K9" s="4" t="s">
        <v>69</v>
      </c>
      <c r="L9" s="4" t="s">
        <v>367</v>
      </c>
      <c r="M9" s="4" t="s">
        <v>411</v>
      </c>
      <c r="N9" s="4" t="s">
        <v>69</v>
      </c>
      <c r="O9" s="4" t="s">
        <v>367</v>
      </c>
      <c r="P9" s="4" t="s">
        <v>411</v>
      </c>
      <c r="Q9" s="4" t="s">
        <v>69</v>
      </c>
      <c r="R9" s="4" t="s">
        <v>367</v>
      </c>
      <c r="S9" s="4" t="s">
        <v>411</v>
      </c>
      <c r="T9" s="4" t="s">
        <v>69</v>
      </c>
      <c r="U9" s="4" t="s">
        <v>367</v>
      </c>
      <c r="V9" s="91"/>
      <c r="W9" s="82"/>
    </row>
    <row r="10" s="57" customFormat="1" ht="61" customHeight="1" spans="1:23">
      <c r="A10" s="66"/>
      <c r="B10" s="66"/>
      <c r="C10" s="66"/>
      <c r="D10" s="67"/>
      <c r="E10" s="66"/>
      <c r="F10" s="67"/>
      <c r="G10" s="66"/>
      <c r="H10" s="67"/>
      <c r="I10" s="68"/>
      <c r="J10" s="66"/>
      <c r="K10" s="66" t="s">
        <v>434</v>
      </c>
      <c r="L10" s="68"/>
      <c r="M10" s="66"/>
      <c r="N10" s="66" t="s">
        <v>435</v>
      </c>
      <c r="O10" s="68"/>
      <c r="P10" s="66"/>
      <c r="Q10" s="66" t="s">
        <v>436</v>
      </c>
      <c r="R10" s="68"/>
      <c r="S10" s="66"/>
      <c r="T10" s="67"/>
      <c r="U10" s="66"/>
      <c r="V10" s="91"/>
      <c r="W10" s="66"/>
    </row>
    <row r="11" s="55" customFormat="1" ht="15" customHeight="1" spans="1:23">
      <c r="A11" s="66"/>
      <c r="B11" s="66"/>
      <c r="C11" s="66"/>
      <c r="D11" s="67"/>
      <c r="E11" s="66"/>
      <c r="F11" s="67"/>
      <c r="G11" s="62" t="s">
        <v>437</v>
      </c>
      <c r="H11" s="63"/>
      <c r="I11" s="88"/>
      <c r="J11" s="62" t="s">
        <v>438</v>
      </c>
      <c r="K11" s="63"/>
      <c r="L11" s="88"/>
      <c r="M11" s="62" t="s">
        <v>439</v>
      </c>
      <c r="N11" s="63"/>
      <c r="O11" s="88"/>
      <c r="P11" s="62" t="s">
        <v>440</v>
      </c>
      <c r="Q11" s="63"/>
      <c r="R11" s="88"/>
      <c r="S11" s="63" t="s">
        <v>441</v>
      </c>
      <c r="T11" s="63"/>
      <c r="U11" s="88"/>
      <c r="V11" s="91"/>
      <c r="W11" s="82"/>
    </row>
    <row r="12" s="55" customFormat="1" ht="16.5" spans="1:23">
      <c r="A12" s="66"/>
      <c r="B12" s="66"/>
      <c r="C12" s="66"/>
      <c r="D12" s="67"/>
      <c r="E12" s="66"/>
      <c r="F12" s="67"/>
      <c r="G12" s="4" t="s">
        <v>411</v>
      </c>
      <c r="H12" s="4" t="s">
        <v>69</v>
      </c>
      <c r="I12" s="4" t="s">
        <v>367</v>
      </c>
      <c r="J12" s="4" t="s">
        <v>411</v>
      </c>
      <c r="K12" s="4" t="s">
        <v>69</v>
      </c>
      <c r="L12" s="4" t="s">
        <v>367</v>
      </c>
      <c r="M12" s="4" t="s">
        <v>411</v>
      </c>
      <c r="N12" s="4" t="s">
        <v>69</v>
      </c>
      <c r="O12" s="4" t="s">
        <v>367</v>
      </c>
      <c r="P12" s="4" t="s">
        <v>411</v>
      </c>
      <c r="Q12" s="4" t="s">
        <v>69</v>
      </c>
      <c r="R12" s="4" t="s">
        <v>367</v>
      </c>
      <c r="S12" s="4" t="s">
        <v>411</v>
      </c>
      <c r="T12" s="4" t="s">
        <v>69</v>
      </c>
      <c r="U12" s="4" t="s">
        <v>367</v>
      </c>
      <c r="V12" s="91"/>
      <c r="W12" s="82"/>
    </row>
    <row r="13" s="57" customFormat="1" ht="61" customHeight="1" spans="1:23">
      <c r="A13" s="66"/>
      <c r="B13" s="66"/>
      <c r="C13" s="66"/>
      <c r="D13" s="67"/>
      <c r="E13" s="66"/>
      <c r="F13" s="67"/>
      <c r="G13" s="66"/>
      <c r="H13" s="66"/>
      <c r="I13" s="68"/>
      <c r="J13" s="66"/>
      <c r="K13" s="66"/>
      <c r="L13" s="68"/>
      <c r="M13" s="66"/>
      <c r="N13" s="66"/>
      <c r="O13" s="66"/>
      <c r="P13" s="66"/>
      <c r="Q13" s="66"/>
      <c r="R13" s="66"/>
      <c r="S13" s="66"/>
      <c r="T13" s="66"/>
      <c r="U13" s="66"/>
      <c r="V13" s="91"/>
      <c r="W13" s="66"/>
    </row>
    <row r="14" s="58" customFormat="1" ht="16.5" spans="1:23">
      <c r="A14" s="66"/>
      <c r="B14" s="66"/>
      <c r="C14" s="66">
        <v>3601</v>
      </c>
      <c r="D14" s="67"/>
      <c r="E14" s="70" t="s">
        <v>125</v>
      </c>
      <c r="F14" s="71" t="s">
        <v>63</v>
      </c>
      <c r="G14" s="62" t="s">
        <v>405</v>
      </c>
      <c r="H14" s="63"/>
      <c r="I14" s="88"/>
      <c r="J14" s="62" t="s">
        <v>406</v>
      </c>
      <c r="K14" s="63"/>
      <c r="L14" s="88"/>
      <c r="M14" s="62" t="s">
        <v>407</v>
      </c>
      <c r="N14" s="63"/>
      <c r="O14" s="88"/>
      <c r="P14" s="62" t="s">
        <v>408</v>
      </c>
      <c r="Q14" s="63"/>
      <c r="R14" s="88"/>
      <c r="S14" s="63" t="s">
        <v>409</v>
      </c>
      <c r="T14" s="63"/>
      <c r="U14" s="88"/>
      <c r="V14" s="91" t="s">
        <v>421</v>
      </c>
      <c r="W14" s="82"/>
    </row>
    <row r="15" s="58" customFormat="1" ht="16.5" spans="1:23">
      <c r="A15" s="66"/>
      <c r="B15" s="66"/>
      <c r="C15" s="66"/>
      <c r="D15" s="67"/>
      <c r="E15" s="70"/>
      <c r="F15" s="72"/>
      <c r="G15" s="4" t="s">
        <v>411</v>
      </c>
      <c r="H15" s="4" t="s">
        <v>69</v>
      </c>
      <c r="I15" s="4" t="s">
        <v>367</v>
      </c>
      <c r="J15" s="4" t="s">
        <v>411</v>
      </c>
      <c r="K15" s="4" t="s">
        <v>69</v>
      </c>
      <c r="L15" s="4" t="s">
        <v>367</v>
      </c>
      <c r="M15" s="4" t="s">
        <v>411</v>
      </c>
      <c r="N15" s="4" t="s">
        <v>69</v>
      </c>
      <c r="O15" s="4" t="s">
        <v>367</v>
      </c>
      <c r="P15" s="4" t="s">
        <v>411</v>
      </c>
      <c r="Q15" s="4" t="s">
        <v>69</v>
      </c>
      <c r="R15" s="4" t="s">
        <v>367</v>
      </c>
      <c r="S15" s="4" t="s">
        <v>411</v>
      </c>
      <c r="T15" s="4" t="s">
        <v>69</v>
      </c>
      <c r="U15" s="4" t="s">
        <v>367</v>
      </c>
      <c r="V15" s="91"/>
      <c r="W15" s="82"/>
    </row>
    <row r="16" s="57" customFormat="1" ht="28.5" customHeight="1" spans="1:23">
      <c r="A16" s="66"/>
      <c r="B16" s="66"/>
      <c r="C16" s="66"/>
      <c r="D16" s="67"/>
      <c r="E16" s="70"/>
      <c r="F16" s="72"/>
      <c r="G16" s="68"/>
      <c r="H16" s="69" t="s">
        <v>414</v>
      </c>
      <c r="I16" s="68" t="s">
        <v>413</v>
      </c>
      <c r="J16" s="68"/>
      <c r="K16" s="68" t="s">
        <v>415</v>
      </c>
      <c r="L16" s="68" t="s">
        <v>413</v>
      </c>
      <c r="M16" s="68"/>
      <c r="N16" s="69" t="s">
        <v>416</v>
      </c>
      <c r="O16" s="68" t="s">
        <v>413</v>
      </c>
      <c r="P16" s="66" t="s">
        <v>417</v>
      </c>
      <c r="Q16" s="67" t="s">
        <v>418</v>
      </c>
      <c r="R16" s="68" t="s">
        <v>419</v>
      </c>
      <c r="S16" s="67"/>
      <c r="T16" s="67" t="s">
        <v>420</v>
      </c>
      <c r="U16" s="68" t="s">
        <v>54</v>
      </c>
      <c r="V16" s="91"/>
      <c r="W16" s="66"/>
    </row>
    <row r="17" s="59" customFormat="1" ht="16.5" spans="1:23">
      <c r="A17" s="66"/>
      <c r="B17" s="66"/>
      <c r="C17" s="66"/>
      <c r="D17" s="67"/>
      <c r="E17" s="70"/>
      <c r="F17" s="72"/>
      <c r="G17" s="62" t="s">
        <v>422</v>
      </c>
      <c r="H17" s="63"/>
      <c r="I17" s="88"/>
      <c r="J17" s="62" t="s">
        <v>423</v>
      </c>
      <c r="K17" s="63"/>
      <c r="L17" s="88"/>
      <c r="M17" s="62" t="s">
        <v>424</v>
      </c>
      <c r="N17" s="63"/>
      <c r="O17" s="88"/>
      <c r="P17" s="62" t="s">
        <v>425</v>
      </c>
      <c r="Q17" s="63"/>
      <c r="R17" s="88"/>
      <c r="S17" s="63" t="s">
        <v>426</v>
      </c>
      <c r="T17" s="63"/>
      <c r="U17" s="88"/>
      <c r="V17" s="91"/>
      <c r="W17" s="82"/>
    </row>
    <row r="18" s="59" customFormat="1" ht="16.5" spans="1:23">
      <c r="A18" s="66"/>
      <c r="B18" s="66"/>
      <c r="C18" s="66"/>
      <c r="D18" s="67"/>
      <c r="E18" s="70"/>
      <c r="F18" s="72"/>
      <c r="G18" s="4" t="s">
        <v>411</v>
      </c>
      <c r="H18" s="4" t="s">
        <v>69</v>
      </c>
      <c r="I18" s="4" t="s">
        <v>367</v>
      </c>
      <c r="J18" s="4" t="s">
        <v>411</v>
      </c>
      <c r="K18" s="4" t="s">
        <v>69</v>
      </c>
      <c r="L18" s="4" t="s">
        <v>367</v>
      </c>
      <c r="M18" s="4" t="s">
        <v>411</v>
      </c>
      <c r="N18" s="4" t="s">
        <v>69</v>
      </c>
      <c r="O18" s="4" t="s">
        <v>367</v>
      </c>
      <c r="P18" s="4" t="s">
        <v>411</v>
      </c>
      <c r="Q18" s="4" t="s">
        <v>69</v>
      </c>
      <c r="R18" s="4" t="s">
        <v>367</v>
      </c>
      <c r="S18" s="4" t="s">
        <v>411</v>
      </c>
      <c r="T18" s="4" t="s">
        <v>69</v>
      </c>
      <c r="U18" s="4" t="s">
        <v>367</v>
      </c>
      <c r="V18" s="91"/>
      <c r="W18" s="82"/>
    </row>
    <row r="19" customFormat="1" spans="1:23">
      <c r="A19" s="66"/>
      <c r="B19" s="66"/>
      <c r="C19" s="66"/>
      <c r="D19" s="67"/>
      <c r="E19" s="70"/>
      <c r="F19" s="72"/>
      <c r="G19" s="68"/>
      <c r="H19" s="69" t="s">
        <v>427</v>
      </c>
      <c r="I19" s="68" t="s">
        <v>54</v>
      </c>
      <c r="J19" s="68"/>
      <c r="K19" s="69" t="s">
        <v>428</v>
      </c>
      <c r="L19" s="68"/>
      <c r="M19" s="68"/>
      <c r="N19" s="69"/>
      <c r="O19" s="68"/>
      <c r="P19" s="66"/>
      <c r="Q19" s="67"/>
      <c r="R19" s="68"/>
      <c r="S19" s="67"/>
      <c r="T19" s="67"/>
      <c r="U19" s="68"/>
      <c r="V19" s="91"/>
      <c r="W19" s="82"/>
    </row>
    <row r="20" customFormat="1" ht="16.5" spans="1:23">
      <c r="A20" s="66"/>
      <c r="B20" s="66"/>
      <c r="C20" s="66"/>
      <c r="D20" s="67"/>
      <c r="E20" s="70"/>
      <c r="F20" s="72"/>
      <c r="G20" s="62" t="s">
        <v>429</v>
      </c>
      <c r="H20" s="63"/>
      <c r="I20" s="88"/>
      <c r="J20" s="62" t="s">
        <v>430</v>
      </c>
      <c r="K20" s="63"/>
      <c r="L20" s="88"/>
      <c r="M20" s="62" t="s">
        <v>431</v>
      </c>
      <c r="N20" s="63"/>
      <c r="O20" s="88"/>
      <c r="P20" s="62" t="s">
        <v>432</v>
      </c>
      <c r="Q20" s="63"/>
      <c r="R20" s="88"/>
      <c r="S20" s="63" t="s">
        <v>433</v>
      </c>
      <c r="T20" s="63"/>
      <c r="U20" s="88"/>
      <c r="V20" s="91"/>
      <c r="W20" s="82"/>
    </row>
    <row r="21" customFormat="1" ht="16.5" spans="1:23">
      <c r="A21" s="66"/>
      <c r="B21" s="66"/>
      <c r="C21" s="66"/>
      <c r="D21" s="67"/>
      <c r="E21" s="70"/>
      <c r="F21" s="72"/>
      <c r="G21" s="4" t="s">
        <v>411</v>
      </c>
      <c r="H21" s="4" t="s">
        <v>69</v>
      </c>
      <c r="I21" s="4" t="s">
        <v>367</v>
      </c>
      <c r="J21" s="4" t="s">
        <v>411</v>
      </c>
      <c r="K21" s="4" t="s">
        <v>69</v>
      </c>
      <c r="L21" s="4" t="s">
        <v>367</v>
      </c>
      <c r="M21" s="4" t="s">
        <v>411</v>
      </c>
      <c r="N21" s="4" t="s">
        <v>69</v>
      </c>
      <c r="O21" s="4" t="s">
        <v>367</v>
      </c>
      <c r="P21" s="4" t="s">
        <v>411</v>
      </c>
      <c r="Q21" s="4" t="s">
        <v>69</v>
      </c>
      <c r="R21" s="4" t="s">
        <v>367</v>
      </c>
      <c r="S21" s="4" t="s">
        <v>411</v>
      </c>
      <c r="T21" s="4" t="s">
        <v>69</v>
      </c>
      <c r="U21" s="4" t="s">
        <v>367</v>
      </c>
      <c r="V21" s="91"/>
      <c r="W21" s="82"/>
    </row>
    <row r="22" customFormat="1" spans="1:23">
      <c r="A22" s="66"/>
      <c r="B22" s="66"/>
      <c r="C22" s="66"/>
      <c r="D22" s="67"/>
      <c r="E22" s="70"/>
      <c r="F22" s="72"/>
      <c r="G22" s="66"/>
      <c r="H22" s="67"/>
      <c r="I22" s="68"/>
      <c r="J22" s="66"/>
      <c r="K22" s="66" t="s">
        <v>434</v>
      </c>
      <c r="L22" s="68"/>
      <c r="M22" s="66"/>
      <c r="N22" s="66" t="s">
        <v>435</v>
      </c>
      <c r="O22" s="68"/>
      <c r="P22" s="66"/>
      <c r="Q22" s="66" t="s">
        <v>436</v>
      </c>
      <c r="R22" s="68"/>
      <c r="S22" s="66"/>
      <c r="T22" s="67"/>
      <c r="U22" s="66"/>
      <c r="V22" s="91"/>
      <c r="W22" s="82"/>
    </row>
    <row r="23" customFormat="1" ht="16.5" spans="1:23">
      <c r="A23" s="66"/>
      <c r="B23" s="66"/>
      <c r="C23" s="66"/>
      <c r="D23" s="67"/>
      <c r="E23" s="70"/>
      <c r="F23" s="72"/>
      <c r="G23" s="62" t="s">
        <v>437</v>
      </c>
      <c r="H23" s="63"/>
      <c r="I23" s="88"/>
      <c r="J23" s="62" t="s">
        <v>438</v>
      </c>
      <c r="K23" s="63"/>
      <c r="L23" s="88"/>
      <c r="M23" s="62" t="s">
        <v>439</v>
      </c>
      <c r="N23" s="63"/>
      <c r="O23" s="88"/>
      <c r="P23" s="62" t="s">
        <v>440</v>
      </c>
      <c r="Q23" s="63"/>
      <c r="R23" s="88"/>
      <c r="S23" s="63" t="s">
        <v>441</v>
      </c>
      <c r="T23" s="63"/>
      <c r="U23" s="88"/>
      <c r="V23" s="91"/>
      <c r="W23" s="82"/>
    </row>
    <row r="24" customFormat="1" ht="16.5" spans="1:23">
      <c r="A24" s="66"/>
      <c r="B24" s="66"/>
      <c r="C24" s="66"/>
      <c r="D24" s="67"/>
      <c r="E24" s="70"/>
      <c r="F24" s="72"/>
      <c r="G24" s="4" t="s">
        <v>411</v>
      </c>
      <c r="H24" s="4" t="s">
        <v>69</v>
      </c>
      <c r="I24" s="4" t="s">
        <v>367</v>
      </c>
      <c r="J24" s="4" t="s">
        <v>411</v>
      </c>
      <c r="K24" s="4" t="s">
        <v>69</v>
      </c>
      <c r="L24" s="4" t="s">
        <v>367</v>
      </c>
      <c r="M24" s="4" t="s">
        <v>411</v>
      </c>
      <c r="N24" s="4" t="s">
        <v>69</v>
      </c>
      <c r="O24" s="4" t="s">
        <v>367</v>
      </c>
      <c r="P24" s="4" t="s">
        <v>411</v>
      </c>
      <c r="Q24" s="4" t="s">
        <v>69</v>
      </c>
      <c r="R24" s="4" t="s">
        <v>367</v>
      </c>
      <c r="S24" s="4" t="s">
        <v>411</v>
      </c>
      <c r="T24" s="4" t="s">
        <v>69</v>
      </c>
      <c r="U24" s="4" t="s">
        <v>367</v>
      </c>
      <c r="V24" s="91"/>
      <c r="W24" s="82"/>
    </row>
    <row r="25" s="57" customFormat="1" spans="1:23">
      <c r="A25" s="66"/>
      <c r="B25" s="66"/>
      <c r="C25" s="66"/>
      <c r="D25" s="67"/>
      <c r="E25" s="70"/>
      <c r="F25" s="73"/>
      <c r="G25" s="66"/>
      <c r="H25" s="66"/>
      <c r="I25" s="68"/>
      <c r="J25" s="66"/>
      <c r="K25" s="66"/>
      <c r="L25" s="68"/>
      <c r="M25" s="66"/>
      <c r="N25" s="66"/>
      <c r="O25" s="66"/>
      <c r="P25" s="66"/>
      <c r="Q25" s="66"/>
      <c r="R25" s="66"/>
      <c r="S25" s="66"/>
      <c r="T25" s="66"/>
      <c r="U25" s="66"/>
      <c r="V25" s="92"/>
      <c r="W25" s="66"/>
    </row>
    <row r="26" s="59" customFormat="1" ht="16.5" customHeight="1" spans="1:23">
      <c r="A26" s="74"/>
      <c r="B26" s="74"/>
      <c r="C26" s="74">
        <v>3710</v>
      </c>
      <c r="D26" s="75"/>
      <c r="E26" s="74" t="s">
        <v>126</v>
      </c>
      <c r="F26" s="71" t="s">
        <v>63</v>
      </c>
      <c r="G26" s="62" t="s">
        <v>405</v>
      </c>
      <c r="H26" s="63"/>
      <c r="I26" s="88"/>
      <c r="J26" s="62" t="s">
        <v>406</v>
      </c>
      <c r="K26" s="63"/>
      <c r="L26" s="88"/>
      <c r="M26" s="62" t="s">
        <v>407</v>
      </c>
      <c r="N26" s="63"/>
      <c r="O26" s="88"/>
      <c r="P26" s="62" t="s">
        <v>408</v>
      </c>
      <c r="Q26" s="63"/>
      <c r="R26" s="88"/>
      <c r="S26" s="63" t="s">
        <v>409</v>
      </c>
      <c r="T26" s="63"/>
      <c r="U26" s="88"/>
      <c r="V26" s="74" t="s">
        <v>421</v>
      </c>
      <c r="W26" s="82"/>
    </row>
    <row r="27" s="55" customFormat="1" ht="16.5" spans="1:23">
      <c r="A27" s="76"/>
      <c r="B27" s="76"/>
      <c r="C27" s="76"/>
      <c r="D27" s="77"/>
      <c r="E27" s="76"/>
      <c r="F27" s="72"/>
      <c r="G27" s="4" t="s">
        <v>411</v>
      </c>
      <c r="H27" s="4" t="s">
        <v>69</v>
      </c>
      <c r="I27" s="4" t="s">
        <v>367</v>
      </c>
      <c r="J27" s="4" t="s">
        <v>411</v>
      </c>
      <c r="K27" s="4" t="s">
        <v>69</v>
      </c>
      <c r="L27" s="4" t="s">
        <v>367</v>
      </c>
      <c r="M27" s="4" t="s">
        <v>411</v>
      </c>
      <c r="N27" s="4" t="s">
        <v>69</v>
      </c>
      <c r="O27" s="4" t="s">
        <v>367</v>
      </c>
      <c r="P27" s="4" t="s">
        <v>411</v>
      </c>
      <c r="Q27" s="4" t="s">
        <v>69</v>
      </c>
      <c r="R27" s="4" t="s">
        <v>367</v>
      </c>
      <c r="S27" s="4" t="s">
        <v>411</v>
      </c>
      <c r="T27" s="4" t="s">
        <v>69</v>
      </c>
      <c r="U27" s="4" t="s">
        <v>367</v>
      </c>
      <c r="V27" s="76"/>
      <c r="W27" s="82"/>
    </row>
    <row r="28" s="60" customFormat="1" ht="49" customHeight="1" spans="1:23">
      <c r="A28" s="76"/>
      <c r="B28" s="76"/>
      <c r="C28" s="76"/>
      <c r="D28" s="77"/>
      <c r="E28" s="76"/>
      <c r="F28" s="72"/>
      <c r="G28" s="68"/>
      <c r="H28" s="69" t="s">
        <v>414</v>
      </c>
      <c r="I28" s="68" t="s">
        <v>413</v>
      </c>
      <c r="J28" s="68"/>
      <c r="K28" s="68" t="s">
        <v>415</v>
      </c>
      <c r="L28" s="68" t="s">
        <v>413</v>
      </c>
      <c r="M28" s="68"/>
      <c r="N28" s="69" t="s">
        <v>416</v>
      </c>
      <c r="O28" s="68" t="s">
        <v>413</v>
      </c>
      <c r="P28" s="66" t="s">
        <v>417</v>
      </c>
      <c r="Q28" s="67" t="s">
        <v>418</v>
      </c>
      <c r="R28" s="68" t="s">
        <v>419</v>
      </c>
      <c r="S28" s="67"/>
      <c r="T28" s="67" t="s">
        <v>420</v>
      </c>
      <c r="U28" s="68" t="s">
        <v>54</v>
      </c>
      <c r="V28" s="76"/>
      <c r="W28" s="93"/>
    </row>
    <row r="29" s="60" customFormat="1" ht="16.5" spans="1:23">
      <c r="A29" s="76"/>
      <c r="B29" s="76"/>
      <c r="C29" s="76"/>
      <c r="D29" s="77"/>
      <c r="E29" s="76"/>
      <c r="F29" s="72"/>
      <c r="G29" s="62" t="s">
        <v>422</v>
      </c>
      <c r="H29" s="63"/>
      <c r="I29" s="88"/>
      <c r="J29" s="62" t="s">
        <v>423</v>
      </c>
      <c r="K29" s="63"/>
      <c r="L29" s="88"/>
      <c r="M29" s="62" t="s">
        <v>424</v>
      </c>
      <c r="N29" s="63"/>
      <c r="O29" s="88"/>
      <c r="P29" s="62" t="s">
        <v>425</v>
      </c>
      <c r="Q29" s="63"/>
      <c r="R29" s="88"/>
      <c r="S29" s="63" t="s">
        <v>426</v>
      </c>
      <c r="T29" s="63"/>
      <c r="U29" s="88"/>
      <c r="V29" s="76"/>
      <c r="W29" s="93"/>
    </row>
    <row r="30" s="60" customFormat="1" ht="16.5" spans="1:23">
      <c r="A30" s="76"/>
      <c r="B30" s="76"/>
      <c r="C30" s="76"/>
      <c r="D30" s="77"/>
      <c r="E30" s="76"/>
      <c r="F30" s="72"/>
      <c r="G30" s="4" t="s">
        <v>411</v>
      </c>
      <c r="H30" s="4" t="s">
        <v>69</v>
      </c>
      <c r="I30" s="4" t="s">
        <v>367</v>
      </c>
      <c r="J30" s="4" t="s">
        <v>411</v>
      </c>
      <c r="K30" s="4" t="s">
        <v>69</v>
      </c>
      <c r="L30" s="4" t="s">
        <v>367</v>
      </c>
      <c r="M30" s="4" t="s">
        <v>411</v>
      </c>
      <c r="N30" s="4" t="s">
        <v>69</v>
      </c>
      <c r="O30" s="4" t="s">
        <v>367</v>
      </c>
      <c r="P30" s="4" t="s">
        <v>411</v>
      </c>
      <c r="Q30" s="4" t="s">
        <v>69</v>
      </c>
      <c r="R30" s="4" t="s">
        <v>367</v>
      </c>
      <c r="S30" s="4" t="s">
        <v>411</v>
      </c>
      <c r="T30" s="4" t="s">
        <v>69</v>
      </c>
      <c r="U30" s="4" t="s">
        <v>367</v>
      </c>
      <c r="V30" s="76"/>
      <c r="W30" s="93"/>
    </row>
    <row r="31" s="60" customFormat="1" spans="1:23">
      <c r="A31" s="76"/>
      <c r="B31" s="76"/>
      <c r="C31" s="76"/>
      <c r="D31" s="77"/>
      <c r="E31" s="76"/>
      <c r="F31" s="72"/>
      <c r="G31" s="68"/>
      <c r="H31" s="69" t="s">
        <v>427</v>
      </c>
      <c r="I31" s="68" t="s">
        <v>54</v>
      </c>
      <c r="J31" s="68"/>
      <c r="K31" s="69" t="s">
        <v>428</v>
      </c>
      <c r="L31" s="68"/>
      <c r="M31" s="68"/>
      <c r="N31" s="69"/>
      <c r="O31" s="68"/>
      <c r="P31" s="66"/>
      <c r="Q31" s="67"/>
      <c r="R31" s="68"/>
      <c r="S31" s="67"/>
      <c r="T31" s="67"/>
      <c r="U31" s="68"/>
      <c r="V31" s="76"/>
      <c r="W31" s="93"/>
    </row>
    <row r="32" s="60" customFormat="1" ht="16.5" spans="1:23">
      <c r="A32" s="76"/>
      <c r="B32" s="76"/>
      <c r="C32" s="76"/>
      <c r="D32" s="77"/>
      <c r="E32" s="76"/>
      <c r="F32" s="72"/>
      <c r="G32" s="62" t="s">
        <v>429</v>
      </c>
      <c r="H32" s="63"/>
      <c r="I32" s="88"/>
      <c r="J32" s="62" t="s">
        <v>430</v>
      </c>
      <c r="K32" s="63"/>
      <c r="L32" s="88"/>
      <c r="M32" s="62" t="s">
        <v>431</v>
      </c>
      <c r="N32" s="63"/>
      <c r="O32" s="88"/>
      <c r="P32" s="62" t="s">
        <v>432</v>
      </c>
      <c r="Q32" s="63"/>
      <c r="R32" s="88"/>
      <c r="S32" s="63" t="s">
        <v>433</v>
      </c>
      <c r="T32" s="63"/>
      <c r="U32" s="88"/>
      <c r="V32" s="76"/>
      <c r="W32" s="93"/>
    </row>
    <row r="33" s="60" customFormat="1" ht="16.5" spans="1:23">
      <c r="A33" s="76"/>
      <c r="B33" s="76"/>
      <c r="C33" s="76"/>
      <c r="D33" s="77"/>
      <c r="E33" s="76"/>
      <c r="F33" s="72"/>
      <c r="G33" s="4" t="s">
        <v>411</v>
      </c>
      <c r="H33" s="4" t="s">
        <v>69</v>
      </c>
      <c r="I33" s="4" t="s">
        <v>367</v>
      </c>
      <c r="J33" s="4" t="s">
        <v>411</v>
      </c>
      <c r="K33" s="4" t="s">
        <v>69</v>
      </c>
      <c r="L33" s="4" t="s">
        <v>367</v>
      </c>
      <c r="M33" s="4" t="s">
        <v>411</v>
      </c>
      <c r="N33" s="4" t="s">
        <v>69</v>
      </c>
      <c r="O33" s="4" t="s">
        <v>367</v>
      </c>
      <c r="P33" s="4" t="s">
        <v>411</v>
      </c>
      <c r="Q33" s="4" t="s">
        <v>69</v>
      </c>
      <c r="R33" s="4" t="s">
        <v>367</v>
      </c>
      <c r="S33" s="4" t="s">
        <v>411</v>
      </c>
      <c r="T33" s="4" t="s">
        <v>69</v>
      </c>
      <c r="U33" s="4" t="s">
        <v>367</v>
      </c>
      <c r="V33" s="76"/>
      <c r="W33" s="93"/>
    </row>
    <row r="34" s="60" customFormat="1" spans="1:23">
      <c r="A34" s="76"/>
      <c r="B34" s="76"/>
      <c r="C34" s="76"/>
      <c r="D34" s="77"/>
      <c r="E34" s="76"/>
      <c r="F34" s="72"/>
      <c r="G34" s="66"/>
      <c r="H34" s="67"/>
      <c r="I34" s="68"/>
      <c r="J34" s="66"/>
      <c r="K34" s="66" t="s">
        <v>434</v>
      </c>
      <c r="L34" s="68"/>
      <c r="M34" s="66"/>
      <c r="N34" s="66" t="s">
        <v>435</v>
      </c>
      <c r="O34" s="68"/>
      <c r="P34" s="66"/>
      <c r="Q34" s="66" t="s">
        <v>436</v>
      </c>
      <c r="R34" s="68"/>
      <c r="S34" s="66"/>
      <c r="T34" s="67"/>
      <c r="U34" s="66"/>
      <c r="V34" s="76"/>
      <c r="W34" s="93"/>
    </row>
    <row r="35" s="60" customFormat="1" ht="16.5" spans="1:23">
      <c r="A35" s="76"/>
      <c r="B35" s="76"/>
      <c r="C35" s="76"/>
      <c r="D35" s="77"/>
      <c r="E35" s="76"/>
      <c r="F35" s="72"/>
      <c r="G35" s="62" t="s">
        <v>437</v>
      </c>
      <c r="H35" s="63"/>
      <c r="I35" s="88"/>
      <c r="J35" s="62" t="s">
        <v>438</v>
      </c>
      <c r="K35" s="63"/>
      <c r="L35" s="88"/>
      <c r="M35" s="62" t="s">
        <v>439</v>
      </c>
      <c r="N35" s="63"/>
      <c r="O35" s="88"/>
      <c r="P35" s="62" t="s">
        <v>440</v>
      </c>
      <c r="Q35" s="63"/>
      <c r="R35" s="88"/>
      <c r="S35" s="63" t="s">
        <v>441</v>
      </c>
      <c r="T35" s="63"/>
      <c r="U35" s="88"/>
      <c r="V35" s="76"/>
      <c r="W35" s="93"/>
    </row>
    <row r="36" s="60" customFormat="1" ht="16.5" spans="1:23">
      <c r="A36" s="76"/>
      <c r="B36" s="76"/>
      <c r="C36" s="76"/>
      <c r="D36" s="77"/>
      <c r="E36" s="76"/>
      <c r="F36" s="72"/>
      <c r="G36" s="4" t="s">
        <v>411</v>
      </c>
      <c r="H36" s="4" t="s">
        <v>69</v>
      </c>
      <c r="I36" s="4" t="s">
        <v>367</v>
      </c>
      <c r="J36" s="4" t="s">
        <v>411</v>
      </c>
      <c r="K36" s="4" t="s">
        <v>69</v>
      </c>
      <c r="L36" s="4" t="s">
        <v>367</v>
      </c>
      <c r="M36" s="4" t="s">
        <v>411</v>
      </c>
      <c r="N36" s="4" t="s">
        <v>69</v>
      </c>
      <c r="O36" s="4" t="s">
        <v>367</v>
      </c>
      <c r="P36" s="4" t="s">
        <v>411</v>
      </c>
      <c r="Q36" s="4" t="s">
        <v>69</v>
      </c>
      <c r="R36" s="4" t="s">
        <v>367</v>
      </c>
      <c r="S36" s="4" t="s">
        <v>411</v>
      </c>
      <c r="T36" s="4" t="s">
        <v>69</v>
      </c>
      <c r="U36" s="4" t="s">
        <v>367</v>
      </c>
      <c r="V36" s="76"/>
      <c r="W36" s="93"/>
    </row>
    <row r="37" s="60" customFormat="1" spans="1:23">
      <c r="A37" s="78"/>
      <c r="B37" s="78"/>
      <c r="C37" s="78"/>
      <c r="D37" s="79"/>
      <c r="E37" s="78"/>
      <c r="F37" s="73"/>
      <c r="G37" s="66"/>
      <c r="H37" s="66"/>
      <c r="I37" s="68"/>
      <c r="J37" s="66"/>
      <c r="K37" s="66"/>
      <c r="L37" s="68"/>
      <c r="M37" s="66"/>
      <c r="N37" s="66"/>
      <c r="O37" s="66"/>
      <c r="P37" s="66"/>
      <c r="Q37" s="66"/>
      <c r="R37" s="66"/>
      <c r="S37" s="66"/>
      <c r="T37" s="66"/>
      <c r="U37" s="66"/>
      <c r="V37" s="78"/>
      <c r="W37" s="93"/>
    </row>
    <row r="38" s="55" customFormat="1" spans="1:23">
      <c r="A38" s="80"/>
      <c r="B38" s="80"/>
      <c r="C38" s="80"/>
      <c r="D38" s="81"/>
      <c r="E38" s="80"/>
      <c r="F38" s="80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</row>
    <row r="39" s="55" customFormat="1" spans="1:23">
      <c r="A39" s="82"/>
      <c r="B39" s="82"/>
      <c r="C39" s="82"/>
      <c r="D39" s="83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</row>
    <row r="40" s="55" customFormat="1" ht="18.75" spans="1:23">
      <c r="A40" s="84" t="s">
        <v>442</v>
      </c>
      <c r="B40" s="85"/>
      <c r="C40" s="85"/>
      <c r="D40" s="85"/>
      <c r="E40" s="19"/>
      <c r="F40" s="14"/>
      <c r="G40" s="37"/>
      <c r="H40" s="54"/>
      <c r="I40" s="54"/>
      <c r="J40" s="84" t="s">
        <v>401</v>
      </c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19"/>
      <c r="V40" s="85"/>
      <c r="W40" s="19"/>
    </row>
    <row r="41" s="55" customFormat="1" ht="65" customHeight="1" spans="1:23">
      <c r="A41" s="86" t="s">
        <v>443</v>
      </c>
      <c r="B41" s="86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B3" sqref="B3:J17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445</v>
      </c>
      <c r="B2" s="40" t="s">
        <v>446</v>
      </c>
      <c r="C2" s="41" t="s">
        <v>411</v>
      </c>
      <c r="D2" s="41" t="s">
        <v>365</v>
      </c>
      <c r="E2" s="42" t="s">
        <v>366</v>
      </c>
      <c r="F2" s="42" t="s">
        <v>367</v>
      </c>
      <c r="G2" s="43" t="s">
        <v>447</v>
      </c>
      <c r="H2" s="43" t="s">
        <v>448</v>
      </c>
      <c r="I2" s="43" t="s">
        <v>449</v>
      </c>
      <c r="J2" s="43" t="s">
        <v>448</v>
      </c>
      <c r="K2" s="43" t="s">
        <v>450</v>
      </c>
      <c r="L2" s="43" t="s">
        <v>448</v>
      </c>
      <c r="M2" s="42" t="s">
        <v>410</v>
      </c>
      <c r="N2" s="42" t="s">
        <v>376</v>
      </c>
    </row>
    <row r="3" s="20" customFormat="1" ht="16.5" spans="1:14">
      <c r="A3" s="44">
        <v>45122</v>
      </c>
      <c r="B3" s="25"/>
      <c r="C3" s="26"/>
      <c r="D3" s="26"/>
      <c r="E3" s="28"/>
      <c r="F3" s="27"/>
      <c r="G3" s="45"/>
      <c r="H3" s="46"/>
      <c r="I3" s="45"/>
      <c r="J3" s="46"/>
      <c r="K3" s="27"/>
      <c r="L3" s="27"/>
      <c r="M3" s="27" t="s">
        <v>421</v>
      </c>
      <c r="N3" s="27"/>
    </row>
    <row r="4" s="20" customFormat="1" ht="16.5" spans="1:14">
      <c r="A4" s="44">
        <v>45123</v>
      </c>
      <c r="B4" s="25"/>
      <c r="C4" s="26"/>
      <c r="D4" s="26"/>
      <c r="E4" s="28"/>
      <c r="F4" s="27"/>
      <c r="G4" s="45"/>
      <c r="H4" s="46"/>
      <c r="I4" s="45"/>
      <c r="J4" s="46"/>
      <c r="K4" s="27"/>
      <c r="L4" s="27"/>
      <c r="M4" s="27" t="s">
        <v>421</v>
      </c>
      <c r="N4" s="27"/>
    </row>
    <row r="5" s="20" customFormat="1" ht="16.5" spans="1:14">
      <c r="A5" s="44">
        <v>45124</v>
      </c>
      <c r="B5" s="25"/>
      <c r="C5" s="26"/>
      <c r="D5" s="26"/>
      <c r="E5" s="28"/>
      <c r="F5" s="27"/>
      <c r="G5" s="45"/>
      <c r="H5" s="46"/>
      <c r="I5" s="45"/>
      <c r="J5" s="46"/>
      <c r="K5" s="27"/>
      <c r="L5" s="27"/>
      <c r="M5" s="27" t="s">
        <v>421</v>
      </c>
      <c r="N5" s="27"/>
    </row>
    <row r="6" s="20" customFormat="1" ht="16.5" spans="1:14">
      <c r="A6" s="44">
        <v>45125</v>
      </c>
      <c r="B6" s="25"/>
      <c r="C6" s="26"/>
      <c r="D6" s="26"/>
      <c r="E6" s="28"/>
      <c r="F6" s="27"/>
      <c r="G6" s="45"/>
      <c r="H6" s="46"/>
      <c r="I6" s="45"/>
      <c r="J6" s="46"/>
      <c r="K6" s="27"/>
      <c r="L6" s="27"/>
      <c r="M6" s="27" t="s">
        <v>421</v>
      </c>
      <c r="N6" s="27"/>
    </row>
    <row r="7" s="20" customFormat="1" ht="16.5" spans="1:14">
      <c r="A7" s="44">
        <v>45126</v>
      </c>
      <c r="B7" s="25"/>
      <c r="C7" s="26"/>
      <c r="D7" s="26"/>
      <c r="E7" s="28"/>
      <c r="F7" s="27"/>
      <c r="G7" s="45"/>
      <c r="H7" s="46"/>
      <c r="I7" s="45"/>
      <c r="J7" s="46"/>
      <c r="K7" s="27"/>
      <c r="L7" s="27"/>
      <c r="M7" s="27" t="s">
        <v>421</v>
      </c>
      <c r="N7" s="27"/>
    </row>
    <row r="8" s="20" customFormat="1" ht="16.5" spans="1:14">
      <c r="A8" s="44">
        <v>45127</v>
      </c>
      <c r="B8" s="25"/>
      <c r="C8" s="26"/>
      <c r="D8" s="26"/>
      <c r="E8" s="28"/>
      <c r="F8" s="27"/>
      <c r="G8" s="45"/>
      <c r="H8" s="46"/>
      <c r="I8" s="45"/>
      <c r="J8" s="46"/>
      <c r="K8" s="27"/>
      <c r="L8" s="27"/>
      <c r="M8" s="27" t="s">
        <v>421</v>
      </c>
      <c r="N8" s="27"/>
    </row>
    <row r="9" s="20" customFormat="1" ht="16.5" spans="1:14">
      <c r="A9" s="44">
        <v>45128</v>
      </c>
      <c r="B9" s="25"/>
      <c r="C9" s="26"/>
      <c r="D9" s="26"/>
      <c r="E9" s="28"/>
      <c r="F9" s="27"/>
      <c r="G9" s="45"/>
      <c r="H9" s="46"/>
      <c r="I9" s="45"/>
      <c r="J9" s="46"/>
      <c r="K9" s="27"/>
      <c r="L9" s="27"/>
      <c r="M9" s="27" t="s">
        <v>421</v>
      </c>
      <c r="N9" s="27"/>
    </row>
    <row r="10" s="20" customFormat="1" ht="16.5" spans="1:14">
      <c r="A10" s="44">
        <v>45129</v>
      </c>
      <c r="B10" s="25"/>
      <c r="C10" s="26"/>
      <c r="D10" s="26"/>
      <c r="E10" s="28"/>
      <c r="F10" s="27"/>
      <c r="G10" s="45"/>
      <c r="H10" s="46"/>
      <c r="I10" s="45"/>
      <c r="J10" s="46"/>
      <c r="K10" s="27"/>
      <c r="L10" s="27"/>
      <c r="M10" s="27" t="s">
        <v>421</v>
      </c>
      <c r="N10" s="27"/>
    </row>
    <row r="11" s="20" customFormat="1" ht="16.5" spans="1:14">
      <c r="A11" s="44">
        <v>45130</v>
      </c>
      <c r="B11" s="25"/>
      <c r="C11" s="26"/>
      <c r="D11" s="26"/>
      <c r="E11" s="28"/>
      <c r="F11" s="27"/>
      <c r="G11" s="47"/>
      <c r="H11" s="46"/>
      <c r="I11" s="48"/>
      <c r="J11" s="46"/>
      <c r="K11" s="27"/>
      <c r="L11" s="27"/>
      <c r="M11" s="27" t="s">
        <v>421</v>
      </c>
      <c r="N11" s="27"/>
    </row>
    <row r="12" s="20" customFormat="1" ht="16.5" spans="1:14">
      <c r="A12" s="44">
        <v>45131</v>
      </c>
      <c r="B12" s="25"/>
      <c r="C12" s="26"/>
      <c r="D12" s="26"/>
      <c r="E12" s="28"/>
      <c r="F12" s="27"/>
      <c r="G12" s="47"/>
      <c r="H12" s="46"/>
      <c r="I12" s="48"/>
      <c r="J12" s="46"/>
      <c r="K12" s="27"/>
      <c r="L12" s="27"/>
      <c r="M12" s="27" t="s">
        <v>421</v>
      </c>
      <c r="N12" s="27"/>
    </row>
    <row r="13" s="20" customFormat="1" ht="16.5" spans="1:14">
      <c r="A13" s="44">
        <v>45132</v>
      </c>
      <c r="B13" s="25"/>
      <c r="C13" s="26"/>
      <c r="D13" s="26"/>
      <c r="E13" s="28"/>
      <c r="F13" s="27"/>
      <c r="G13" s="47"/>
      <c r="H13" s="46"/>
      <c r="I13" s="48"/>
      <c r="J13" s="46"/>
      <c r="K13" s="27"/>
      <c r="L13" s="27"/>
      <c r="M13" s="27" t="s">
        <v>421</v>
      </c>
      <c r="N13" s="27"/>
    </row>
    <row r="14" s="20" customFormat="1" ht="16.5" spans="1:14">
      <c r="A14" s="44">
        <v>45133</v>
      </c>
      <c r="B14" s="25"/>
      <c r="C14" s="26"/>
      <c r="D14" s="26"/>
      <c r="E14" s="28"/>
      <c r="F14" s="27"/>
      <c r="G14" s="48"/>
      <c r="H14" s="46"/>
      <c r="I14" s="48"/>
      <c r="J14" s="46"/>
      <c r="K14" s="27"/>
      <c r="L14" s="27"/>
      <c r="M14" s="27" t="s">
        <v>421</v>
      </c>
      <c r="N14" s="27"/>
    </row>
    <row r="15" s="20" customFormat="1" ht="16.5" spans="1:14">
      <c r="A15" s="44">
        <v>45134</v>
      </c>
      <c r="B15" s="30"/>
      <c r="C15" s="26"/>
      <c r="D15" s="26"/>
      <c r="E15" s="28"/>
      <c r="F15" s="27"/>
      <c r="G15" s="48"/>
      <c r="H15" s="46"/>
      <c r="I15" s="45"/>
      <c r="J15" s="46"/>
      <c r="K15" s="27"/>
      <c r="L15" s="27"/>
      <c r="M15" s="27" t="s">
        <v>421</v>
      </c>
      <c r="N15" s="27"/>
    </row>
    <row r="16" s="20" customFormat="1" ht="16.5" spans="1:14">
      <c r="A16" s="44">
        <v>45135</v>
      </c>
      <c r="B16" s="30"/>
      <c r="C16" s="26"/>
      <c r="D16" s="26"/>
      <c r="E16" s="28"/>
      <c r="F16" s="27"/>
      <c r="G16" s="48"/>
      <c r="H16" s="46"/>
      <c r="I16" s="45"/>
      <c r="J16" s="46"/>
      <c r="K16" s="27"/>
      <c r="L16" s="27"/>
      <c r="M16" s="27" t="s">
        <v>421</v>
      </c>
      <c r="N16" s="27"/>
    </row>
    <row r="17" s="20" customFormat="1" ht="16.5" spans="1:14">
      <c r="A17" s="44">
        <v>45136</v>
      </c>
      <c r="B17" s="30"/>
      <c r="C17" s="26"/>
      <c r="D17" s="26"/>
      <c r="E17" s="28"/>
      <c r="F17" s="27"/>
      <c r="G17" s="48"/>
      <c r="H17" s="46"/>
      <c r="I17" s="48"/>
      <c r="J17" s="46"/>
      <c r="K17" s="27"/>
      <c r="L17" s="27"/>
      <c r="M17" s="27" t="s">
        <v>421</v>
      </c>
      <c r="N17" s="27"/>
    </row>
    <row r="18" s="20" customFormat="1" ht="16.5" spans="1:14">
      <c r="A18" s="44"/>
      <c r="B18" s="30"/>
      <c r="C18" s="26"/>
      <c r="D18" s="26"/>
      <c r="E18" s="28"/>
      <c r="F18" s="27"/>
      <c r="G18" s="48"/>
      <c r="H18" s="46"/>
      <c r="I18" s="48"/>
      <c r="J18" s="46"/>
      <c r="K18" s="27"/>
      <c r="L18" s="27"/>
      <c r="M18" s="27"/>
      <c r="N18" s="27"/>
    </row>
    <row r="19" s="20" customFormat="1" ht="16.5" spans="1:14">
      <c r="A19" s="49"/>
      <c r="B19" s="25"/>
      <c r="C19" s="26"/>
      <c r="D19" s="26"/>
      <c r="E19" s="28"/>
      <c r="F19" s="27"/>
      <c r="G19" s="48"/>
      <c r="H19" s="46"/>
      <c r="I19" s="48"/>
      <c r="J19" s="46"/>
      <c r="K19" s="27"/>
      <c r="L19" s="27"/>
      <c r="M19" s="27"/>
      <c r="N19" s="27"/>
    </row>
    <row r="20" s="20" customFormat="1" ht="16.5" spans="1:14">
      <c r="A20" s="49"/>
      <c r="B20" s="30"/>
      <c r="C20" s="26"/>
      <c r="D20" s="26"/>
      <c r="E20" s="28"/>
      <c r="F20" s="27"/>
      <c r="G20" s="48"/>
      <c r="H20" s="46"/>
      <c r="I20" s="48"/>
      <c r="J20" s="46"/>
      <c r="K20" s="27"/>
      <c r="L20" s="27"/>
      <c r="M20" s="27"/>
      <c r="N20" s="27"/>
    </row>
    <row r="21" s="20" customFormat="1" ht="16.5" hidden="1" spans="1:14">
      <c r="A21" s="49">
        <v>44323</v>
      </c>
      <c r="B21" s="30" t="s">
        <v>451</v>
      </c>
      <c r="C21" s="26" t="s">
        <v>452</v>
      </c>
      <c r="D21" s="26" t="s">
        <v>453</v>
      </c>
      <c r="E21" s="28" t="s">
        <v>454</v>
      </c>
      <c r="F21" s="27" t="s">
        <v>54</v>
      </c>
      <c r="G21" s="48">
        <v>0.333333333333333</v>
      </c>
      <c r="H21" s="46" t="s">
        <v>455</v>
      </c>
      <c r="I21" s="45">
        <v>0.625</v>
      </c>
      <c r="J21" s="46" t="s">
        <v>455</v>
      </c>
      <c r="K21" s="27"/>
      <c r="L21" s="27"/>
      <c r="M21" s="27" t="s">
        <v>421</v>
      </c>
      <c r="N21" s="27"/>
    </row>
    <row r="22" s="20" customFormat="1" ht="16.5" hidden="1" spans="1:14">
      <c r="A22" s="49">
        <v>44326</v>
      </c>
      <c r="B22" s="30" t="s">
        <v>456</v>
      </c>
      <c r="C22" s="26" t="s">
        <v>452</v>
      </c>
      <c r="D22" s="26" t="s">
        <v>453</v>
      </c>
      <c r="E22" s="28" t="s">
        <v>454</v>
      </c>
      <c r="F22" s="27" t="s">
        <v>54</v>
      </c>
      <c r="G22" s="48">
        <v>0.319444444444444</v>
      </c>
      <c r="H22" s="46" t="s">
        <v>455</v>
      </c>
      <c r="I22" s="45">
        <v>0.635416666666667</v>
      </c>
      <c r="J22" s="46" t="s">
        <v>455</v>
      </c>
      <c r="K22" s="27"/>
      <c r="L22" s="27"/>
      <c r="M22" s="27" t="s">
        <v>421</v>
      </c>
      <c r="N22" s="27"/>
    </row>
    <row r="23" s="20" customFormat="1" ht="16.5" hidden="1" spans="1:14">
      <c r="A23" s="49">
        <v>44328</v>
      </c>
      <c r="B23" s="50"/>
      <c r="C23" s="26" t="s">
        <v>457</v>
      </c>
      <c r="D23" s="27"/>
      <c r="E23" s="51" t="s">
        <v>458</v>
      </c>
      <c r="F23" s="27" t="s">
        <v>54</v>
      </c>
      <c r="G23" s="48">
        <v>0.420138888888889</v>
      </c>
      <c r="H23" s="46" t="s">
        <v>455</v>
      </c>
      <c r="I23" s="45">
        <v>0.604166666666667</v>
      </c>
      <c r="J23" s="46" t="s">
        <v>455</v>
      </c>
      <c r="K23" s="27"/>
      <c r="L23" s="27"/>
      <c r="M23" s="27" t="s">
        <v>421</v>
      </c>
      <c r="N23" s="27"/>
    </row>
    <row r="24" s="20" customFormat="1" ht="16.5" hidden="1" spans="1:14">
      <c r="A24" s="49">
        <v>44331</v>
      </c>
      <c r="B24" s="50"/>
      <c r="C24" s="26" t="s">
        <v>457</v>
      </c>
      <c r="D24" s="27"/>
      <c r="E24" s="51" t="s">
        <v>458</v>
      </c>
      <c r="F24" s="27" t="s">
        <v>54</v>
      </c>
      <c r="G24" s="48">
        <v>0.350694444444444</v>
      </c>
      <c r="H24" s="46" t="s">
        <v>455</v>
      </c>
      <c r="I24" s="45">
        <v>0.645833333333333</v>
      </c>
      <c r="J24" s="46" t="s">
        <v>455</v>
      </c>
      <c r="K24" s="27"/>
      <c r="L24" s="27"/>
      <c r="M24" s="27" t="s">
        <v>421</v>
      </c>
      <c r="N24" s="27"/>
    </row>
    <row r="25" s="20" customFormat="1" ht="16.5" hidden="1" spans="1:14">
      <c r="A25" s="49">
        <v>44333</v>
      </c>
      <c r="B25" s="50"/>
      <c r="C25" s="26" t="s">
        <v>457</v>
      </c>
      <c r="D25" s="27"/>
      <c r="E25" s="51" t="s">
        <v>458</v>
      </c>
      <c r="F25" s="27" t="s">
        <v>54</v>
      </c>
      <c r="G25" s="48">
        <v>0.385416666666667</v>
      </c>
      <c r="H25" s="46" t="s">
        <v>455</v>
      </c>
      <c r="I25" s="45">
        <v>0.666666666666667</v>
      </c>
      <c r="J25" s="46" t="s">
        <v>455</v>
      </c>
      <c r="K25" s="27"/>
      <c r="L25" s="27"/>
      <c r="M25" s="27" t="s">
        <v>421</v>
      </c>
      <c r="N25" s="27"/>
    </row>
    <row r="26" s="20" customFormat="1" ht="16.5" hidden="1" spans="1:14">
      <c r="A26" s="49">
        <v>44338</v>
      </c>
      <c r="B26" s="50"/>
      <c r="C26" s="26" t="s">
        <v>457</v>
      </c>
      <c r="D26" s="27"/>
      <c r="E26" s="51" t="s">
        <v>458</v>
      </c>
      <c r="F26" s="27" t="s">
        <v>54</v>
      </c>
      <c r="G26" s="48">
        <v>0.357638888888889</v>
      </c>
      <c r="H26" s="46" t="s">
        <v>455</v>
      </c>
      <c r="I26" s="45">
        <v>0.604166666666667</v>
      </c>
      <c r="J26" s="46" t="s">
        <v>455</v>
      </c>
      <c r="K26" s="27"/>
      <c r="L26" s="27"/>
      <c r="M26" s="27" t="s">
        <v>421</v>
      </c>
      <c r="N26" s="27"/>
    </row>
    <row r="27" s="20" customFormat="1" ht="16.5" hidden="1" spans="1:14">
      <c r="A27" s="49">
        <v>44340</v>
      </c>
      <c r="B27" s="50"/>
      <c r="C27" s="26" t="s">
        <v>457</v>
      </c>
      <c r="D27" s="27"/>
      <c r="E27" s="51" t="s">
        <v>458</v>
      </c>
      <c r="F27" s="27" t="s">
        <v>54</v>
      </c>
      <c r="G27" s="48">
        <v>0.427083333333333</v>
      </c>
      <c r="H27" s="46" t="s">
        <v>455</v>
      </c>
      <c r="I27" s="45">
        <v>0.625</v>
      </c>
      <c r="J27" s="46" t="s">
        <v>455</v>
      </c>
      <c r="K27" s="27"/>
      <c r="L27" s="27"/>
      <c r="M27" s="27" t="s">
        <v>421</v>
      </c>
      <c r="N27" s="27"/>
    </row>
    <row r="28" s="20" customFormat="1" ht="16.5" hidden="1" spans="1:14">
      <c r="A28" s="49">
        <v>44342</v>
      </c>
      <c r="B28" s="52"/>
      <c r="C28" s="26" t="s">
        <v>457</v>
      </c>
      <c r="D28" s="27"/>
      <c r="E28" s="51" t="s">
        <v>458</v>
      </c>
      <c r="F28" s="27" t="s">
        <v>54</v>
      </c>
      <c r="G28" s="48">
        <v>0.357638888888889</v>
      </c>
      <c r="H28" s="46" t="s">
        <v>455</v>
      </c>
      <c r="I28" s="45">
        <v>0.645833333333333</v>
      </c>
      <c r="J28" s="46" t="s">
        <v>455</v>
      </c>
      <c r="K28" s="27"/>
      <c r="L28" s="27"/>
      <c r="M28" s="27" t="s">
        <v>421</v>
      </c>
      <c r="N28" s="27"/>
    </row>
    <row r="29" s="20" customFormat="1" ht="16.5" hidden="1" spans="1:14">
      <c r="A29" s="49">
        <v>44348</v>
      </c>
      <c r="B29" s="52"/>
      <c r="C29" s="26" t="s">
        <v>457</v>
      </c>
      <c r="D29" s="27"/>
      <c r="E29" s="51" t="s">
        <v>458</v>
      </c>
      <c r="F29" s="27" t="s">
        <v>54</v>
      </c>
      <c r="G29" s="48">
        <v>0.375</v>
      </c>
      <c r="H29" s="46" t="s">
        <v>455</v>
      </c>
      <c r="I29" s="48">
        <v>0.597222222222222</v>
      </c>
      <c r="J29" s="46" t="s">
        <v>455</v>
      </c>
      <c r="K29" s="27"/>
      <c r="L29" s="27"/>
      <c r="M29" s="27" t="s">
        <v>421</v>
      </c>
      <c r="N29" s="27"/>
    </row>
    <row r="30" s="20" customFormat="1" ht="16.5" hidden="1" spans="1:14">
      <c r="A30" s="49">
        <v>44352</v>
      </c>
      <c r="B30" s="50"/>
      <c r="C30" s="26" t="s">
        <v>457</v>
      </c>
      <c r="D30" s="27"/>
      <c r="E30" s="51" t="s">
        <v>458</v>
      </c>
      <c r="F30" s="27" t="s">
        <v>54</v>
      </c>
      <c r="G30" s="48">
        <v>0.388888888888889</v>
      </c>
      <c r="H30" s="46" t="s">
        <v>455</v>
      </c>
      <c r="I30" s="45">
        <v>0.625</v>
      </c>
      <c r="J30" s="46" t="s">
        <v>455</v>
      </c>
      <c r="K30" s="27"/>
      <c r="L30" s="27"/>
      <c r="M30" s="27" t="s">
        <v>421</v>
      </c>
      <c r="N30" s="27"/>
    </row>
    <row r="31" s="20" customFormat="1" ht="16.5" hidden="1" spans="1:14">
      <c r="A31" s="49">
        <v>44355</v>
      </c>
      <c r="B31" s="50"/>
      <c r="C31" s="26" t="s">
        <v>457</v>
      </c>
      <c r="D31" s="27"/>
      <c r="E31" s="51" t="s">
        <v>458</v>
      </c>
      <c r="F31" s="27" t="s">
        <v>54</v>
      </c>
      <c r="G31" s="48">
        <v>0.340277777777778</v>
      </c>
      <c r="H31" s="46" t="s">
        <v>455</v>
      </c>
      <c r="I31" s="45">
        <v>0.635416666666667</v>
      </c>
      <c r="J31" s="46" t="s">
        <v>455</v>
      </c>
      <c r="K31" s="27"/>
      <c r="L31" s="27"/>
      <c r="M31" s="27" t="s">
        <v>421</v>
      </c>
      <c r="N31" s="27"/>
    </row>
    <row r="32" s="20" customFormat="1" ht="16.5" hidden="1" spans="1:14">
      <c r="A32" s="49">
        <v>44357</v>
      </c>
      <c r="B32" s="50"/>
      <c r="C32" s="26" t="s">
        <v>457</v>
      </c>
      <c r="D32" s="27"/>
      <c r="E32" s="51" t="s">
        <v>458</v>
      </c>
      <c r="F32" s="27" t="s">
        <v>54</v>
      </c>
      <c r="G32" s="48">
        <v>0.326388888888889</v>
      </c>
      <c r="H32" s="46" t="s">
        <v>455</v>
      </c>
      <c r="I32" s="45">
        <v>0.604166666666667</v>
      </c>
      <c r="J32" s="46" t="s">
        <v>455</v>
      </c>
      <c r="K32" s="27"/>
      <c r="L32" s="27"/>
      <c r="M32" s="27" t="s">
        <v>421</v>
      </c>
      <c r="N32" s="27"/>
    </row>
    <row r="33" s="20" customFormat="1" ht="16.5" hidden="1" spans="1:14">
      <c r="A33" s="49">
        <v>44359</v>
      </c>
      <c r="B33" s="50"/>
      <c r="C33" s="26" t="s">
        <v>457</v>
      </c>
      <c r="D33" s="27"/>
      <c r="E33" s="51" t="s">
        <v>458</v>
      </c>
      <c r="F33" s="27" t="s">
        <v>54</v>
      </c>
      <c r="G33" s="48">
        <v>0.319444444444444</v>
      </c>
      <c r="H33" s="46" t="s">
        <v>455</v>
      </c>
      <c r="I33" s="45">
        <v>0.645833333333333</v>
      </c>
      <c r="J33" s="46" t="s">
        <v>455</v>
      </c>
      <c r="K33" s="27"/>
      <c r="L33" s="27"/>
      <c r="M33" s="27" t="s">
        <v>421</v>
      </c>
      <c r="N33" s="27"/>
    </row>
    <row r="34" s="20" customFormat="1" ht="16.5" hidden="1" spans="1:14">
      <c r="A34" s="49">
        <v>44361</v>
      </c>
      <c r="B34" s="50"/>
      <c r="C34" s="26" t="s">
        <v>457</v>
      </c>
      <c r="D34" s="27"/>
      <c r="E34" s="51" t="s">
        <v>458</v>
      </c>
      <c r="F34" s="27" t="s">
        <v>54</v>
      </c>
      <c r="G34" s="48">
        <v>0.336805555555556</v>
      </c>
      <c r="H34" s="46" t="s">
        <v>455</v>
      </c>
      <c r="I34" s="45">
        <v>0.666666666666667</v>
      </c>
      <c r="J34" s="46" t="s">
        <v>455</v>
      </c>
      <c r="K34" s="27"/>
      <c r="L34" s="27"/>
      <c r="M34" s="27" t="s">
        <v>421</v>
      </c>
      <c r="N34" s="27"/>
    </row>
    <row r="35" s="20" customFormat="1" ht="16.5" hidden="1" spans="1:14">
      <c r="A35" s="49">
        <v>44363</v>
      </c>
      <c r="B35" s="50"/>
      <c r="C35" s="26" t="s">
        <v>457</v>
      </c>
      <c r="D35" s="27"/>
      <c r="E35" s="51" t="s">
        <v>458</v>
      </c>
      <c r="F35" s="27" t="s">
        <v>54</v>
      </c>
      <c r="G35" s="48">
        <v>0.350694444444444</v>
      </c>
      <c r="H35" s="46" t="s">
        <v>455</v>
      </c>
      <c r="I35" s="45">
        <v>0.604166666666667</v>
      </c>
      <c r="J35" s="46" t="s">
        <v>455</v>
      </c>
      <c r="K35" s="27"/>
      <c r="L35" s="27"/>
      <c r="M35" s="27" t="s">
        <v>421</v>
      </c>
      <c r="N35" s="27"/>
    </row>
    <row r="36" s="20" customFormat="1" ht="16.5" hidden="1" spans="1:14">
      <c r="A36" s="49">
        <v>44367</v>
      </c>
      <c r="B36" s="50"/>
      <c r="C36" s="26" t="s">
        <v>457</v>
      </c>
      <c r="D36" s="27"/>
      <c r="E36" s="51" t="s">
        <v>458</v>
      </c>
      <c r="F36" s="27" t="s">
        <v>54</v>
      </c>
      <c r="G36" s="48">
        <v>0.364583333333333</v>
      </c>
      <c r="H36" s="46" t="s">
        <v>455</v>
      </c>
      <c r="I36" s="45">
        <v>0.625</v>
      </c>
      <c r="J36" s="46" t="s">
        <v>455</v>
      </c>
      <c r="K36" s="27"/>
      <c r="L36" s="27"/>
      <c r="M36" s="27" t="s">
        <v>421</v>
      </c>
      <c r="N36" s="27"/>
    </row>
    <row r="37" s="20" customFormat="1" ht="16.5" hidden="1" spans="1:14">
      <c r="A37" s="49">
        <v>44372</v>
      </c>
      <c r="B37" s="53"/>
      <c r="C37" s="26" t="s">
        <v>457</v>
      </c>
      <c r="D37" s="27"/>
      <c r="E37" s="51" t="s">
        <v>458</v>
      </c>
      <c r="F37" s="27" t="s">
        <v>54</v>
      </c>
      <c r="G37" s="48">
        <v>0.385416666666667</v>
      </c>
      <c r="H37" s="46" t="s">
        <v>455</v>
      </c>
      <c r="I37" s="45">
        <v>0.645833333333333</v>
      </c>
      <c r="J37" s="46" t="s">
        <v>455</v>
      </c>
      <c r="K37" s="27"/>
      <c r="L37" s="27"/>
      <c r="M37" s="27" t="s">
        <v>421</v>
      </c>
      <c r="N37" s="27"/>
    </row>
    <row r="38" s="20" customFormat="1" ht="16.5" hidden="1" spans="1:14">
      <c r="A38" s="49">
        <v>44373</v>
      </c>
      <c r="B38" s="53"/>
      <c r="C38" s="26" t="s">
        <v>457</v>
      </c>
      <c r="D38" s="27"/>
      <c r="E38" s="51" t="s">
        <v>458</v>
      </c>
      <c r="F38" s="27" t="s">
        <v>54</v>
      </c>
      <c r="G38" s="48">
        <v>0.420138888888889</v>
      </c>
      <c r="H38" s="46" t="s">
        <v>455</v>
      </c>
      <c r="I38" s="48">
        <v>0.715277777777778</v>
      </c>
      <c r="J38" s="46" t="s">
        <v>455</v>
      </c>
      <c r="K38" s="27"/>
      <c r="L38" s="27"/>
      <c r="M38" s="27" t="s">
        <v>421</v>
      </c>
      <c r="N38" s="27"/>
    </row>
    <row r="39" s="20" customFormat="1" ht="16.5" hidden="1" spans="1:14">
      <c r="A39" s="49">
        <v>44378</v>
      </c>
      <c r="B39" s="50"/>
      <c r="C39" s="26" t="s">
        <v>457</v>
      </c>
      <c r="D39" s="27"/>
      <c r="E39" s="51" t="s">
        <v>458</v>
      </c>
      <c r="F39" s="27" t="s">
        <v>54</v>
      </c>
      <c r="G39" s="48">
        <v>0.465277777777778</v>
      </c>
      <c r="H39" s="46" t="s">
        <v>455</v>
      </c>
      <c r="I39" s="48">
        <v>0.680555555555555</v>
      </c>
      <c r="J39" s="46" t="s">
        <v>455</v>
      </c>
      <c r="K39" s="27"/>
      <c r="L39" s="27"/>
      <c r="M39" s="27" t="s">
        <v>421</v>
      </c>
      <c r="N39" s="27"/>
    </row>
    <row r="40" s="20" customFormat="1" ht="16.5" hidden="1" spans="1:14">
      <c r="A40" s="49">
        <v>44382</v>
      </c>
      <c r="B40" s="50"/>
      <c r="C40" s="26" t="s">
        <v>457</v>
      </c>
      <c r="D40" s="27"/>
      <c r="E40" s="51" t="s">
        <v>458</v>
      </c>
      <c r="F40" s="27" t="s">
        <v>54</v>
      </c>
      <c r="G40" s="48">
        <v>0.451388888888889</v>
      </c>
      <c r="H40" s="46" t="s">
        <v>455</v>
      </c>
      <c r="I40" s="48">
        <v>0.732638888888889</v>
      </c>
      <c r="J40" s="46" t="s">
        <v>455</v>
      </c>
      <c r="K40" s="27"/>
      <c r="L40" s="27"/>
      <c r="M40" s="27" t="s">
        <v>421</v>
      </c>
      <c r="N40" s="27"/>
    </row>
    <row r="41" s="20" customFormat="1" ht="16.5" spans="1:14">
      <c r="A41" s="49"/>
      <c r="B41" s="52"/>
      <c r="C41" s="27"/>
      <c r="D41" s="27"/>
      <c r="E41" s="51"/>
      <c r="F41" s="27"/>
      <c r="G41" s="48"/>
      <c r="H41" s="46"/>
      <c r="I41" s="48"/>
      <c r="J41" s="46"/>
      <c r="K41" s="27"/>
      <c r="L41" s="27"/>
      <c r="M41" s="27" t="s">
        <v>421</v>
      </c>
      <c r="N41" s="27"/>
    </row>
    <row r="42" s="2" customFormat="1" ht="18.75" spans="1:14">
      <c r="A42" s="11" t="s">
        <v>459</v>
      </c>
      <c r="B42" s="12"/>
      <c r="C42" s="12"/>
      <c r="D42" s="13"/>
      <c r="E42" s="14"/>
      <c r="F42" s="54"/>
      <c r="G42" s="37"/>
      <c r="H42" s="54"/>
      <c r="I42" s="11" t="s">
        <v>401</v>
      </c>
      <c r="J42" s="12"/>
      <c r="K42" s="12"/>
      <c r="L42" s="12"/>
      <c r="M42" s="12"/>
      <c r="N42" s="19"/>
    </row>
    <row r="43" ht="53" customHeight="1" spans="1:14">
      <c r="A43" s="15" t="s">
        <v>460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D10" sqref="A10:L12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461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404</v>
      </c>
      <c r="B2" s="5" t="s">
        <v>367</v>
      </c>
      <c r="C2" s="23" t="s">
        <v>363</v>
      </c>
      <c r="D2" s="5" t="s">
        <v>364</v>
      </c>
      <c r="E2" s="5" t="s">
        <v>365</v>
      </c>
      <c r="F2" s="5" t="s">
        <v>366</v>
      </c>
      <c r="G2" s="4" t="s">
        <v>462</v>
      </c>
      <c r="H2" s="4" t="s">
        <v>463</v>
      </c>
      <c r="I2" s="4" t="s">
        <v>464</v>
      </c>
      <c r="J2" s="4" t="s">
        <v>465</v>
      </c>
      <c r="K2" s="5" t="s">
        <v>410</v>
      </c>
      <c r="L2" s="5" t="s">
        <v>376</v>
      </c>
    </row>
    <row r="3" s="20" customFormat="1" ht="16.5" spans="1:12">
      <c r="A3" s="24" t="s">
        <v>412</v>
      </c>
      <c r="B3" s="24" t="s">
        <v>54</v>
      </c>
      <c r="C3" s="25"/>
      <c r="D3" s="26"/>
      <c r="E3" s="27"/>
      <c r="F3" s="28"/>
      <c r="G3" s="27"/>
      <c r="H3" s="27"/>
      <c r="I3" s="27"/>
      <c r="J3" s="27"/>
      <c r="K3" s="27" t="s">
        <v>421</v>
      </c>
      <c r="L3" s="27"/>
    </row>
    <row r="4" s="20" customFormat="1" ht="16.5" spans="1:12">
      <c r="A4" s="29"/>
      <c r="B4" s="29"/>
      <c r="C4" s="30"/>
      <c r="D4" s="26"/>
      <c r="E4" s="27"/>
      <c r="F4" s="28"/>
      <c r="G4" s="27"/>
      <c r="H4" s="27"/>
      <c r="I4" s="27"/>
      <c r="J4" s="27"/>
      <c r="K4" s="27" t="s">
        <v>421</v>
      </c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 t="s">
        <v>421</v>
      </c>
      <c r="L5" s="27"/>
    </row>
    <row r="6" s="20" customFormat="1" ht="16.5" spans="1:12">
      <c r="A6" s="31"/>
      <c r="B6" s="31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466</v>
      </c>
      <c r="B11" s="12"/>
      <c r="C11" s="36"/>
      <c r="D11" s="12"/>
      <c r="E11" s="13"/>
      <c r="F11" s="14"/>
      <c r="G11" s="37"/>
      <c r="H11" s="11" t="s">
        <v>401</v>
      </c>
      <c r="I11" s="12"/>
      <c r="J11" s="12"/>
      <c r="K11" s="12"/>
      <c r="L11" s="19"/>
    </row>
    <row r="12" ht="69" customHeight="1" spans="1:12">
      <c r="A12" s="15" t="s">
        <v>467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468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362</v>
      </c>
      <c r="B2" s="5" t="s">
        <v>367</v>
      </c>
      <c r="C2" s="5" t="s">
        <v>411</v>
      </c>
      <c r="D2" s="5" t="s">
        <v>365</v>
      </c>
      <c r="E2" s="5" t="s">
        <v>366</v>
      </c>
      <c r="F2" s="4" t="s">
        <v>469</v>
      </c>
      <c r="G2" s="4" t="s">
        <v>394</v>
      </c>
      <c r="H2" s="6" t="s">
        <v>395</v>
      </c>
      <c r="I2" s="17" t="s">
        <v>397</v>
      </c>
    </row>
    <row r="3" s="1" customFormat="1" ht="16.5" spans="1:9">
      <c r="A3" s="4"/>
      <c r="B3" s="7"/>
      <c r="C3" s="7"/>
      <c r="D3" s="7"/>
      <c r="E3" s="7"/>
      <c r="F3" s="4" t="s">
        <v>470</v>
      </c>
      <c r="G3" s="4" t="s">
        <v>398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471</v>
      </c>
      <c r="B12" s="12"/>
      <c r="C12" s="12"/>
      <c r="D12" s="13"/>
      <c r="E12" s="14"/>
      <c r="F12" s="11" t="s">
        <v>472</v>
      </c>
      <c r="G12" s="12"/>
      <c r="H12" s="13"/>
      <c r="I12" s="19"/>
    </row>
    <row r="13" ht="16.5" spans="1:9">
      <c r="A13" s="15" t="s">
        <v>473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501" t="s">
        <v>35</v>
      </c>
      <c r="C2" s="502"/>
      <c r="D2" s="502"/>
      <c r="E2" s="502"/>
      <c r="F2" s="502"/>
      <c r="G2" s="502"/>
      <c r="H2" s="502"/>
      <c r="I2" s="516"/>
    </row>
    <row r="3" ht="27.95" customHeight="1" spans="2:9">
      <c r="B3" s="503"/>
      <c r="C3" s="504"/>
      <c r="D3" s="505" t="s">
        <v>36</v>
      </c>
      <c r="E3" s="506"/>
      <c r="F3" s="507" t="s">
        <v>37</v>
      </c>
      <c r="G3" s="508"/>
      <c r="H3" s="505" t="s">
        <v>38</v>
      </c>
      <c r="I3" s="517"/>
    </row>
    <row r="4" ht="27.95" customHeight="1" spans="2:9">
      <c r="B4" s="503" t="s">
        <v>39</v>
      </c>
      <c r="C4" s="504" t="s">
        <v>40</v>
      </c>
      <c r="D4" s="504" t="s">
        <v>41</v>
      </c>
      <c r="E4" s="504" t="s">
        <v>42</v>
      </c>
      <c r="F4" s="509" t="s">
        <v>41</v>
      </c>
      <c r="G4" s="509" t="s">
        <v>42</v>
      </c>
      <c r="H4" s="504" t="s">
        <v>41</v>
      </c>
      <c r="I4" s="518" t="s">
        <v>42</v>
      </c>
    </row>
    <row r="5" ht="27.95" customHeight="1" spans="2:9">
      <c r="B5" s="510" t="s">
        <v>43</v>
      </c>
      <c r="C5" s="9">
        <v>13</v>
      </c>
      <c r="D5" s="9">
        <v>0</v>
      </c>
      <c r="E5" s="9">
        <v>1</v>
      </c>
      <c r="F5" s="511">
        <v>0</v>
      </c>
      <c r="G5" s="511">
        <v>1</v>
      </c>
      <c r="H5" s="9">
        <v>1</v>
      </c>
      <c r="I5" s="519">
        <v>2</v>
      </c>
    </row>
    <row r="6" ht="27.95" customHeight="1" spans="2:9">
      <c r="B6" s="510" t="s">
        <v>44</v>
      </c>
      <c r="C6" s="9">
        <v>20</v>
      </c>
      <c r="D6" s="9">
        <v>0</v>
      </c>
      <c r="E6" s="9">
        <v>1</v>
      </c>
      <c r="F6" s="511">
        <v>1</v>
      </c>
      <c r="G6" s="511">
        <v>2</v>
      </c>
      <c r="H6" s="9">
        <v>2</v>
      </c>
      <c r="I6" s="519">
        <v>3</v>
      </c>
    </row>
    <row r="7" ht="27.95" customHeight="1" spans="2:9">
      <c r="B7" s="510" t="s">
        <v>45</v>
      </c>
      <c r="C7" s="9">
        <v>32</v>
      </c>
      <c r="D7" s="9">
        <v>0</v>
      </c>
      <c r="E7" s="9">
        <v>1</v>
      </c>
      <c r="F7" s="511">
        <v>2</v>
      </c>
      <c r="G7" s="511">
        <v>3</v>
      </c>
      <c r="H7" s="9">
        <v>3</v>
      </c>
      <c r="I7" s="519">
        <v>4</v>
      </c>
    </row>
    <row r="8" ht="27.95" customHeight="1" spans="2:9">
      <c r="B8" s="510" t="s">
        <v>46</v>
      </c>
      <c r="C8" s="9">
        <v>50</v>
      </c>
      <c r="D8" s="9">
        <v>1</v>
      </c>
      <c r="E8" s="9">
        <v>2</v>
      </c>
      <c r="F8" s="511">
        <v>3</v>
      </c>
      <c r="G8" s="511">
        <v>4</v>
      </c>
      <c r="H8" s="9">
        <v>5</v>
      </c>
      <c r="I8" s="519">
        <v>6</v>
      </c>
    </row>
    <row r="9" ht="27.95" customHeight="1" spans="2:9">
      <c r="B9" s="510" t="s">
        <v>47</v>
      </c>
      <c r="C9" s="9">
        <v>80</v>
      </c>
      <c r="D9" s="9">
        <v>2</v>
      </c>
      <c r="E9" s="9">
        <v>3</v>
      </c>
      <c r="F9" s="511">
        <v>5</v>
      </c>
      <c r="G9" s="511">
        <v>6</v>
      </c>
      <c r="H9" s="9">
        <v>7</v>
      </c>
      <c r="I9" s="519">
        <v>8</v>
      </c>
    </row>
    <row r="10" ht="27.95" customHeight="1" spans="2:9">
      <c r="B10" s="510" t="s">
        <v>48</v>
      </c>
      <c r="C10" s="9">
        <v>125</v>
      </c>
      <c r="D10" s="9">
        <v>3</v>
      </c>
      <c r="E10" s="9">
        <v>4</v>
      </c>
      <c r="F10" s="511">
        <v>7</v>
      </c>
      <c r="G10" s="511">
        <v>8</v>
      </c>
      <c r="H10" s="9">
        <v>10</v>
      </c>
      <c r="I10" s="519">
        <v>11</v>
      </c>
    </row>
    <row r="11" ht="27.95" customHeight="1" spans="2:9">
      <c r="B11" s="510" t="s">
        <v>49</v>
      </c>
      <c r="C11" s="9">
        <v>200</v>
      </c>
      <c r="D11" s="9">
        <v>5</v>
      </c>
      <c r="E11" s="9">
        <v>6</v>
      </c>
      <c r="F11" s="511">
        <v>10</v>
      </c>
      <c r="G11" s="511">
        <v>11</v>
      </c>
      <c r="H11" s="9">
        <v>14</v>
      </c>
      <c r="I11" s="519">
        <v>15</v>
      </c>
    </row>
    <row r="12" ht="27.95" customHeight="1" spans="2:9">
      <c r="B12" s="512" t="s">
        <v>50</v>
      </c>
      <c r="C12" s="513">
        <v>315</v>
      </c>
      <c r="D12" s="513">
        <v>7</v>
      </c>
      <c r="E12" s="513">
        <v>8</v>
      </c>
      <c r="F12" s="514">
        <v>14</v>
      </c>
      <c r="G12" s="514">
        <v>15</v>
      </c>
      <c r="H12" s="513">
        <v>21</v>
      </c>
      <c r="I12" s="520">
        <v>22</v>
      </c>
    </row>
    <row r="14" spans="2:4">
      <c r="B14" s="515" t="s">
        <v>51</v>
      </c>
      <c r="C14" s="515"/>
      <c r="D14" s="51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5" sqref="B5:C5"/>
    </sheetView>
  </sheetViews>
  <sheetFormatPr defaultColWidth="10.375" defaultRowHeight="16.5" customHeight="1"/>
  <cols>
    <col min="1" max="1" width="16" style="308" customWidth="1"/>
    <col min="2" max="6" width="10.375" style="308"/>
    <col min="7" max="7" width="11.75" style="308" customWidth="1"/>
    <col min="8" max="9" width="10.375" style="308"/>
    <col min="10" max="10" width="8.875" style="308" customWidth="1"/>
    <col min="11" max="11" width="12" style="308" customWidth="1"/>
    <col min="12" max="16384" width="10.375" style="308"/>
  </cols>
  <sheetData>
    <row r="1" ht="21" spans="1:11">
      <c r="A1" s="436" t="s">
        <v>52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</row>
    <row r="2" ht="15" spans="1:11">
      <c r="A2" s="310" t="s">
        <v>53</v>
      </c>
      <c r="B2" s="311" t="s">
        <v>54</v>
      </c>
      <c r="C2" s="311"/>
      <c r="D2" s="312" t="s">
        <v>55</v>
      </c>
      <c r="E2" s="312"/>
      <c r="F2" s="311" t="s">
        <v>56</v>
      </c>
      <c r="G2" s="311"/>
      <c r="H2" s="313" t="s">
        <v>57</v>
      </c>
      <c r="I2" s="391" t="s">
        <v>58</v>
      </c>
      <c r="J2" s="391"/>
      <c r="K2" s="392"/>
    </row>
    <row r="3" ht="14.25" spans="1:11">
      <c r="A3" s="314" t="s">
        <v>59</v>
      </c>
      <c r="B3" s="315"/>
      <c r="C3" s="316"/>
      <c r="D3" s="317" t="s">
        <v>60</v>
      </c>
      <c r="E3" s="318"/>
      <c r="F3" s="318"/>
      <c r="G3" s="319"/>
      <c r="H3" s="320" t="s">
        <v>61</v>
      </c>
      <c r="I3" s="393"/>
      <c r="J3" s="393"/>
      <c r="K3" s="394"/>
    </row>
    <row r="4" ht="14.25" spans="1:11">
      <c r="A4" s="321" t="s">
        <v>62</v>
      </c>
      <c r="B4" s="322" t="s">
        <v>63</v>
      </c>
      <c r="C4" s="323"/>
      <c r="D4" s="321" t="s">
        <v>64</v>
      </c>
      <c r="E4" s="324"/>
      <c r="F4" s="325" t="s">
        <v>65</v>
      </c>
      <c r="G4" s="326"/>
      <c r="H4" s="327" t="s">
        <v>66</v>
      </c>
      <c r="I4" s="395"/>
      <c r="J4" s="364" t="s">
        <v>67</v>
      </c>
      <c r="K4" s="396" t="s">
        <v>68</v>
      </c>
    </row>
    <row r="5" ht="14.25" spans="1:11">
      <c r="A5" s="328" t="s">
        <v>69</v>
      </c>
      <c r="B5" s="329" t="s">
        <v>70</v>
      </c>
      <c r="C5" s="330"/>
      <c r="D5" s="321" t="s">
        <v>71</v>
      </c>
      <c r="E5" s="324"/>
      <c r="F5" s="325" t="s">
        <v>72</v>
      </c>
      <c r="G5" s="326"/>
      <c r="H5" s="327" t="s">
        <v>73</v>
      </c>
      <c r="I5" s="395"/>
      <c r="J5" s="364" t="s">
        <v>67</v>
      </c>
      <c r="K5" s="396" t="s">
        <v>68</v>
      </c>
    </row>
    <row r="6" ht="14.25" spans="1:11">
      <c r="A6" s="321" t="s">
        <v>74</v>
      </c>
      <c r="B6" s="331">
        <v>3</v>
      </c>
      <c r="C6" s="332">
        <v>6</v>
      </c>
      <c r="D6" s="328" t="s">
        <v>75</v>
      </c>
      <c r="E6" s="333"/>
      <c r="F6" s="334" t="s">
        <v>76</v>
      </c>
      <c r="G6" s="335"/>
      <c r="H6" s="327" t="s">
        <v>77</v>
      </c>
      <c r="I6" s="395"/>
      <c r="J6" s="364" t="s">
        <v>67</v>
      </c>
      <c r="K6" s="396" t="s">
        <v>68</v>
      </c>
    </row>
    <row r="7" ht="14.25" spans="1:11">
      <c r="A7" s="321" t="s">
        <v>78</v>
      </c>
      <c r="B7" s="336">
        <v>1800</v>
      </c>
      <c r="C7" s="337"/>
      <c r="D7" s="328" t="s">
        <v>79</v>
      </c>
      <c r="E7" s="338"/>
      <c r="F7" s="334" t="s">
        <v>80</v>
      </c>
      <c r="G7" s="335"/>
      <c r="H7" s="327" t="s">
        <v>81</v>
      </c>
      <c r="I7" s="395"/>
      <c r="J7" s="364" t="s">
        <v>67</v>
      </c>
      <c r="K7" s="396" t="s">
        <v>68</v>
      </c>
    </row>
    <row r="8" ht="15" spans="1:11">
      <c r="A8" s="339" t="s">
        <v>82</v>
      </c>
      <c r="B8" s="340"/>
      <c r="C8" s="341"/>
      <c r="D8" s="342" t="s">
        <v>83</v>
      </c>
      <c r="E8" s="343"/>
      <c r="F8" s="344" t="s">
        <v>84</v>
      </c>
      <c r="G8" s="345"/>
      <c r="H8" s="346" t="s">
        <v>85</v>
      </c>
      <c r="I8" s="397"/>
      <c r="J8" s="398" t="s">
        <v>67</v>
      </c>
      <c r="K8" s="399" t="s">
        <v>68</v>
      </c>
    </row>
    <row r="9" ht="15" spans="1:11">
      <c r="A9" s="437" t="s">
        <v>86</v>
      </c>
      <c r="B9" s="438"/>
      <c r="C9" s="438"/>
      <c r="D9" s="438"/>
      <c r="E9" s="438"/>
      <c r="F9" s="438"/>
      <c r="G9" s="438"/>
      <c r="H9" s="438"/>
      <c r="I9" s="438"/>
      <c r="J9" s="438"/>
      <c r="K9" s="482"/>
    </row>
    <row r="10" ht="15" spans="1:11">
      <c r="A10" s="439" t="s">
        <v>87</v>
      </c>
      <c r="B10" s="440"/>
      <c r="C10" s="440"/>
      <c r="D10" s="440"/>
      <c r="E10" s="440"/>
      <c r="F10" s="440"/>
      <c r="G10" s="440"/>
      <c r="H10" s="440"/>
      <c r="I10" s="440"/>
      <c r="J10" s="440"/>
      <c r="K10" s="483"/>
    </row>
    <row r="11" ht="14.25" spans="1:11">
      <c r="A11" s="441" t="s">
        <v>88</v>
      </c>
      <c r="B11" s="442" t="s">
        <v>89</v>
      </c>
      <c r="C11" s="443" t="s">
        <v>90</v>
      </c>
      <c r="D11" s="444"/>
      <c r="E11" s="445" t="s">
        <v>91</v>
      </c>
      <c r="F11" s="442" t="s">
        <v>89</v>
      </c>
      <c r="G11" s="443" t="s">
        <v>90</v>
      </c>
      <c r="H11" s="443" t="s">
        <v>92</v>
      </c>
      <c r="I11" s="445" t="s">
        <v>93</v>
      </c>
      <c r="J11" s="442" t="s">
        <v>89</v>
      </c>
      <c r="K11" s="484" t="s">
        <v>90</v>
      </c>
    </row>
    <row r="12" ht="14.25" spans="1:11">
      <c r="A12" s="328" t="s">
        <v>94</v>
      </c>
      <c r="B12" s="353" t="s">
        <v>89</v>
      </c>
      <c r="C12" s="329" t="s">
        <v>90</v>
      </c>
      <c r="D12" s="338"/>
      <c r="E12" s="333" t="s">
        <v>95</v>
      </c>
      <c r="F12" s="353" t="s">
        <v>89</v>
      </c>
      <c r="G12" s="329" t="s">
        <v>90</v>
      </c>
      <c r="H12" s="329" t="s">
        <v>92</v>
      </c>
      <c r="I12" s="333" t="s">
        <v>96</v>
      </c>
      <c r="J12" s="353" t="s">
        <v>89</v>
      </c>
      <c r="K12" s="330" t="s">
        <v>90</v>
      </c>
    </row>
    <row r="13" ht="14.25" spans="1:11">
      <c r="A13" s="328" t="s">
        <v>97</v>
      </c>
      <c r="B13" s="353" t="s">
        <v>89</v>
      </c>
      <c r="C13" s="329" t="s">
        <v>90</v>
      </c>
      <c r="D13" s="338"/>
      <c r="E13" s="333" t="s">
        <v>98</v>
      </c>
      <c r="F13" s="329" t="s">
        <v>99</v>
      </c>
      <c r="G13" s="329" t="s">
        <v>100</v>
      </c>
      <c r="H13" s="329" t="s">
        <v>92</v>
      </c>
      <c r="I13" s="333" t="s">
        <v>101</v>
      </c>
      <c r="J13" s="353" t="s">
        <v>89</v>
      </c>
      <c r="K13" s="330" t="s">
        <v>90</v>
      </c>
    </row>
    <row r="14" ht="15" spans="1:11">
      <c r="A14" s="342" t="s">
        <v>102</v>
      </c>
      <c r="B14" s="343"/>
      <c r="C14" s="343"/>
      <c r="D14" s="343"/>
      <c r="E14" s="343"/>
      <c r="F14" s="343"/>
      <c r="G14" s="343"/>
      <c r="H14" s="343"/>
      <c r="I14" s="343"/>
      <c r="J14" s="343"/>
      <c r="K14" s="401"/>
    </row>
    <row r="15" ht="15" spans="1:11">
      <c r="A15" s="439" t="s">
        <v>103</v>
      </c>
      <c r="B15" s="440"/>
      <c r="C15" s="440"/>
      <c r="D15" s="440"/>
      <c r="E15" s="440"/>
      <c r="F15" s="440"/>
      <c r="G15" s="440"/>
      <c r="H15" s="440"/>
      <c r="I15" s="440"/>
      <c r="J15" s="440"/>
      <c r="K15" s="483"/>
    </row>
    <row r="16" ht="14.25" spans="1:11">
      <c r="A16" s="446" t="s">
        <v>104</v>
      </c>
      <c r="B16" s="443" t="s">
        <v>99</v>
      </c>
      <c r="C16" s="443" t="s">
        <v>100</v>
      </c>
      <c r="D16" s="447"/>
      <c r="E16" s="448" t="s">
        <v>105</v>
      </c>
      <c r="F16" s="443" t="s">
        <v>99</v>
      </c>
      <c r="G16" s="443" t="s">
        <v>100</v>
      </c>
      <c r="H16" s="449"/>
      <c r="I16" s="448" t="s">
        <v>106</v>
      </c>
      <c r="J16" s="443" t="s">
        <v>99</v>
      </c>
      <c r="K16" s="484" t="s">
        <v>100</v>
      </c>
    </row>
    <row r="17" customHeight="1" spans="1:22">
      <c r="A17" s="367" t="s">
        <v>107</v>
      </c>
      <c r="B17" s="329" t="s">
        <v>99</v>
      </c>
      <c r="C17" s="329" t="s">
        <v>100</v>
      </c>
      <c r="D17" s="450"/>
      <c r="E17" s="368" t="s">
        <v>108</v>
      </c>
      <c r="F17" s="329" t="s">
        <v>99</v>
      </c>
      <c r="G17" s="329" t="s">
        <v>100</v>
      </c>
      <c r="H17" s="451"/>
      <c r="I17" s="368" t="s">
        <v>109</v>
      </c>
      <c r="J17" s="329" t="s">
        <v>99</v>
      </c>
      <c r="K17" s="330" t="s">
        <v>100</v>
      </c>
      <c r="L17" s="485"/>
      <c r="M17" s="485"/>
      <c r="N17" s="485"/>
      <c r="O17" s="485"/>
      <c r="P17" s="485"/>
      <c r="Q17" s="485"/>
      <c r="R17" s="485"/>
      <c r="S17" s="485"/>
      <c r="T17" s="485"/>
      <c r="U17" s="485"/>
      <c r="V17" s="485"/>
    </row>
    <row r="18" ht="18" customHeight="1" spans="1:11">
      <c r="A18" s="452" t="s">
        <v>110</v>
      </c>
      <c r="B18" s="453"/>
      <c r="C18" s="453"/>
      <c r="D18" s="453"/>
      <c r="E18" s="453"/>
      <c r="F18" s="453"/>
      <c r="G18" s="453"/>
      <c r="H18" s="453"/>
      <c r="I18" s="453"/>
      <c r="J18" s="453"/>
      <c r="K18" s="486"/>
    </row>
    <row r="19" s="435" customFormat="1" ht="18" customHeight="1" spans="1:11">
      <c r="A19" s="439" t="s">
        <v>111</v>
      </c>
      <c r="B19" s="440"/>
      <c r="C19" s="440"/>
      <c r="D19" s="440"/>
      <c r="E19" s="440"/>
      <c r="F19" s="440"/>
      <c r="G19" s="440"/>
      <c r="H19" s="440"/>
      <c r="I19" s="440"/>
      <c r="J19" s="440"/>
      <c r="K19" s="483"/>
    </row>
    <row r="20" customHeight="1" spans="1:11">
      <c r="A20" s="454" t="s">
        <v>112</v>
      </c>
      <c r="B20" s="455"/>
      <c r="C20" s="455"/>
      <c r="D20" s="455"/>
      <c r="E20" s="455"/>
      <c r="F20" s="455"/>
      <c r="G20" s="455"/>
      <c r="H20" s="455"/>
      <c r="I20" s="455"/>
      <c r="J20" s="455"/>
      <c r="K20" s="487"/>
    </row>
    <row r="21" ht="21.75" customHeight="1" spans="1:11">
      <c r="A21" s="456" t="s">
        <v>113</v>
      </c>
      <c r="B21" s="368" t="s">
        <v>114</v>
      </c>
      <c r="C21" s="368" t="s">
        <v>115</v>
      </c>
      <c r="D21" s="368" t="s">
        <v>116</v>
      </c>
      <c r="E21" s="368" t="s">
        <v>117</v>
      </c>
      <c r="F21" s="368" t="s">
        <v>118</v>
      </c>
      <c r="G21" s="368" t="s">
        <v>119</v>
      </c>
      <c r="H21" s="368" t="s">
        <v>120</v>
      </c>
      <c r="I21" s="368" t="s">
        <v>121</v>
      </c>
      <c r="J21" s="368" t="s">
        <v>122</v>
      </c>
      <c r="K21" s="409" t="s">
        <v>123</v>
      </c>
    </row>
    <row r="22" customHeight="1" spans="1:11">
      <c r="A22" s="457" t="s">
        <v>124</v>
      </c>
      <c r="B22" s="457"/>
      <c r="C22" s="457"/>
      <c r="D22" s="457">
        <v>1</v>
      </c>
      <c r="E22" s="457">
        <v>1</v>
      </c>
      <c r="F22" s="457">
        <v>1</v>
      </c>
      <c r="G22" s="457">
        <v>1</v>
      </c>
      <c r="H22" s="457">
        <v>1</v>
      </c>
      <c r="I22" s="457">
        <v>1</v>
      </c>
      <c r="J22" s="457"/>
      <c r="K22" s="488"/>
    </row>
    <row r="23" customHeight="1" spans="1:11">
      <c r="A23" s="457" t="s">
        <v>125</v>
      </c>
      <c r="B23" s="457"/>
      <c r="C23" s="457"/>
      <c r="D23" s="457">
        <v>1</v>
      </c>
      <c r="E23" s="457">
        <v>1</v>
      </c>
      <c r="F23" s="457">
        <v>1</v>
      </c>
      <c r="G23" s="457">
        <v>1</v>
      </c>
      <c r="H23" s="457">
        <v>1</v>
      </c>
      <c r="I23" s="457">
        <v>1</v>
      </c>
      <c r="J23" s="457"/>
      <c r="K23" s="489"/>
    </row>
    <row r="24" customHeight="1" spans="1:11">
      <c r="A24" s="457" t="s">
        <v>126</v>
      </c>
      <c r="B24" s="457"/>
      <c r="C24" s="457"/>
      <c r="D24" s="457">
        <v>1</v>
      </c>
      <c r="E24" s="457">
        <v>1</v>
      </c>
      <c r="F24" s="457">
        <v>1</v>
      </c>
      <c r="G24" s="457">
        <v>1</v>
      </c>
      <c r="H24" s="457">
        <v>1</v>
      </c>
      <c r="I24" s="457">
        <v>1</v>
      </c>
      <c r="J24" s="457"/>
      <c r="K24" s="489"/>
    </row>
    <row r="25" customHeight="1" spans="1:11">
      <c r="A25" s="457"/>
      <c r="B25" s="457"/>
      <c r="C25" s="457"/>
      <c r="D25" s="457"/>
      <c r="E25" s="457"/>
      <c r="F25" s="457"/>
      <c r="G25" s="457"/>
      <c r="H25" s="457"/>
      <c r="I25" s="457"/>
      <c r="J25" s="457"/>
      <c r="K25" s="489"/>
    </row>
    <row r="26" customHeight="1" spans="1:11">
      <c r="A26" s="457"/>
      <c r="B26" s="457"/>
      <c r="C26" s="457"/>
      <c r="D26" s="457"/>
      <c r="E26" s="457"/>
      <c r="F26" s="457"/>
      <c r="G26" s="457"/>
      <c r="H26" s="457"/>
      <c r="I26" s="457"/>
      <c r="J26" s="457"/>
      <c r="K26" s="489"/>
    </row>
    <row r="27" customHeight="1" spans="1:11">
      <c r="A27" s="458"/>
      <c r="B27" s="457"/>
      <c r="C27" s="457"/>
      <c r="D27" s="457"/>
      <c r="E27" s="457"/>
      <c r="F27" s="457"/>
      <c r="G27" s="457"/>
      <c r="H27" s="457"/>
      <c r="I27" s="457"/>
      <c r="J27" s="457"/>
      <c r="K27" s="490"/>
    </row>
    <row r="28" customHeight="1" spans="1:11">
      <c r="A28" s="458"/>
      <c r="B28" s="457"/>
      <c r="C28" s="457"/>
      <c r="D28" s="457"/>
      <c r="E28" s="457"/>
      <c r="F28" s="457"/>
      <c r="G28" s="457"/>
      <c r="H28" s="457"/>
      <c r="I28" s="457"/>
      <c r="J28" s="457"/>
      <c r="K28" s="490"/>
    </row>
    <row r="29" ht="18" customHeight="1" spans="1:11">
      <c r="A29" s="459" t="s">
        <v>127</v>
      </c>
      <c r="B29" s="460"/>
      <c r="C29" s="460"/>
      <c r="D29" s="460"/>
      <c r="E29" s="460"/>
      <c r="F29" s="460"/>
      <c r="G29" s="460"/>
      <c r="H29" s="460"/>
      <c r="I29" s="460"/>
      <c r="J29" s="460"/>
      <c r="K29" s="491"/>
    </row>
    <row r="30" ht="18.75" customHeight="1" spans="1:11">
      <c r="A30" s="461" t="s">
        <v>128</v>
      </c>
      <c r="B30" s="462"/>
      <c r="C30" s="462"/>
      <c r="D30" s="462"/>
      <c r="E30" s="462"/>
      <c r="F30" s="462"/>
      <c r="G30" s="462"/>
      <c r="H30" s="462"/>
      <c r="I30" s="462"/>
      <c r="J30" s="462"/>
      <c r="K30" s="492"/>
    </row>
    <row r="31" ht="18.75" customHeight="1" spans="1:11">
      <c r="A31" s="463"/>
      <c r="B31" s="464"/>
      <c r="C31" s="464"/>
      <c r="D31" s="464"/>
      <c r="E31" s="464"/>
      <c r="F31" s="464"/>
      <c r="G31" s="464"/>
      <c r="H31" s="464"/>
      <c r="I31" s="464"/>
      <c r="J31" s="464"/>
      <c r="K31" s="493"/>
    </row>
    <row r="32" ht="18" customHeight="1" spans="1:11">
      <c r="A32" s="459" t="s">
        <v>129</v>
      </c>
      <c r="B32" s="460"/>
      <c r="C32" s="460"/>
      <c r="D32" s="460"/>
      <c r="E32" s="460"/>
      <c r="F32" s="460"/>
      <c r="G32" s="460"/>
      <c r="H32" s="460"/>
      <c r="I32" s="460"/>
      <c r="J32" s="460"/>
      <c r="K32" s="491"/>
    </row>
    <row r="33" ht="14.25" spans="1:11">
      <c r="A33" s="465" t="s">
        <v>130</v>
      </c>
      <c r="B33" s="466"/>
      <c r="C33" s="466"/>
      <c r="D33" s="466"/>
      <c r="E33" s="466"/>
      <c r="F33" s="466"/>
      <c r="G33" s="466"/>
      <c r="H33" s="466"/>
      <c r="I33" s="466"/>
      <c r="J33" s="466"/>
      <c r="K33" s="494"/>
    </row>
    <row r="34" ht="15" spans="1:11">
      <c r="A34" s="186" t="s">
        <v>131</v>
      </c>
      <c r="B34" s="188"/>
      <c r="C34" s="329" t="s">
        <v>67</v>
      </c>
      <c r="D34" s="329" t="s">
        <v>68</v>
      </c>
      <c r="E34" s="467" t="s">
        <v>132</v>
      </c>
      <c r="F34" s="468"/>
      <c r="G34" s="468"/>
      <c r="H34" s="468"/>
      <c r="I34" s="468"/>
      <c r="J34" s="468"/>
      <c r="K34" s="495"/>
    </row>
    <row r="35" ht="15" spans="1:11">
      <c r="A35" s="469" t="s">
        <v>133</v>
      </c>
      <c r="B35" s="469"/>
      <c r="C35" s="469"/>
      <c r="D35" s="469"/>
      <c r="E35" s="469"/>
      <c r="F35" s="469"/>
      <c r="G35" s="469"/>
      <c r="H35" s="469"/>
      <c r="I35" s="469"/>
      <c r="J35" s="469"/>
      <c r="K35" s="469"/>
    </row>
    <row r="36" ht="14.25" spans="1:11">
      <c r="A36" s="470" t="s">
        <v>134</v>
      </c>
      <c r="B36" s="471"/>
      <c r="C36" s="471"/>
      <c r="D36" s="471"/>
      <c r="E36" s="471"/>
      <c r="F36" s="471"/>
      <c r="G36" s="471"/>
      <c r="H36" s="471"/>
      <c r="I36" s="471"/>
      <c r="J36" s="471"/>
      <c r="K36" s="496"/>
    </row>
    <row r="37" ht="14.25" spans="1:11">
      <c r="A37" s="375" t="s">
        <v>135</v>
      </c>
      <c r="B37" s="376"/>
      <c r="C37" s="376"/>
      <c r="D37" s="376"/>
      <c r="E37" s="376"/>
      <c r="F37" s="376"/>
      <c r="G37" s="376"/>
      <c r="H37" s="376"/>
      <c r="I37" s="376"/>
      <c r="J37" s="376"/>
      <c r="K37" s="413"/>
    </row>
    <row r="38" ht="14.25" spans="1:11">
      <c r="A38" s="375" t="s">
        <v>136</v>
      </c>
      <c r="B38" s="376"/>
      <c r="C38" s="376"/>
      <c r="D38" s="376"/>
      <c r="E38" s="376"/>
      <c r="F38" s="376"/>
      <c r="G38" s="376"/>
      <c r="H38" s="376"/>
      <c r="I38" s="376"/>
      <c r="J38" s="376"/>
      <c r="K38" s="413"/>
    </row>
    <row r="39" ht="14.25" spans="1:11">
      <c r="A39" s="375"/>
      <c r="B39" s="376"/>
      <c r="C39" s="376"/>
      <c r="D39" s="376"/>
      <c r="E39" s="376"/>
      <c r="F39" s="376"/>
      <c r="G39" s="376"/>
      <c r="H39" s="376"/>
      <c r="I39" s="376"/>
      <c r="J39" s="376"/>
      <c r="K39" s="413"/>
    </row>
    <row r="40" ht="14.25" spans="1:11">
      <c r="A40" s="375"/>
      <c r="B40" s="376"/>
      <c r="C40" s="376"/>
      <c r="D40" s="376"/>
      <c r="E40" s="376"/>
      <c r="F40" s="376"/>
      <c r="G40" s="376"/>
      <c r="H40" s="376"/>
      <c r="I40" s="376"/>
      <c r="J40" s="376"/>
      <c r="K40" s="413"/>
    </row>
    <row r="41" ht="14.25" spans="1:11">
      <c r="A41" s="375"/>
      <c r="B41" s="376"/>
      <c r="C41" s="376"/>
      <c r="D41" s="376"/>
      <c r="E41" s="376"/>
      <c r="F41" s="376"/>
      <c r="G41" s="376"/>
      <c r="H41" s="376"/>
      <c r="I41" s="376"/>
      <c r="J41" s="376"/>
      <c r="K41" s="413"/>
    </row>
    <row r="42" ht="14.25" spans="1:11">
      <c r="A42" s="375"/>
      <c r="B42" s="376"/>
      <c r="C42" s="376"/>
      <c r="D42" s="376"/>
      <c r="E42" s="376"/>
      <c r="F42" s="376"/>
      <c r="G42" s="376"/>
      <c r="H42" s="376"/>
      <c r="I42" s="376"/>
      <c r="J42" s="376"/>
      <c r="K42" s="413"/>
    </row>
    <row r="43" ht="15" spans="1:11">
      <c r="A43" s="370" t="s">
        <v>137</v>
      </c>
      <c r="B43" s="371"/>
      <c r="C43" s="371"/>
      <c r="D43" s="371"/>
      <c r="E43" s="371"/>
      <c r="F43" s="371"/>
      <c r="G43" s="371"/>
      <c r="H43" s="371"/>
      <c r="I43" s="371"/>
      <c r="J43" s="371"/>
      <c r="K43" s="410"/>
    </row>
    <row r="44" ht="15" spans="1:11">
      <c r="A44" s="439" t="s">
        <v>138</v>
      </c>
      <c r="B44" s="440"/>
      <c r="C44" s="440"/>
      <c r="D44" s="440"/>
      <c r="E44" s="440"/>
      <c r="F44" s="440"/>
      <c r="G44" s="440"/>
      <c r="H44" s="440"/>
      <c r="I44" s="440"/>
      <c r="J44" s="440"/>
      <c r="K44" s="483"/>
    </row>
    <row r="45" ht="14.25" spans="1:11">
      <c r="A45" s="446" t="s">
        <v>139</v>
      </c>
      <c r="B45" s="443" t="s">
        <v>99</v>
      </c>
      <c r="C45" s="443" t="s">
        <v>100</v>
      </c>
      <c r="D45" s="443" t="s">
        <v>92</v>
      </c>
      <c r="E45" s="448" t="s">
        <v>140</v>
      </c>
      <c r="F45" s="443" t="s">
        <v>99</v>
      </c>
      <c r="G45" s="443" t="s">
        <v>100</v>
      </c>
      <c r="H45" s="443" t="s">
        <v>92</v>
      </c>
      <c r="I45" s="448" t="s">
        <v>141</v>
      </c>
      <c r="J45" s="443" t="s">
        <v>99</v>
      </c>
      <c r="K45" s="484" t="s">
        <v>100</v>
      </c>
    </row>
    <row r="46" ht="14.25" spans="1:11">
      <c r="A46" s="367" t="s">
        <v>91</v>
      </c>
      <c r="B46" s="329" t="s">
        <v>99</v>
      </c>
      <c r="C46" s="329" t="s">
        <v>100</v>
      </c>
      <c r="D46" s="329" t="s">
        <v>92</v>
      </c>
      <c r="E46" s="368" t="s">
        <v>98</v>
      </c>
      <c r="F46" s="329" t="s">
        <v>99</v>
      </c>
      <c r="G46" s="329" t="s">
        <v>100</v>
      </c>
      <c r="H46" s="329" t="s">
        <v>92</v>
      </c>
      <c r="I46" s="368" t="s">
        <v>109</v>
      </c>
      <c r="J46" s="329" t="s">
        <v>99</v>
      </c>
      <c r="K46" s="330" t="s">
        <v>100</v>
      </c>
    </row>
    <row r="47" ht="15" spans="1:11">
      <c r="A47" s="342" t="s">
        <v>102</v>
      </c>
      <c r="B47" s="343"/>
      <c r="C47" s="343"/>
      <c r="D47" s="343"/>
      <c r="E47" s="343"/>
      <c r="F47" s="343"/>
      <c r="G47" s="343"/>
      <c r="H47" s="343"/>
      <c r="I47" s="343"/>
      <c r="J47" s="343"/>
      <c r="K47" s="401"/>
    </row>
    <row r="48" ht="15" spans="1:11">
      <c r="A48" s="469" t="s">
        <v>142</v>
      </c>
      <c r="B48" s="469"/>
      <c r="C48" s="469"/>
      <c r="D48" s="469"/>
      <c r="E48" s="469"/>
      <c r="F48" s="469"/>
      <c r="G48" s="469"/>
      <c r="H48" s="469"/>
      <c r="I48" s="469"/>
      <c r="J48" s="469"/>
      <c r="K48" s="469"/>
    </row>
    <row r="49" ht="15" spans="1:11">
      <c r="A49" s="470"/>
      <c r="B49" s="471"/>
      <c r="C49" s="471"/>
      <c r="D49" s="471"/>
      <c r="E49" s="471"/>
      <c r="F49" s="471"/>
      <c r="G49" s="471"/>
      <c r="H49" s="471"/>
      <c r="I49" s="471"/>
      <c r="J49" s="471"/>
      <c r="K49" s="496"/>
    </row>
    <row r="50" ht="15" spans="1:11">
      <c r="A50" s="472" t="s">
        <v>143</v>
      </c>
      <c r="B50" s="473" t="s">
        <v>144</v>
      </c>
      <c r="C50" s="473"/>
      <c r="D50" s="474" t="s">
        <v>145</v>
      </c>
      <c r="E50" s="475" t="s">
        <v>146</v>
      </c>
      <c r="F50" s="476" t="s">
        <v>147</v>
      </c>
      <c r="G50" s="477">
        <v>45143</v>
      </c>
      <c r="H50" s="478" t="s">
        <v>148</v>
      </c>
      <c r="I50" s="497"/>
      <c r="J50" s="498" t="s">
        <v>149</v>
      </c>
      <c r="K50" s="499"/>
    </row>
    <row r="51" ht="15" spans="1:11">
      <c r="A51" s="469" t="s">
        <v>150</v>
      </c>
      <c r="B51" s="469"/>
      <c r="C51" s="469"/>
      <c r="D51" s="469"/>
      <c r="E51" s="469"/>
      <c r="F51" s="469"/>
      <c r="G51" s="469"/>
      <c r="H51" s="469"/>
      <c r="I51" s="469"/>
      <c r="J51" s="469"/>
      <c r="K51" s="469"/>
    </row>
    <row r="52" ht="15" spans="1:11">
      <c r="A52" s="479"/>
      <c r="B52" s="480"/>
      <c r="C52" s="480"/>
      <c r="D52" s="480"/>
      <c r="E52" s="480"/>
      <c r="F52" s="480"/>
      <c r="G52" s="480"/>
      <c r="H52" s="480"/>
      <c r="I52" s="480"/>
      <c r="J52" s="480"/>
      <c r="K52" s="500"/>
    </row>
    <row r="53" ht="15" spans="1:11">
      <c r="A53" s="472" t="s">
        <v>143</v>
      </c>
      <c r="B53" s="473" t="s">
        <v>144</v>
      </c>
      <c r="C53" s="473"/>
      <c r="D53" s="474" t="s">
        <v>145</v>
      </c>
      <c r="E53" s="481"/>
      <c r="F53" s="476" t="s">
        <v>151</v>
      </c>
      <c r="G53" s="477"/>
      <c r="H53" s="478" t="s">
        <v>148</v>
      </c>
      <c r="I53" s="497"/>
      <c r="J53" s="498"/>
      <c r="K53" s="49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zoomScale="80" zoomScaleNormal="80" workbookViewId="0">
      <selection activeCell="A2" sqref="A2:H17"/>
    </sheetView>
  </sheetViews>
  <sheetFormatPr defaultColWidth="9" defaultRowHeight="26" customHeight="1"/>
  <cols>
    <col min="1" max="1" width="17.1666666666667" style="110" customWidth="1"/>
    <col min="2" max="8" width="9.33333333333333" style="110" customWidth="1"/>
    <col min="9" max="9" width="1.33333333333333" style="110" customWidth="1"/>
    <col min="10" max="10" width="12.6" style="110" customWidth="1"/>
    <col min="11" max="11" width="13.7" style="110" customWidth="1"/>
    <col min="12" max="12" width="12.9" style="110" customWidth="1"/>
    <col min="13" max="13" width="16.6666666666667" style="110" customWidth="1"/>
    <col min="14" max="14" width="14.1666666666667" style="110" customWidth="1"/>
    <col min="15" max="15" width="16.3333333333333" style="110" customWidth="1"/>
    <col min="16" max="16384" width="9" style="110"/>
  </cols>
  <sheetData>
    <row r="1" s="110" customFormat="1" ht="16" customHeight="1" spans="1:15">
      <c r="A1" s="294" t="s">
        <v>152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</row>
    <row r="2" s="110" customFormat="1" ht="16" customHeight="1" spans="1:15">
      <c r="A2" s="114" t="s">
        <v>62</v>
      </c>
      <c r="B2" s="247" t="s">
        <v>63</v>
      </c>
      <c r="C2" s="248"/>
      <c r="D2" s="116" t="s">
        <v>69</v>
      </c>
      <c r="E2" s="115" t="s">
        <v>70</v>
      </c>
      <c r="F2" s="115"/>
      <c r="G2" s="115"/>
      <c r="H2" s="115"/>
      <c r="I2" s="299"/>
      <c r="J2" s="300" t="s">
        <v>57</v>
      </c>
      <c r="K2" s="115" t="s">
        <v>58</v>
      </c>
      <c r="L2" s="115"/>
      <c r="M2" s="115"/>
      <c r="N2" s="115"/>
      <c r="O2" s="301"/>
    </row>
    <row r="3" s="110" customFormat="1" ht="16" customHeight="1" spans="1:15">
      <c r="A3" s="117" t="s">
        <v>153</v>
      </c>
      <c r="B3" s="118" t="s">
        <v>154</v>
      </c>
      <c r="C3" s="118"/>
      <c r="D3" s="118"/>
      <c r="E3" s="118"/>
      <c r="F3" s="118"/>
      <c r="G3" s="118"/>
      <c r="H3" s="118"/>
      <c r="I3" s="144"/>
      <c r="J3" s="155" t="s">
        <v>155</v>
      </c>
      <c r="K3" s="155"/>
      <c r="L3" s="155"/>
      <c r="M3" s="155"/>
      <c r="N3" s="155"/>
      <c r="O3" s="302"/>
    </row>
    <row r="4" s="110" customFormat="1" ht="16" customHeight="1" spans="1:15">
      <c r="A4" s="117"/>
      <c r="B4" s="119" t="s">
        <v>115</v>
      </c>
      <c r="C4" s="120" t="s">
        <v>116</v>
      </c>
      <c r="D4" s="121" t="s">
        <v>117</v>
      </c>
      <c r="E4" s="249" t="s">
        <v>118</v>
      </c>
      <c r="F4" s="120" t="s">
        <v>119</v>
      </c>
      <c r="G4" s="120" t="s">
        <v>120</v>
      </c>
      <c r="H4" s="120" t="s">
        <v>121</v>
      </c>
      <c r="I4" s="144"/>
      <c r="J4" s="158" t="s">
        <v>118</v>
      </c>
      <c r="K4" s="158" t="s">
        <v>119</v>
      </c>
      <c r="L4" s="158" t="s">
        <v>120</v>
      </c>
      <c r="M4" s="158"/>
      <c r="N4" s="158"/>
      <c r="O4" s="424"/>
    </row>
    <row r="5" s="110" customFormat="1" ht="16" customHeight="1" spans="1:15">
      <c r="A5" s="117"/>
      <c r="B5" s="119" t="s">
        <v>156</v>
      </c>
      <c r="C5" s="120" t="s">
        <v>157</v>
      </c>
      <c r="D5" s="121" t="s">
        <v>158</v>
      </c>
      <c r="E5" s="249" t="s">
        <v>159</v>
      </c>
      <c r="F5" s="120" t="s">
        <v>160</v>
      </c>
      <c r="G5" s="120" t="s">
        <v>161</v>
      </c>
      <c r="H5" s="120" t="s">
        <v>162</v>
      </c>
      <c r="I5" s="144"/>
      <c r="J5" s="425" t="s">
        <v>163</v>
      </c>
      <c r="K5" s="425" t="s">
        <v>163</v>
      </c>
      <c r="L5" s="425" t="s">
        <v>163</v>
      </c>
      <c r="M5" s="425"/>
      <c r="N5" s="425"/>
      <c r="O5" s="426"/>
    </row>
    <row r="6" s="110" customFormat="1" ht="16" customHeight="1" spans="1:15">
      <c r="A6" s="250" t="s">
        <v>164</v>
      </c>
      <c r="B6" s="123"/>
      <c r="C6" s="251">
        <f>D6-1</f>
        <v>68</v>
      </c>
      <c r="D6" s="251">
        <f>E6-2</f>
        <v>69</v>
      </c>
      <c r="E6" s="281">
        <v>71</v>
      </c>
      <c r="F6" s="251">
        <f>E6+2</f>
        <v>73</v>
      </c>
      <c r="G6" s="251">
        <f>F6+2</f>
        <v>75</v>
      </c>
      <c r="H6" s="251">
        <f>G6+1</f>
        <v>76</v>
      </c>
      <c r="I6" s="144"/>
      <c r="J6" s="142" t="s">
        <v>165</v>
      </c>
      <c r="K6" s="142" t="s">
        <v>166</v>
      </c>
      <c r="L6" s="142" t="s">
        <v>165</v>
      </c>
      <c r="M6" s="163"/>
      <c r="N6" s="163"/>
      <c r="O6" s="427"/>
    </row>
    <row r="7" s="110" customFormat="1" ht="16" customHeight="1" spans="1:15">
      <c r="A7" s="120" t="s">
        <v>167</v>
      </c>
      <c r="B7" s="123"/>
      <c r="C7" s="251">
        <f>D7-1</f>
        <v>-3</v>
      </c>
      <c r="D7" s="251">
        <f>E7-2</f>
        <v>-2</v>
      </c>
      <c r="E7" s="281"/>
      <c r="F7" s="251">
        <f>E7+2</f>
        <v>2</v>
      </c>
      <c r="G7" s="251">
        <f>F7+2</f>
        <v>4</v>
      </c>
      <c r="H7" s="251">
        <f>G7+1</f>
        <v>5</v>
      </c>
      <c r="I7" s="144"/>
      <c r="J7" s="142" t="s">
        <v>168</v>
      </c>
      <c r="K7" s="142" t="s">
        <v>169</v>
      </c>
      <c r="L7" s="142" t="s">
        <v>166</v>
      </c>
      <c r="M7" s="142"/>
      <c r="N7" s="142"/>
      <c r="O7" s="305"/>
    </row>
    <row r="8" s="110" customFormat="1" ht="16" customHeight="1" spans="1:15">
      <c r="A8" s="120" t="s">
        <v>170</v>
      </c>
      <c r="B8" s="123"/>
      <c r="C8" s="251">
        <f t="shared" ref="C8:C10" si="0">D8-4</f>
        <v>110</v>
      </c>
      <c r="D8" s="251">
        <f t="shared" ref="D8:D10" si="1">E8-4</f>
        <v>114</v>
      </c>
      <c r="E8" s="281" t="s">
        <v>171</v>
      </c>
      <c r="F8" s="251">
        <f t="shared" ref="F8:F10" si="2">E8+4</f>
        <v>122</v>
      </c>
      <c r="G8" s="251">
        <f>F8+4</f>
        <v>126</v>
      </c>
      <c r="H8" s="251">
        <f t="shared" ref="H8:H10" si="3">G8+6</f>
        <v>132</v>
      </c>
      <c r="I8" s="144"/>
      <c r="J8" s="142" t="s">
        <v>166</v>
      </c>
      <c r="K8" s="142" t="s">
        <v>172</v>
      </c>
      <c r="L8" s="142" t="s">
        <v>172</v>
      </c>
      <c r="M8" s="142"/>
      <c r="N8" s="142"/>
      <c r="O8" s="305"/>
    </row>
    <row r="9" s="110" customFormat="1" ht="16" customHeight="1" spans="1:15">
      <c r="A9" s="120" t="s">
        <v>173</v>
      </c>
      <c r="B9" s="123"/>
      <c r="C9" s="251">
        <f t="shared" si="0"/>
        <v>108</v>
      </c>
      <c r="D9" s="251">
        <f t="shared" si="1"/>
        <v>112</v>
      </c>
      <c r="E9" s="281" t="s">
        <v>174</v>
      </c>
      <c r="F9" s="251">
        <f t="shared" si="2"/>
        <v>120</v>
      </c>
      <c r="G9" s="251">
        <f>F9+5</f>
        <v>125</v>
      </c>
      <c r="H9" s="251">
        <f t="shared" si="3"/>
        <v>131</v>
      </c>
      <c r="I9" s="144"/>
      <c r="J9" s="142" t="s">
        <v>175</v>
      </c>
      <c r="K9" s="142" t="s">
        <v>176</v>
      </c>
      <c r="L9" s="142" t="s">
        <v>166</v>
      </c>
      <c r="M9" s="163"/>
      <c r="N9" s="163"/>
      <c r="O9" s="427"/>
    </row>
    <row r="10" s="110" customFormat="1" ht="16" customHeight="1" spans="1:15">
      <c r="A10" s="120" t="s">
        <v>177</v>
      </c>
      <c r="B10" s="123"/>
      <c r="C10" s="251">
        <f t="shared" si="0"/>
        <v>104</v>
      </c>
      <c r="D10" s="251">
        <f t="shared" si="1"/>
        <v>108</v>
      </c>
      <c r="E10" s="281" t="s">
        <v>178</v>
      </c>
      <c r="F10" s="251">
        <f t="shared" si="2"/>
        <v>116</v>
      </c>
      <c r="G10" s="251">
        <f>F10+5</f>
        <v>121</v>
      </c>
      <c r="H10" s="251">
        <f t="shared" si="3"/>
        <v>127</v>
      </c>
      <c r="I10" s="144"/>
      <c r="J10" s="142" t="s">
        <v>176</v>
      </c>
      <c r="K10" s="142" t="s">
        <v>179</v>
      </c>
      <c r="L10" s="142" t="s">
        <v>180</v>
      </c>
      <c r="M10" s="163"/>
      <c r="N10" s="163"/>
      <c r="O10" s="427"/>
    </row>
    <row r="11" s="110" customFormat="1" ht="16" customHeight="1" spans="1:15">
      <c r="A11" s="253" t="s">
        <v>181</v>
      </c>
      <c r="B11" s="128"/>
      <c r="C11" s="251">
        <f>D11-1.2</f>
        <v>46.1</v>
      </c>
      <c r="D11" s="251">
        <f>E11-1.2</f>
        <v>47.3</v>
      </c>
      <c r="E11" s="281">
        <v>48.5</v>
      </c>
      <c r="F11" s="251">
        <f>E11+1.2</f>
        <v>49.7</v>
      </c>
      <c r="G11" s="251">
        <f>F11+1.2</f>
        <v>50.9</v>
      </c>
      <c r="H11" s="251">
        <f>G11+1.4</f>
        <v>52.3</v>
      </c>
      <c r="I11" s="144"/>
      <c r="J11" s="142" t="s">
        <v>182</v>
      </c>
      <c r="K11" s="142" t="s">
        <v>183</v>
      </c>
      <c r="L11" s="142" t="s">
        <v>184</v>
      </c>
      <c r="M11" s="163"/>
      <c r="N11" s="163"/>
      <c r="O11" s="427"/>
    </row>
    <row r="12" s="110" customFormat="1" ht="16" customHeight="1" spans="1:15">
      <c r="A12" s="253" t="s">
        <v>185</v>
      </c>
      <c r="B12" s="128"/>
      <c r="C12" s="251">
        <f>D12-0.6</f>
        <v>62.2</v>
      </c>
      <c r="D12" s="251">
        <f>E12-1.2</f>
        <v>62.8</v>
      </c>
      <c r="E12" s="281">
        <v>64</v>
      </c>
      <c r="F12" s="251">
        <f>E12+1.2</f>
        <v>65.2</v>
      </c>
      <c r="G12" s="251">
        <f>F12+1.2</f>
        <v>66.4</v>
      </c>
      <c r="H12" s="251">
        <f>G12+0.6</f>
        <v>67</v>
      </c>
      <c r="I12" s="144"/>
      <c r="J12" s="142" t="s">
        <v>186</v>
      </c>
      <c r="K12" s="142" t="s">
        <v>187</v>
      </c>
      <c r="L12" s="142" t="s">
        <v>188</v>
      </c>
      <c r="M12" s="163"/>
      <c r="N12" s="163"/>
      <c r="O12" s="427"/>
    </row>
    <row r="13" s="110" customFormat="1" ht="16" customHeight="1" spans="1:15">
      <c r="A13" s="254" t="s">
        <v>189</v>
      </c>
      <c r="B13" s="123"/>
      <c r="C13" s="255">
        <f>D13-0.7</f>
        <v>22.1</v>
      </c>
      <c r="D13" s="255">
        <f>E13-0.7</f>
        <v>22.8</v>
      </c>
      <c r="E13" s="282">
        <v>23.5</v>
      </c>
      <c r="F13" s="255">
        <f>E13+0.7</f>
        <v>24.2</v>
      </c>
      <c r="G13" s="255">
        <f>F13+0.7</f>
        <v>24.9</v>
      </c>
      <c r="H13" s="255">
        <f>G13+0.95</f>
        <v>25.85</v>
      </c>
      <c r="I13" s="144"/>
      <c r="J13" s="142" t="s">
        <v>186</v>
      </c>
      <c r="K13" s="142" t="s">
        <v>186</v>
      </c>
      <c r="L13" s="142" t="s">
        <v>190</v>
      </c>
      <c r="M13" s="163"/>
      <c r="N13" s="163"/>
      <c r="O13" s="427"/>
    </row>
    <row r="14" s="110" customFormat="1" ht="16" customHeight="1" spans="1:15">
      <c r="A14" s="254" t="s">
        <v>191</v>
      </c>
      <c r="B14" s="123"/>
      <c r="C14" s="255">
        <f>D14-0.6</f>
        <v>17.3</v>
      </c>
      <c r="D14" s="255">
        <f>E14-0.6</f>
        <v>17.9</v>
      </c>
      <c r="E14" s="282">
        <v>18.5</v>
      </c>
      <c r="F14" s="255">
        <f>E14+0.6</f>
        <v>19.1</v>
      </c>
      <c r="G14" s="255">
        <f>F14+0.6</f>
        <v>19.7</v>
      </c>
      <c r="H14" s="255">
        <f>G14+0.95</f>
        <v>20.65</v>
      </c>
      <c r="I14" s="144"/>
      <c r="J14" s="142" t="s">
        <v>192</v>
      </c>
      <c r="K14" s="142" t="s">
        <v>192</v>
      </c>
      <c r="L14" s="142" t="s">
        <v>166</v>
      </c>
      <c r="M14" s="163"/>
      <c r="N14" s="163"/>
      <c r="O14" s="427"/>
    </row>
    <row r="15" s="110" customFormat="1" ht="16" customHeight="1" spans="1:15">
      <c r="A15" s="120" t="s">
        <v>193</v>
      </c>
      <c r="B15" s="123"/>
      <c r="C15" s="251">
        <f>D15-0.5</f>
        <v>9.5</v>
      </c>
      <c r="D15" s="251">
        <f>E15-0.5</f>
        <v>10</v>
      </c>
      <c r="E15" s="283">
        <v>10.5</v>
      </c>
      <c r="F15" s="251">
        <f>E15+0.5</f>
        <v>11</v>
      </c>
      <c r="G15" s="251">
        <f>F15+0.5</f>
        <v>11.5</v>
      </c>
      <c r="H15" s="251">
        <f>G15+0.7</f>
        <v>12.2</v>
      </c>
      <c r="I15" s="144"/>
      <c r="J15" s="142" t="s">
        <v>186</v>
      </c>
      <c r="K15" s="142" t="s">
        <v>187</v>
      </c>
      <c r="L15" s="142" t="s">
        <v>188</v>
      </c>
      <c r="M15" s="163"/>
      <c r="N15" s="163"/>
      <c r="O15" s="427"/>
    </row>
    <row r="16" s="110" customFormat="1" ht="16" customHeight="1" spans="1:15">
      <c r="A16" s="120" t="s">
        <v>194</v>
      </c>
      <c r="B16" s="123"/>
      <c r="C16" s="251">
        <f>D16-0.5</f>
        <v>12.5</v>
      </c>
      <c r="D16" s="251">
        <f>E16-0.5</f>
        <v>13</v>
      </c>
      <c r="E16" s="283">
        <v>13.5</v>
      </c>
      <c r="F16" s="251">
        <f>E16+0.5</f>
        <v>14</v>
      </c>
      <c r="G16" s="251">
        <f>F16+0.5</f>
        <v>14.5</v>
      </c>
      <c r="H16" s="251">
        <f>G16+0.7</f>
        <v>15.2</v>
      </c>
      <c r="I16" s="144"/>
      <c r="J16" s="142" t="s">
        <v>186</v>
      </c>
      <c r="K16" s="142" t="s">
        <v>186</v>
      </c>
      <c r="L16" s="142" t="s">
        <v>186</v>
      </c>
      <c r="M16" s="163"/>
      <c r="N16" s="163"/>
      <c r="O16" s="427"/>
    </row>
    <row r="17" s="110" customFormat="1" ht="16" customHeight="1" spans="1:15">
      <c r="A17" s="120" t="s">
        <v>195</v>
      </c>
      <c r="B17" s="123"/>
      <c r="C17" s="251">
        <f>D17</f>
        <v>16.5</v>
      </c>
      <c r="D17" s="251">
        <f>E17-1</f>
        <v>16.5</v>
      </c>
      <c r="E17" s="281">
        <v>17.5</v>
      </c>
      <c r="F17" s="251">
        <f>E17</f>
        <v>17.5</v>
      </c>
      <c r="G17" s="251">
        <f>F17+1.5</f>
        <v>19</v>
      </c>
      <c r="H17" s="251">
        <f>G17</f>
        <v>19</v>
      </c>
      <c r="I17" s="144"/>
      <c r="J17" s="142" t="s">
        <v>196</v>
      </c>
      <c r="K17" s="142" t="s">
        <v>197</v>
      </c>
      <c r="L17" s="142" t="s">
        <v>198</v>
      </c>
      <c r="M17" s="163"/>
      <c r="N17" s="163"/>
      <c r="O17" s="427"/>
    </row>
    <row r="18" s="110" customFormat="1" ht="16" customHeight="1" spans="1:15">
      <c r="A18" s="120"/>
      <c r="B18" s="123"/>
      <c r="C18" s="123"/>
      <c r="D18" s="123"/>
      <c r="E18" s="256"/>
      <c r="F18" s="123"/>
      <c r="G18" s="123"/>
      <c r="H18" s="133"/>
      <c r="I18" s="144"/>
      <c r="J18" s="142"/>
      <c r="K18" s="142"/>
      <c r="L18" s="142"/>
      <c r="M18" s="163"/>
      <c r="N18" s="163"/>
      <c r="O18" s="427"/>
    </row>
    <row r="19" s="110" customFormat="1" ht="16" customHeight="1" spans="1:15">
      <c r="A19" s="120"/>
      <c r="B19" s="123"/>
      <c r="C19" s="251"/>
      <c r="D19" s="251"/>
      <c r="E19" s="258"/>
      <c r="F19" s="251"/>
      <c r="G19" s="251"/>
      <c r="H19" s="251"/>
      <c r="I19" s="144"/>
      <c r="J19" s="142"/>
      <c r="K19" s="142"/>
      <c r="L19" s="142"/>
      <c r="M19" s="163"/>
      <c r="N19" s="163"/>
      <c r="O19" s="427"/>
    </row>
    <row r="20" s="110" customFormat="1" ht="16" customHeight="1" spans="1:15">
      <c r="A20" s="120"/>
      <c r="B20" s="123"/>
      <c r="C20" s="123"/>
      <c r="D20" s="123"/>
      <c r="E20" s="256"/>
      <c r="F20" s="123"/>
      <c r="G20" s="123"/>
      <c r="H20" s="133"/>
      <c r="I20" s="144"/>
      <c r="J20" s="142"/>
      <c r="K20" s="142"/>
      <c r="L20" s="142"/>
      <c r="M20" s="163"/>
      <c r="N20" s="163"/>
      <c r="O20" s="427"/>
    </row>
    <row r="21" s="110" customFormat="1" ht="16" customHeight="1" spans="1:15">
      <c r="A21" s="259"/>
      <c r="B21" s="260"/>
      <c r="C21" s="251"/>
      <c r="D21" s="251"/>
      <c r="E21" s="258"/>
      <c r="F21" s="251"/>
      <c r="G21" s="251"/>
      <c r="H21" s="251"/>
      <c r="I21" s="144"/>
      <c r="J21" s="142"/>
      <c r="K21" s="142"/>
      <c r="L21" s="142"/>
      <c r="M21" s="163"/>
      <c r="N21" s="163"/>
      <c r="O21" s="427"/>
    </row>
    <row r="22" s="110" customFormat="1" ht="20" customHeight="1" spans="1:15">
      <c r="A22" s="259"/>
      <c r="B22" s="261"/>
      <c r="C22" s="261"/>
      <c r="D22" s="256"/>
      <c r="E22" s="264"/>
      <c r="F22" s="261"/>
      <c r="G22" s="261"/>
      <c r="H22" s="261"/>
      <c r="I22" s="144"/>
      <c r="J22" s="142"/>
      <c r="K22" s="142"/>
      <c r="L22" s="142"/>
      <c r="M22" s="163"/>
      <c r="N22" s="163"/>
      <c r="O22" s="427"/>
    </row>
    <row r="23" s="110" customFormat="1" ht="20" customHeight="1" spans="1:15">
      <c r="A23" s="262"/>
      <c r="B23" s="260"/>
      <c r="C23" s="260"/>
      <c r="D23" s="263"/>
      <c r="E23" s="422"/>
      <c r="F23" s="260"/>
      <c r="G23" s="260"/>
      <c r="H23" s="260"/>
      <c r="I23" s="144"/>
      <c r="J23" s="142"/>
      <c r="K23" s="142"/>
      <c r="L23" s="142"/>
      <c r="M23" s="163"/>
      <c r="N23" s="163"/>
      <c r="O23" s="427"/>
    </row>
    <row r="24" s="110" customFormat="1" ht="20" customHeight="1" spans="1:15">
      <c r="A24" s="120"/>
      <c r="B24" s="264"/>
      <c r="C24" s="264"/>
      <c r="D24" s="265"/>
      <c r="E24" s="264"/>
      <c r="F24" s="264"/>
      <c r="G24" s="264"/>
      <c r="H24" s="264"/>
      <c r="I24" s="144"/>
      <c r="J24" s="142"/>
      <c r="K24" s="142"/>
      <c r="L24" s="142"/>
      <c r="M24" s="163"/>
      <c r="N24" s="163"/>
      <c r="O24" s="427"/>
    </row>
    <row r="25" s="110" customFormat="1" ht="16" customHeight="1" spans="1:15">
      <c r="A25" s="296"/>
      <c r="B25" s="297"/>
      <c r="C25" s="297"/>
      <c r="D25" s="298"/>
      <c r="E25" s="423"/>
      <c r="F25" s="297"/>
      <c r="G25" s="297"/>
      <c r="H25" s="297"/>
      <c r="I25" s="428"/>
      <c r="J25" s="142"/>
      <c r="K25" s="142"/>
      <c r="L25" s="142"/>
      <c r="M25" s="429"/>
      <c r="N25" s="429"/>
      <c r="O25" s="430"/>
    </row>
    <row r="26" s="110" customFormat="1" ht="16" customHeight="1" spans="1:15">
      <c r="A26" s="284"/>
      <c r="B26" s="285"/>
      <c r="C26" s="285"/>
      <c r="D26" s="286"/>
      <c r="E26" s="285"/>
      <c r="F26" s="285"/>
      <c r="G26" s="285"/>
      <c r="H26" s="287"/>
      <c r="I26" s="428"/>
      <c r="J26" s="142"/>
      <c r="K26" s="142"/>
      <c r="L26" s="142"/>
      <c r="M26" s="429"/>
      <c r="N26" s="429"/>
      <c r="O26" s="430"/>
    </row>
    <row r="27" s="110" customFormat="1" ht="16" customHeight="1" spans="1:15">
      <c r="A27" s="270"/>
      <c r="B27" s="271"/>
      <c r="C27" s="271"/>
      <c r="D27" s="272"/>
      <c r="E27" s="271"/>
      <c r="F27" s="271"/>
      <c r="G27" s="271"/>
      <c r="H27" s="271"/>
      <c r="I27" s="431"/>
      <c r="J27" s="432"/>
      <c r="K27" s="432"/>
      <c r="L27" s="432"/>
      <c r="M27" s="433"/>
      <c r="N27" s="433"/>
      <c r="O27" s="434"/>
    </row>
    <row r="28" s="110" customFormat="1" ht="14.25" spans="1:15">
      <c r="A28" s="148" t="s">
        <v>199</v>
      </c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</row>
    <row r="29" s="110" customFormat="1" ht="14.25" spans="1:15">
      <c r="A29" s="110" t="s">
        <v>200</v>
      </c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</row>
    <row r="30" s="110" customFormat="1" ht="14.25" spans="1:14">
      <c r="A30" s="149"/>
      <c r="B30" s="149"/>
      <c r="C30" s="149"/>
      <c r="D30" s="149"/>
      <c r="E30" s="149"/>
      <c r="F30" s="149"/>
      <c r="G30" s="149"/>
      <c r="H30" s="149"/>
      <c r="I30" s="149"/>
      <c r="J30" s="148" t="s">
        <v>201</v>
      </c>
      <c r="K30" s="307"/>
      <c r="L30" s="148" t="s">
        <v>202</v>
      </c>
      <c r="M30" s="148"/>
      <c r="N30" s="148" t="s">
        <v>203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I19" sqref="I19:K19"/>
    </sheetView>
  </sheetViews>
  <sheetFormatPr defaultColWidth="10" defaultRowHeight="16.5" customHeight="1"/>
  <cols>
    <col min="1" max="1" width="10.875" style="308" customWidth="1"/>
    <col min="2" max="16384" width="10" style="308"/>
  </cols>
  <sheetData>
    <row r="1" ht="22.5" customHeight="1" spans="1:11">
      <c r="A1" s="309" t="s">
        <v>204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ht="17.25" customHeight="1" spans="1:11">
      <c r="A2" s="310" t="s">
        <v>53</v>
      </c>
      <c r="B2" s="311"/>
      <c r="C2" s="311"/>
      <c r="D2" s="312" t="s">
        <v>55</v>
      </c>
      <c r="E2" s="312"/>
      <c r="F2" s="311"/>
      <c r="G2" s="311"/>
      <c r="H2" s="313" t="s">
        <v>57</v>
      </c>
      <c r="I2" s="391"/>
      <c r="J2" s="391"/>
      <c r="K2" s="392"/>
    </row>
    <row r="3" customHeight="1" spans="1:11">
      <c r="A3" s="314" t="s">
        <v>59</v>
      </c>
      <c r="B3" s="315"/>
      <c r="C3" s="316"/>
      <c r="D3" s="317" t="s">
        <v>60</v>
      </c>
      <c r="E3" s="318"/>
      <c r="F3" s="318"/>
      <c r="G3" s="319"/>
      <c r="H3" s="320" t="s">
        <v>61</v>
      </c>
      <c r="I3" s="393"/>
      <c r="J3" s="393"/>
      <c r="K3" s="394"/>
    </row>
    <row r="4" customHeight="1" spans="1:11">
      <c r="A4" s="321" t="s">
        <v>62</v>
      </c>
      <c r="B4" s="322" t="s">
        <v>63</v>
      </c>
      <c r="C4" s="323"/>
      <c r="D4" s="321" t="s">
        <v>64</v>
      </c>
      <c r="E4" s="324"/>
      <c r="F4" s="325" t="s">
        <v>65</v>
      </c>
      <c r="G4" s="326"/>
      <c r="H4" s="327" t="s">
        <v>66</v>
      </c>
      <c r="I4" s="395"/>
      <c r="J4" s="364" t="s">
        <v>67</v>
      </c>
      <c r="K4" s="396" t="s">
        <v>68</v>
      </c>
    </row>
    <row r="5" customHeight="1" spans="1:11">
      <c r="A5" s="328" t="s">
        <v>69</v>
      </c>
      <c r="B5" s="329" t="s">
        <v>70</v>
      </c>
      <c r="C5" s="330"/>
      <c r="D5" s="321" t="s">
        <v>71</v>
      </c>
      <c r="E5" s="324"/>
      <c r="F5" s="325" t="s">
        <v>72</v>
      </c>
      <c r="G5" s="326"/>
      <c r="H5" s="327" t="s">
        <v>73</v>
      </c>
      <c r="I5" s="395"/>
      <c r="J5" s="364" t="s">
        <v>67</v>
      </c>
      <c r="K5" s="396" t="s">
        <v>68</v>
      </c>
    </row>
    <row r="6" customHeight="1" spans="1:11">
      <c r="A6" s="321" t="s">
        <v>74</v>
      </c>
      <c r="B6" s="331">
        <v>3</v>
      </c>
      <c r="C6" s="332">
        <v>6</v>
      </c>
      <c r="D6" s="328" t="s">
        <v>75</v>
      </c>
      <c r="E6" s="333"/>
      <c r="F6" s="334" t="s">
        <v>76</v>
      </c>
      <c r="G6" s="335"/>
      <c r="H6" s="327" t="s">
        <v>77</v>
      </c>
      <c r="I6" s="395"/>
      <c r="J6" s="364" t="s">
        <v>67</v>
      </c>
      <c r="K6" s="396" t="s">
        <v>68</v>
      </c>
    </row>
    <row r="7" customHeight="1" spans="1:11">
      <c r="A7" s="321" t="s">
        <v>78</v>
      </c>
      <c r="B7" s="336">
        <v>1800</v>
      </c>
      <c r="C7" s="337"/>
      <c r="D7" s="328" t="s">
        <v>79</v>
      </c>
      <c r="E7" s="338"/>
      <c r="F7" s="334" t="s">
        <v>80</v>
      </c>
      <c r="G7" s="335"/>
      <c r="H7" s="327" t="s">
        <v>81</v>
      </c>
      <c r="I7" s="395"/>
      <c r="J7" s="364" t="s">
        <v>67</v>
      </c>
      <c r="K7" s="396" t="s">
        <v>68</v>
      </c>
    </row>
    <row r="8" customHeight="1" spans="1:11">
      <c r="A8" s="339" t="s">
        <v>82</v>
      </c>
      <c r="B8" s="340"/>
      <c r="C8" s="341"/>
      <c r="D8" s="342" t="s">
        <v>83</v>
      </c>
      <c r="E8" s="343"/>
      <c r="F8" s="344" t="s">
        <v>84</v>
      </c>
      <c r="G8" s="345"/>
      <c r="H8" s="346" t="s">
        <v>85</v>
      </c>
      <c r="I8" s="397"/>
      <c r="J8" s="398" t="s">
        <v>67</v>
      </c>
      <c r="K8" s="399" t="s">
        <v>68</v>
      </c>
    </row>
    <row r="9" customHeight="1" spans="1:11">
      <c r="A9" s="347" t="s">
        <v>205</v>
      </c>
      <c r="B9" s="347"/>
      <c r="C9" s="347"/>
      <c r="D9" s="347"/>
      <c r="E9" s="347"/>
      <c r="F9" s="347"/>
      <c r="G9" s="347"/>
      <c r="H9" s="347"/>
      <c r="I9" s="347"/>
      <c r="J9" s="347"/>
      <c r="K9" s="347"/>
    </row>
    <row r="10" customHeight="1" spans="1:11">
      <c r="A10" s="348" t="s">
        <v>88</v>
      </c>
      <c r="B10" s="349" t="s">
        <v>89</v>
      </c>
      <c r="C10" s="350" t="s">
        <v>90</v>
      </c>
      <c r="D10" s="351"/>
      <c r="E10" s="352" t="s">
        <v>93</v>
      </c>
      <c r="F10" s="349" t="s">
        <v>89</v>
      </c>
      <c r="G10" s="350" t="s">
        <v>90</v>
      </c>
      <c r="H10" s="349"/>
      <c r="I10" s="352" t="s">
        <v>91</v>
      </c>
      <c r="J10" s="349" t="s">
        <v>89</v>
      </c>
      <c r="K10" s="400" t="s">
        <v>90</v>
      </c>
    </row>
    <row r="11" customHeight="1" spans="1:11">
      <c r="A11" s="328" t="s">
        <v>94</v>
      </c>
      <c r="B11" s="353" t="s">
        <v>89</v>
      </c>
      <c r="C11" s="329" t="s">
        <v>90</v>
      </c>
      <c r="D11" s="338"/>
      <c r="E11" s="333" t="s">
        <v>96</v>
      </c>
      <c r="F11" s="353" t="s">
        <v>89</v>
      </c>
      <c r="G11" s="329" t="s">
        <v>90</v>
      </c>
      <c r="H11" s="353"/>
      <c r="I11" s="333" t="s">
        <v>101</v>
      </c>
      <c r="J11" s="353" t="s">
        <v>89</v>
      </c>
      <c r="K11" s="330" t="s">
        <v>90</v>
      </c>
    </row>
    <row r="12" customHeight="1" spans="1:11">
      <c r="A12" s="342" t="s">
        <v>199</v>
      </c>
      <c r="B12" s="343"/>
      <c r="C12" s="343"/>
      <c r="D12" s="343"/>
      <c r="E12" s="343"/>
      <c r="F12" s="343"/>
      <c r="G12" s="343"/>
      <c r="H12" s="343"/>
      <c r="I12" s="343"/>
      <c r="J12" s="343"/>
      <c r="K12" s="401"/>
    </row>
    <row r="13" customHeight="1" spans="1:11">
      <c r="A13" s="354" t="s">
        <v>206</v>
      </c>
      <c r="B13" s="354"/>
      <c r="C13" s="354"/>
      <c r="D13" s="354"/>
      <c r="E13" s="354"/>
      <c r="F13" s="354"/>
      <c r="G13" s="354"/>
      <c r="H13" s="354"/>
      <c r="I13" s="354"/>
      <c r="J13" s="354"/>
      <c r="K13" s="354"/>
    </row>
    <row r="14" customHeight="1" spans="1:11">
      <c r="A14" s="355" t="s">
        <v>207</v>
      </c>
      <c r="B14" s="356"/>
      <c r="C14" s="356"/>
      <c r="D14" s="356"/>
      <c r="E14" s="356"/>
      <c r="F14" s="356"/>
      <c r="G14" s="356"/>
      <c r="H14" s="356"/>
      <c r="I14" s="402"/>
      <c r="J14" s="402"/>
      <c r="K14" s="403"/>
    </row>
    <row r="15" customHeight="1" spans="1:11">
      <c r="A15" s="357"/>
      <c r="B15" s="358"/>
      <c r="C15" s="358"/>
      <c r="D15" s="359"/>
      <c r="E15" s="360"/>
      <c r="F15" s="358"/>
      <c r="G15" s="358"/>
      <c r="H15" s="359"/>
      <c r="I15" s="404"/>
      <c r="J15" s="405"/>
      <c r="K15" s="406"/>
    </row>
    <row r="16" customHeight="1" spans="1:11">
      <c r="A16" s="361"/>
      <c r="B16" s="362"/>
      <c r="C16" s="362"/>
      <c r="D16" s="362"/>
      <c r="E16" s="362"/>
      <c r="F16" s="362"/>
      <c r="G16" s="362"/>
      <c r="H16" s="362"/>
      <c r="I16" s="362"/>
      <c r="J16" s="362"/>
      <c r="K16" s="407"/>
    </row>
    <row r="17" customHeight="1" spans="1:11">
      <c r="A17" s="354" t="s">
        <v>208</v>
      </c>
      <c r="B17" s="354"/>
      <c r="C17" s="354"/>
      <c r="D17" s="354"/>
      <c r="E17" s="354"/>
      <c r="F17" s="354"/>
      <c r="G17" s="354"/>
      <c r="H17" s="354"/>
      <c r="I17" s="354"/>
      <c r="J17" s="354"/>
      <c r="K17" s="354"/>
    </row>
    <row r="18" customHeight="1" spans="1:11">
      <c r="A18" s="355" t="s">
        <v>209</v>
      </c>
      <c r="B18" s="356"/>
      <c r="C18" s="356"/>
      <c r="D18" s="356"/>
      <c r="E18" s="356"/>
      <c r="F18" s="356"/>
      <c r="G18" s="356"/>
      <c r="H18" s="356"/>
      <c r="I18" s="402"/>
      <c r="J18" s="402"/>
      <c r="K18" s="403"/>
    </row>
    <row r="19" customHeight="1" spans="1:11">
      <c r="A19" s="357"/>
      <c r="B19" s="358"/>
      <c r="C19" s="358"/>
      <c r="D19" s="359"/>
      <c r="E19" s="360"/>
      <c r="F19" s="358"/>
      <c r="G19" s="358"/>
      <c r="H19" s="359"/>
      <c r="I19" s="404"/>
      <c r="J19" s="405"/>
      <c r="K19" s="406"/>
    </row>
    <row r="20" customHeight="1" spans="1:11">
      <c r="A20" s="361"/>
      <c r="B20" s="362"/>
      <c r="C20" s="362"/>
      <c r="D20" s="362"/>
      <c r="E20" s="362"/>
      <c r="F20" s="362"/>
      <c r="G20" s="362"/>
      <c r="H20" s="362"/>
      <c r="I20" s="362"/>
      <c r="J20" s="362"/>
      <c r="K20" s="407"/>
    </row>
    <row r="21" customHeight="1" spans="1:11">
      <c r="A21" s="363" t="s">
        <v>129</v>
      </c>
      <c r="B21" s="363"/>
      <c r="C21" s="363"/>
      <c r="D21" s="363"/>
      <c r="E21" s="363"/>
      <c r="F21" s="363"/>
      <c r="G21" s="363"/>
      <c r="H21" s="363"/>
      <c r="I21" s="363"/>
      <c r="J21" s="363"/>
      <c r="K21" s="363"/>
    </row>
    <row r="22" customHeight="1" spans="1:11">
      <c r="A22" s="174" t="s">
        <v>130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38"/>
    </row>
    <row r="23" customHeight="1" spans="1:11">
      <c r="A23" s="186" t="s">
        <v>131</v>
      </c>
      <c r="B23" s="188"/>
      <c r="C23" s="329" t="s">
        <v>67</v>
      </c>
      <c r="D23" s="329" t="s">
        <v>68</v>
      </c>
      <c r="E23" s="185"/>
      <c r="F23" s="185"/>
      <c r="G23" s="185"/>
      <c r="H23" s="185"/>
      <c r="I23" s="185"/>
      <c r="J23" s="185"/>
      <c r="K23" s="232"/>
    </row>
    <row r="24" customHeight="1" spans="1:11">
      <c r="A24" s="327" t="s">
        <v>210</v>
      </c>
      <c r="B24" s="364"/>
      <c r="C24" s="364"/>
      <c r="D24" s="364"/>
      <c r="E24" s="364"/>
      <c r="F24" s="364"/>
      <c r="G24" s="364"/>
      <c r="H24" s="364"/>
      <c r="I24" s="364"/>
      <c r="J24" s="364"/>
      <c r="K24" s="396"/>
    </row>
    <row r="25" customHeight="1" spans="1:11">
      <c r="A25" s="365"/>
      <c r="B25" s="366"/>
      <c r="C25" s="366"/>
      <c r="D25" s="366"/>
      <c r="E25" s="366"/>
      <c r="F25" s="366"/>
      <c r="G25" s="366"/>
      <c r="H25" s="366"/>
      <c r="I25" s="366"/>
      <c r="J25" s="366"/>
      <c r="K25" s="408"/>
    </row>
    <row r="26" customHeight="1" spans="1:11">
      <c r="A26" s="347" t="s">
        <v>138</v>
      </c>
      <c r="B26" s="347"/>
      <c r="C26" s="347"/>
      <c r="D26" s="347"/>
      <c r="E26" s="347"/>
      <c r="F26" s="347"/>
      <c r="G26" s="347"/>
      <c r="H26" s="347"/>
      <c r="I26" s="347"/>
      <c r="J26" s="347"/>
      <c r="K26" s="347"/>
    </row>
    <row r="27" customHeight="1" spans="1:11">
      <c r="A27" s="314" t="s">
        <v>139</v>
      </c>
      <c r="B27" s="350" t="s">
        <v>99</v>
      </c>
      <c r="C27" s="350" t="s">
        <v>100</v>
      </c>
      <c r="D27" s="350" t="s">
        <v>92</v>
      </c>
      <c r="E27" s="315" t="s">
        <v>140</v>
      </c>
      <c r="F27" s="350" t="s">
        <v>99</v>
      </c>
      <c r="G27" s="350" t="s">
        <v>100</v>
      </c>
      <c r="H27" s="350" t="s">
        <v>92</v>
      </c>
      <c r="I27" s="315" t="s">
        <v>141</v>
      </c>
      <c r="J27" s="350" t="s">
        <v>99</v>
      </c>
      <c r="K27" s="400" t="s">
        <v>100</v>
      </c>
    </row>
    <row r="28" customHeight="1" spans="1:11">
      <c r="A28" s="367" t="s">
        <v>91</v>
      </c>
      <c r="B28" s="329" t="s">
        <v>99</v>
      </c>
      <c r="C28" s="329" t="s">
        <v>100</v>
      </c>
      <c r="D28" s="329" t="s">
        <v>92</v>
      </c>
      <c r="E28" s="368" t="s">
        <v>98</v>
      </c>
      <c r="F28" s="329" t="s">
        <v>99</v>
      </c>
      <c r="G28" s="329" t="s">
        <v>100</v>
      </c>
      <c r="H28" s="329" t="s">
        <v>92</v>
      </c>
      <c r="I28" s="368" t="s">
        <v>109</v>
      </c>
      <c r="J28" s="329" t="s">
        <v>99</v>
      </c>
      <c r="K28" s="330" t="s">
        <v>100</v>
      </c>
    </row>
    <row r="29" customHeight="1" spans="1:11">
      <c r="A29" s="321" t="s">
        <v>102</v>
      </c>
      <c r="B29" s="369"/>
      <c r="C29" s="369"/>
      <c r="D29" s="369"/>
      <c r="E29" s="369"/>
      <c r="F29" s="369"/>
      <c r="G29" s="369"/>
      <c r="H29" s="369"/>
      <c r="I29" s="369"/>
      <c r="J29" s="369"/>
      <c r="K29" s="409"/>
    </row>
    <row r="30" customHeight="1" spans="1:11">
      <c r="A30" s="370"/>
      <c r="B30" s="371"/>
      <c r="C30" s="371"/>
      <c r="D30" s="371"/>
      <c r="E30" s="371"/>
      <c r="F30" s="371"/>
      <c r="G30" s="371"/>
      <c r="H30" s="371"/>
      <c r="I30" s="371"/>
      <c r="J30" s="371"/>
      <c r="K30" s="410"/>
    </row>
    <row r="31" customHeight="1" spans="1:11">
      <c r="A31" s="372" t="s">
        <v>211</v>
      </c>
      <c r="B31" s="372"/>
      <c r="C31" s="372"/>
      <c r="D31" s="372"/>
      <c r="E31" s="372"/>
      <c r="F31" s="372"/>
      <c r="G31" s="372"/>
      <c r="H31" s="372"/>
      <c r="I31" s="372"/>
      <c r="J31" s="372"/>
      <c r="K31" s="372"/>
    </row>
    <row r="32" ht="17.25" customHeight="1" spans="1:11">
      <c r="A32" s="373" t="s">
        <v>212</v>
      </c>
      <c r="B32" s="374"/>
      <c r="C32" s="374"/>
      <c r="D32" s="374"/>
      <c r="E32" s="374"/>
      <c r="F32" s="374"/>
      <c r="G32" s="374"/>
      <c r="H32" s="374"/>
      <c r="I32" s="374"/>
      <c r="J32" s="374"/>
      <c r="K32" s="411"/>
    </row>
    <row r="33" ht="17.25" customHeight="1" spans="1:11">
      <c r="A33" s="308" t="s">
        <v>213</v>
      </c>
      <c r="K33" s="412"/>
    </row>
    <row r="34" ht="17.25" customHeight="1" spans="1:11">
      <c r="A34" s="375"/>
      <c r="B34" s="376"/>
      <c r="C34" s="376"/>
      <c r="D34" s="376"/>
      <c r="E34" s="376"/>
      <c r="F34" s="376"/>
      <c r="G34" s="376"/>
      <c r="H34" s="376"/>
      <c r="I34" s="376"/>
      <c r="J34" s="376"/>
      <c r="K34" s="413"/>
    </row>
    <row r="35" ht="17.25" customHeight="1" spans="1:11">
      <c r="A35" s="375"/>
      <c r="B35" s="376"/>
      <c r="C35" s="376"/>
      <c r="D35" s="376"/>
      <c r="E35" s="376"/>
      <c r="F35" s="376"/>
      <c r="G35" s="376"/>
      <c r="H35" s="376"/>
      <c r="I35" s="376"/>
      <c r="J35" s="376"/>
      <c r="K35" s="413"/>
    </row>
    <row r="36" ht="17.25" customHeight="1" spans="1:11">
      <c r="A36" s="375"/>
      <c r="B36" s="376"/>
      <c r="C36" s="376"/>
      <c r="D36" s="376"/>
      <c r="E36" s="376"/>
      <c r="F36" s="376"/>
      <c r="G36" s="376"/>
      <c r="H36" s="376"/>
      <c r="I36" s="376"/>
      <c r="J36" s="376"/>
      <c r="K36" s="413"/>
    </row>
    <row r="37" ht="17.25" customHeight="1" spans="1:11">
      <c r="A37" s="375"/>
      <c r="B37" s="376"/>
      <c r="C37" s="376"/>
      <c r="D37" s="376"/>
      <c r="E37" s="376"/>
      <c r="F37" s="376"/>
      <c r="G37" s="376"/>
      <c r="H37" s="376"/>
      <c r="I37" s="376"/>
      <c r="J37" s="376"/>
      <c r="K37" s="413"/>
    </row>
    <row r="38" ht="17.25" customHeight="1" spans="1:11">
      <c r="A38" s="375"/>
      <c r="B38" s="376"/>
      <c r="C38" s="376"/>
      <c r="D38" s="376"/>
      <c r="E38" s="376"/>
      <c r="F38" s="376"/>
      <c r="G38" s="376"/>
      <c r="H38" s="376"/>
      <c r="I38" s="376"/>
      <c r="J38" s="376"/>
      <c r="K38" s="413"/>
    </row>
    <row r="39" ht="17.25" customHeight="1" spans="1:11">
      <c r="A39" s="375"/>
      <c r="B39" s="376"/>
      <c r="C39" s="376"/>
      <c r="D39" s="376"/>
      <c r="E39" s="376"/>
      <c r="F39" s="376"/>
      <c r="G39" s="376"/>
      <c r="H39" s="376"/>
      <c r="I39" s="376"/>
      <c r="J39" s="376"/>
      <c r="K39" s="413"/>
    </row>
    <row r="40" ht="17.25" customHeight="1" spans="1:11">
      <c r="A40" s="375"/>
      <c r="B40" s="376"/>
      <c r="C40" s="376"/>
      <c r="D40" s="376"/>
      <c r="E40" s="376"/>
      <c r="F40" s="376"/>
      <c r="G40" s="376"/>
      <c r="H40" s="376"/>
      <c r="I40" s="376"/>
      <c r="J40" s="376"/>
      <c r="K40" s="413"/>
    </row>
    <row r="41" ht="17.25" customHeight="1" spans="1:11">
      <c r="A41" s="375"/>
      <c r="B41" s="376"/>
      <c r="C41" s="376"/>
      <c r="D41" s="376"/>
      <c r="E41" s="376"/>
      <c r="F41" s="376"/>
      <c r="G41" s="376"/>
      <c r="H41" s="376"/>
      <c r="I41" s="376"/>
      <c r="J41" s="376"/>
      <c r="K41" s="413"/>
    </row>
    <row r="42" ht="17.25" customHeight="1" spans="1:11">
      <c r="A42" s="375"/>
      <c r="B42" s="376"/>
      <c r="C42" s="376"/>
      <c r="D42" s="376"/>
      <c r="E42" s="376"/>
      <c r="F42" s="376"/>
      <c r="G42" s="376"/>
      <c r="H42" s="376"/>
      <c r="I42" s="376"/>
      <c r="J42" s="376"/>
      <c r="K42" s="413"/>
    </row>
    <row r="43" ht="17.25" customHeight="1" spans="1:11">
      <c r="A43" s="370" t="s">
        <v>137</v>
      </c>
      <c r="B43" s="371"/>
      <c r="C43" s="371"/>
      <c r="D43" s="371"/>
      <c r="E43" s="371"/>
      <c r="F43" s="371"/>
      <c r="G43" s="371"/>
      <c r="H43" s="371"/>
      <c r="I43" s="371"/>
      <c r="J43" s="371"/>
      <c r="K43" s="410"/>
    </row>
    <row r="44" customHeight="1" spans="1:11">
      <c r="A44" s="372" t="s">
        <v>214</v>
      </c>
      <c r="B44" s="372"/>
      <c r="C44" s="372"/>
      <c r="D44" s="372"/>
      <c r="E44" s="372"/>
      <c r="F44" s="372"/>
      <c r="G44" s="372"/>
      <c r="H44" s="372"/>
      <c r="I44" s="372"/>
      <c r="J44" s="372"/>
      <c r="K44" s="414"/>
    </row>
    <row r="45" ht="18" customHeight="1" spans="1:11">
      <c r="A45" s="377" t="s">
        <v>199</v>
      </c>
      <c r="B45" s="378"/>
      <c r="C45" s="378"/>
      <c r="D45" s="378"/>
      <c r="E45" s="378"/>
      <c r="F45" s="378"/>
      <c r="G45" s="378"/>
      <c r="H45" s="378"/>
      <c r="I45" s="378"/>
      <c r="J45" s="378"/>
      <c r="K45" s="415"/>
    </row>
    <row r="46" ht="18" customHeight="1" spans="1:11">
      <c r="A46" s="377"/>
      <c r="B46" s="378"/>
      <c r="C46" s="378"/>
      <c r="D46" s="378"/>
      <c r="E46" s="378"/>
      <c r="F46" s="378"/>
      <c r="G46" s="378"/>
      <c r="H46" s="378"/>
      <c r="I46" s="378"/>
      <c r="J46" s="378"/>
      <c r="K46" s="415"/>
    </row>
    <row r="47" ht="18" customHeight="1" spans="1:11">
      <c r="A47" s="365"/>
      <c r="B47" s="366"/>
      <c r="C47" s="366"/>
      <c r="D47" s="366"/>
      <c r="E47" s="366"/>
      <c r="F47" s="366"/>
      <c r="G47" s="366"/>
      <c r="H47" s="366"/>
      <c r="I47" s="366"/>
      <c r="J47" s="366"/>
      <c r="K47" s="408"/>
    </row>
    <row r="48" ht="21" customHeight="1" spans="1:11">
      <c r="A48" s="379" t="s">
        <v>143</v>
      </c>
      <c r="B48" s="380" t="s">
        <v>144</v>
      </c>
      <c r="C48" s="380"/>
      <c r="D48" s="381" t="s">
        <v>145</v>
      </c>
      <c r="E48" s="382" t="s">
        <v>146</v>
      </c>
      <c r="F48" s="381" t="s">
        <v>147</v>
      </c>
      <c r="G48" s="383" t="s">
        <v>215</v>
      </c>
      <c r="H48" s="384" t="s">
        <v>148</v>
      </c>
      <c r="I48" s="384"/>
      <c r="J48" s="380" t="s">
        <v>149</v>
      </c>
      <c r="K48" s="416"/>
    </row>
    <row r="49" customHeight="1" spans="1:11">
      <c r="A49" s="385" t="s">
        <v>150</v>
      </c>
      <c r="B49" s="386"/>
      <c r="C49" s="386"/>
      <c r="D49" s="386"/>
      <c r="E49" s="386"/>
      <c r="F49" s="386"/>
      <c r="G49" s="386"/>
      <c r="H49" s="386"/>
      <c r="I49" s="386"/>
      <c r="J49" s="386"/>
      <c r="K49" s="417"/>
    </row>
    <row r="50" customHeight="1" spans="1:11">
      <c r="A50" s="387"/>
      <c r="B50" s="388"/>
      <c r="C50" s="388"/>
      <c r="D50" s="388"/>
      <c r="E50" s="388"/>
      <c r="F50" s="388"/>
      <c r="G50" s="388"/>
      <c r="H50" s="388"/>
      <c r="I50" s="388"/>
      <c r="J50" s="388"/>
      <c r="K50" s="418"/>
    </row>
    <row r="51" customHeight="1" spans="1:11">
      <c r="A51" s="389"/>
      <c r="B51" s="390"/>
      <c r="C51" s="390"/>
      <c r="D51" s="390"/>
      <c r="E51" s="390"/>
      <c r="F51" s="390"/>
      <c r="G51" s="390"/>
      <c r="H51" s="390"/>
      <c r="I51" s="390"/>
      <c r="J51" s="390"/>
      <c r="K51" s="419"/>
    </row>
    <row r="52" ht="21" customHeight="1" spans="1:11">
      <c r="A52" s="379" t="s">
        <v>143</v>
      </c>
      <c r="B52" s="380" t="s">
        <v>144</v>
      </c>
      <c r="C52" s="380"/>
      <c r="D52" s="381" t="s">
        <v>145</v>
      </c>
      <c r="E52" s="381"/>
      <c r="F52" s="381" t="s">
        <v>147</v>
      </c>
      <c r="G52" s="381"/>
      <c r="H52" s="384" t="s">
        <v>148</v>
      </c>
      <c r="I52" s="384"/>
      <c r="J52" s="420"/>
      <c r="K52" s="42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workbookViewId="0">
      <selection activeCell="A2" sqref="A2:H17"/>
    </sheetView>
  </sheetViews>
  <sheetFormatPr defaultColWidth="9" defaultRowHeight="26" customHeight="1"/>
  <cols>
    <col min="1" max="1" width="17.875" style="110" customWidth="1"/>
    <col min="2" max="8" width="9.33333333333333" style="110" customWidth="1"/>
    <col min="9" max="9" width="1.33333333333333" style="110" customWidth="1"/>
    <col min="10" max="10" width="10.9" style="110" customWidth="1"/>
    <col min="11" max="11" width="11" style="110" customWidth="1"/>
    <col min="12" max="12" width="11.6" style="110" customWidth="1"/>
    <col min="13" max="13" width="11.7" style="110" customWidth="1"/>
    <col min="14" max="14" width="11.8" style="110" customWidth="1"/>
    <col min="15" max="15" width="13.4" style="110" customWidth="1"/>
    <col min="16" max="16" width="9.625" style="110" customWidth="1"/>
    <col min="17" max="16384" width="9" style="110"/>
  </cols>
  <sheetData>
    <row r="1" s="110" customFormat="1" ht="16" customHeight="1" spans="1:16">
      <c r="A1" s="294" t="s">
        <v>152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</row>
    <row r="2" s="110" customFormat="1" ht="16" customHeight="1" spans="1:16">
      <c r="A2" s="114" t="s">
        <v>62</v>
      </c>
      <c r="B2" s="247" t="s">
        <v>63</v>
      </c>
      <c r="C2" s="248"/>
      <c r="D2" s="116" t="s">
        <v>69</v>
      </c>
      <c r="E2" s="115" t="s">
        <v>70</v>
      </c>
      <c r="F2" s="115"/>
      <c r="G2" s="115"/>
      <c r="H2" s="115"/>
      <c r="I2" s="299"/>
      <c r="J2" s="300" t="s">
        <v>57</v>
      </c>
      <c r="K2" s="115" t="s">
        <v>58</v>
      </c>
      <c r="L2" s="115"/>
      <c r="M2" s="115"/>
      <c r="N2" s="115"/>
      <c r="O2" s="115"/>
      <c r="P2" s="301"/>
    </row>
    <row r="3" s="110" customFormat="1" ht="16" customHeight="1" spans="1:16">
      <c r="A3" s="117" t="s">
        <v>153</v>
      </c>
      <c r="B3" s="118" t="s">
        <v>154</v>
      </c>
      <c r="C3" s="118"/>
      <c r="D3" s="118"/>
      <c r="E3" s="118"/>
      <c r="F3" s="118"/>
      <c r="G3" s="118"/>
      <c r="H3" s="118"/>
      <c r="I3" s="144"/>
      <c r="J3" s="155" t="s">
        <v>155</v>
      </c>
      <c r="K3" s="155"/>
      <c r="L3" s="155"/>
      <c r="M3" s="155"/>
      <c r="N3" s="155"/>
      <c r="O3" s="155"/>
      <c r="P3" s="302"/>
    </row>
    <row r="4" s="110" customFormat="1" ht="16" customHeight="1" spans="1:16">
      <c r="A4" s="117"/>
      <c r="B4" s="119" t="s">
        <v>115</v>
      </c>
      <c r="C4" s="120" t="s">
        <v>116</v>
      </c>
      <c r="D4" s="121" t="s">
        <v>117</v>
      </c>
      <c r="E4" s="249" t="s">
        <v>118</v>
      </c>
      <c r="F4" s="120" t="s">
        <v>119</v>
      </c>
      <c r="G4" s="120" t="s">
        <v>120</v>
      </c>
      <c r="H4" s="120" t="s">
        <v>121</v>
      </c>
      <c r="I4" s="144"/>
      <c r="J4" s="158" t="s">
        <v>124</v>
      </c>
      <c r="K4" s="158" t="s">
        <v>125</v>
      </c>
      <c r="L4" s="158" t="s">
        <v>126</v>
      </c>
      <c r="M4" s="158" t="s">
        <v>124</v>
      </c>
      <c r="N4" s="158" t="s">
        <v>125</v>
      </c>
      <c r="O4" s="158" t="s">
        <v>126</v>
      </c>
      <c r="P4" s="158"/>
    </row>
    <row r="5" s="110" customFormat="1" ht="16" customHeight="1" spans="1:16">
      <c r="A5" s="117"/>
      <c r="B5" s="119" t="s">
        <v>156</v>
      </c>
      <c r="C5" s="120" t="s">
        <v>157</v>
      </c>
      <c r="D5" s="121" t="s">
        <v>158</v>
      </c>
      <c r="E5" s="249" t="s">
        <v>159</v>
      </c>
      <c r="F5" s="120" t="s">
        <v>160</v>
      </c>
      <c r="G5" s="120" t="s">
        <v>161</v>
      </c>
      <c r="H5" s="120" t="s">
        <v>162</v>
      </c>
      <c r="I5" s="144"/>
      <c r="J5" s="303" t="s">
        <v>216</v>
      </c>
      <c r="K5" s="266" t="s">
        <v>217</v>
      </c>
      <c r="L5" s="266" t="s">
        <v>218</v>
      </c>
      <c r="M5" s="266" t="s">
        <v>219</v>
      </c>
      <c r="N5" s="266" t="s">
        <v>220</v>
      </c>
      <c r="O5" s="266" t="s">
        <v>221</v>
      </c>
      <c r="P5" s="304"/>
    </row>
    <row r="6" s="110" customFormat="1" ht="16" customHeight="1" spans="1:16">
      <c r="A6" s="250" t="s">
        <v>164</v>
      </c>
      <c r="B6" s="123"/>
      <c r="C6" s="251">
        <f>D6-1</f>
        <v>68</v>
      </c>
      <c r="D6" s="251">
        <f>E6-2</f>
        <v>69</v>
      </c>
      <c r="E6" s="281">
        <v>71</v>
      </c>
      <c r="F6" s="251">
        <f>E6+2</f>
        <v>73</v>
      </c>
      <c r="G6" s="251">
        <f>F6+2</f>
        <v>75</v>
      </c>
      <c r="H6" s="251">
        <f>G6+1</f>
        <v>76</v>
      </c>
      <c r="I6" s="144"/>
      <c r="J6" s="142" t="s">
        <v>222</v>
      </c>
      <c r="K6" s="142" t="s">
        <v>223</v>
      </c>
      <c r="L6" s="142" t="s">
        <v>224</v>
      </c>
      <c r="M6" s="142" t="s">
        <v>225</v>
      </c>
      <c r="N6" s="142" t="s">
        <v>226</v>
      </c>
      <c r="O6" s="142" t="s">
        <v>227</v>
      </c>
      <c r="P6" s="142"/>
    </row>
    <row r="7" s="110" customFormat="1" ht="16" customHeight="1" spans="1:16">
      <c r="A7" s="120" t="s">
        <v>167</v>
      </c>
      <c r="B7" s="123"/>
      <c r="C7" s="251">
        <f>D7-1</f>
        <v>-3</v>
      </c>
      <c r="D7" s="251">
        <f>E7-2</f>
        <v>-2</v>
      </c>
      <c r="E7" s="281"/>
      <c r="F7" s="251">
        <f>E7+2</f>
        <v>2</v>
      </c>
      <c r="G7" s="251">
        <f>F7+2</f>
        <v>4</v>
      </c>
      <c r="H7" s="251">
        <f>G7+1</f>
        <v>5</v>
      </c>
      <c r="I7" s="144"/>
      <c r="J7" s="142" t="s">
        <v>228</v>
      </c>
      <c r="K7" s="142" t="s">
        <v>229</v>
      </c>
      <c r="L7" s="142" t="s">
        <v>230</v>
      </c>
      <c r="M7" s="142" t="s">
        <v>224</v>
      </c>
      <c r="N7" s="142" t="s">
        <v>231</v>
      </c>
      <c r="O7" s="142" t="s">
        <v>232</v>
      </c>
      <c r="P7" s="142"/>
    </row>
    <row r="8" s="110" customFormat="1" ht="16" customHeight="1" spans="1:16">
      <c r="A8" s="120" t="s">
        <v>170</v>
      </c>
      <c r="B8" s="123"/>
      <c r="C8" s="251">
        <f t="shared" ref="C8:C10" si="0">D8-4</f>
        <v>110</v>
      </c>
      <c r="D8" s="251">
        <f t="shared" ref="D8:D10" si="1">E8-4</f>
        <v>114</v>
      </c>
      <c r="E8" s="281" t="s">
        <v>171</v>
      </c>
      <c r="F8" s="251">
        <f t="shared" ref="F8:F10" si="2">E8+4</f>
        <v>122</v>
      </c>
      <c r="G8" s="251">
        <f>F8+4</f>
        <v>126</v>
      </c>
      <c r="H8" s="251">
        <f t="shared" ref="H8:H10" si="3">G8+6</f>
        <v>132</v>
      </c>
      <c r="I8" s="144"/>
      <c r="J8" s="142" t="s">
        <v>228</v>
      </c>
      <c r="K8" s="142" t="s">
        <v>233</v>
      </c>
      <c r="L8" s="142" t="s">
        <v>186</v>
      </c>
      <c r="M8" s="142" t="s">
        <v>224</v>
      </c>
      <c r="N8" s="142" t="s">
        <v>172</v>
      </c>
      <c r="O8" s="142" t="s">
        <v>166</v>
      </c>
      <c r="P8" s="142"/>
    </row>
    <row r="9" s="110" customFormat="1" ht="16" customHeight="1" spans="1:16">
      <c r="A9" s="120" t="s">
        <v>173</v>
      </c>
      <c r="B9" s="123"/>
      <c r="C9" s="251">
        <f t="shared" si="0"/>
        <v>108</v>
      </c>
      <c r="D9" s="251">
        <f t="shared" si="1"/>
        <v>112</v>
      </c>
      <c r="E9" s="281" t="s">
        <v>174</v>
      </c>
      <c r="F9" s="251">
        <f t="shared" si="2"/>
        <v>120</v>
      </c>
      <c r="G9" s="251">
        <f>F9+5</f>
        <v>125</v>
      </c>
      <c r="H9" s="251">
        <f t="shared" si="3"/>
        <v>131</v>
      </c>
      <c r="I9" s="144"/>
      <c r="J9" s="142" t="s">
        <v>182</v>
      </c>
      <c r="K9" s="142" t="s">
        <v>234</v>
      </c>
      <c r="L9" s="142" t="s">
        <v>165</v>
      </c>
      <c r="M9" s="142" t="s">
        <v>166</v>
      </c>
      <c r="N9" s="142" t="s">
        <v>165</v>
      </c>
      <c r="O9" s="142" t="s">
        <v>229</v>
      </c>
      <c r="P9" s="142"/>
    </row>
    <row r="10" s="110" customFormat="1" ht="16" customHeight="1" spans="1:16">
      <c r="A10" s="120" t="s">
        <v>177</v>
      </c>
      <c r="B10" s="123"/>
      <c r="C10" s="251">
        <f t="shared" si="0"/>
        <v>104</v>
      </c>
      <c r="D10" s="251">
        <f t="shared" si="1"/>
        <v>108</v>
      </c>
      <c r="E10" s="281" t="s">
        <v>178</v>
      </c>
      <c r="F10" s="251">
        <f t="shared" si="2"/>
        <v>116</v>
      </c>
      <c r="G10" s="251">
        <f>F10+5</f>
        <v>121</v>
      </c>
      <c r="H10" s="251">
        <f t="shared" si="3"/>
        <v>127</v>
      </c>
      <c r="I10" s="144"/>
      <c r="J10" s="142" t="s">
        <v>235</v>
      </c>
      <c r="K10" s="142" t="s">
        <v>180</v>
      </c>
      <c r="L10" s="142" t="s">
        <v>182</v>
      </c>
      <c r="M10" s="142" t="s">
        <v>236</v>
      </c>
      <c r="N10" s="142" t="s">
        <v>237</v>
      </c>
      <c r="O10" s="142" t="s">
        <v>238</v>
      </c>
      <c r="P10" s="142"/>
    </row>
    <row r="11" s="110" customFormat="1" ht="16" customHeight="1" spans="1:16">
      <c r="A11" s="253" t="s">
        <v>181</v>
      </c>
      <c r="B11" s="128"/>
      <c r="C11" s="251">
        <f>D11-1.2</f>
        <v>46.1</v>
      </c>
      <c r="D11" s="251">
        <f>E11-1.2</f>
        <v>47.3</v>
      </c>
      <c r="E11" s="281">
        <v>48.5</v>
      </c>
      <c r="F11" s="251">
        <f>E11+1.2</f>
        <v>49.7</v>
      </c>
      <c r="G11" s="251">
        <f>F11+1.2</f>
        <v>50.9</v>
      </c>
      <c r="H11" s="251">
        <f>G11+1.4</f>
        <v>52.3</v>
      </c>
      <c r="I11" s="144"/>
      <c r="J11" s="142" t="s">
        <v>239</v>
      </c>
      <c r="K11" s="142" t="s">
        <v>240</v>
      </c>
      <c r="L11" s="142" t="s">
        <v>172</v>
      </c>
      <c r="M11" s="142" t="s">
        <v>241</v>
      </c>
      <c r="N11" s="142" t="s">
        <v>242</v>
      </c>
      <c r="O11" s="142" t="s">
        <v>172</v>
      </c>
      <c r="P11" s="142"/>
    </row>
    <row r="12" s="110" customFormat="1" ht="16" customHeight="1" spans="1:16">
      <c r="A12" s="253" t="s">
        <v>185</v>
      </c>
      <c r="B12" s="128"/>
      <c r="C12" s="251">
        <f>D12-0.6</f>
        <v>62.2</v>
      </c>
      <c r="D12" s="251">
        <f>E12-1.2</f>
        <v>62.8</v>
      </c>
      <c r="E12" s="281">
        <v>64</v>
      </c>
      <c r="F12" s="251">
        <f>E12+1.2</f>
        <v>65.2</v>
      </c>
      <c r="G12" s="251">
        <f>F12+1.2</f>
        <v>66.4</v>
      </c>
      <c r="H12" s="251">
        <f>G12+0.6</f>
        <v>67</v>
      </c>
      <c r="I12" s="144"/>
      <c r="J12" s="142" t="s">
        <v>186</v>
      </c>
      <c r="K12" s="142" t="s">
        <v>187</v>
      </c>
      <c r="L12" s="142" t="s">
        <v>188</v>
      </c>
      <c r="M12" s="142" t="s">
        <v>243</v>
      </c>
      <c r="N12" s="142" t="s">
        <v>244</v>
      </c>
      <c r="O12" s="142" t="s">
        <v>245</v>
      </c>
      <c r="P12" s="142"/>
    </row>
    <row r="13" s="110" customFormat="1" ht="16" customHeight="1" spans="1:16">
      <c r="A13" s="254" t="s">
        <v>189</v>
      </c>
      <c r="B13" s="123"/>
      <c r="C13" s="255">
        <f>D13-0.7</f>
        <v>22.1</v>
      </c>
      <c r="D13" s="255">
        <f>E13-0.7</f>
        <v>22.8</v>
      </c>
      <c r="E13" s="282">
        <v>23.5</v>
      </c>
      <c r="F13" s="255">
        <f>E13+0.7</f>
        <v>24.2</v>
      </c>
      <c r="G13" s="255">
        <f>F13+0.7</f>
        <v>24.9</v>
      </c>
      <c r="H13" s="255">
        <f>G13+0.95</f>
        <v>25.85</v>
      </c>
      <c r="I13" s="144"/>
      <c r="J13" s="142" t="s">
        <v>230</v>
      </c>
      <c r="K13" s="142" t="s">
        <v>229</v>
      </c>
      <c r="L13" s="142" t="s">
        <v>190</v>
      </c>
      <c r="M13" s="142" t="s">
        <v>186</v>
      </c>
      <c r="N13" s="142" t="s">
        <v>246</v>
      </c>
      <c r="O13" s="142" t="s">
        <v>241</v>
      </c>
      <c r="P13" s="142"/>
    </row>
    <row r="14" s="110" customFormat="1" ht="16" customHeight="1" spans="1:16">
      <c r="A14" s="254" t="s">
        <v>191</v>
      </c>
      <c r="B14" s="123"/>
      <c r="C14" s="255">
        <f>D14-0.6</f>
        <v>17.3</v>
      </c>
      <c r="D14" s="255">
        <f>E14-0.6</f>
        <v>17.9</v>
      </c>
      <c r="E14" s="282">
        <v>18.5</v>
      </c>
      <c r="F14" s="255">
        <f>E14+0.6</f>
        <v>19.1</v>
      </c>
      <c r="G14" s="255">
        <f>F14+0.6</f>
        <v>19.7</v>
      </c>
      <c r="H14" s="255">
        <f>G14+0.95</f>
        <v>20.65</v>
      </c>
      <c r="I14" s="144"/>
      <c r="J14" s="142" t="s">
        <v>192</v>
      </c>
      <c r="K14" s="142" t="s">
        <v>166</v>
      </c>
      <c r="L14" s="142" t="s">
        <v>166</v>
      </c>
      <c r="M14" s="142" t="s">
        <v>172</v>
      </c>
      <c r="N14" s="142" t="s">
        <v>172</v>
      </c>
      <c r="O14" s="142" t="s">
        <v>166</v>
      </c>
      <c r="P14" s="142"/>
    </row>
    <row r="15" s="110" customFormat="1" ht="16" customHeight="1" spans="1:16">
      <c r="A15" s="120" t="s">
        <v>193</v>
      </c>
      <c r="B15" s="123"/>
      <c r="C15" s="251">
        <f>D15-0.5</f>
        <v>9.5</v>
      </c>
      <c r="D15" s="251">
        <f>E15-0.5</f>
        <v>10</v>
      </c>
      <c r="E15" s="283">
        <v>10.5</v>
      </c>
      <c r="F15" s="251">
        <f>E15+0.5</f>
        <v>11</v>
      </c>
      <c r="G15" s="251">
        <f>F15+0.5</f>
        <v>11.5</v>
      </c>
      <c r="H15" s="251">
        <f>G15+0.7</f>
        <v>12.2</v>
      </c>
      <c r="I15" s="144"/>
      <c r="J15" s="142" t="s">
        <v>186</v>
      </c>
      <c r="K15" s="142" t="s">
        <v>186</v>
      </c>
      <c r="L15" s="142" t="s">
        <v>190</v>
      </c>
      <c r="M15" s="142" t="s">
        <v>186</v>
      </c>
      <c r="N15" s="142" t="s">
        <v>186</v>
      </c>
      <c r="O15" s="142" t="s">
        <v>241</v>
      </c>
      <c r="P15" s="142"/>
    </row>
    <row r="16" s="110" customFormat="1" ht="16" customHeight="1" spans="1:16">
      <c r="A16" s="120" t="s">
        <v>194</v>
      </c>
      <c r="B16" s="123"/>
      <c r="C16" s="251">
        <f>D16-0.5</f>
        <v>12.5</v>
      </c>
      <c r="D16" s="251">
        <f>E16-0.5</f>
        <v>13</v>
      </c>
      <c r="E16" s="283">
        <v>13.5</v>
      </c>
      <c r="F16" s="251">
        <f>E16+0.5</f>
        <v>14</v>
      </c>
      <c r="G16" s="251">
        <f>F16+0.5</f>
        <v>14.5</v>
      </c>
      <c r="H16" s="251">
        <f>G16+0.7</f>
        <v>15.2</v>
      </c>
      <c r="I16" s="144"/>
      <c r="J16" s="142" t="s">
        <v>186</v>
      </c>
      <c r="K16" s="142" t="s">
        <v>186</v>
      </c>
      <c r="L16" s="142" t="s">
        <v>186</v>
      </c>
      <c r="M16" s="142" t="s">
        <v>186</v>
      </c>
      <c r="N16" s="142" t="s">
        <v>186</v>
      </c>
      <c r="O16" s="142" t="s">
        <v>186</v>
      </c>
      <c r="P16" s="142"/>
    </row>
    <row r="17" s="110" customFormat="1" ht="16" customHeight="1" spans="1:16">
      <c r="A17" s="120" t="s">
        <v>195</v>
      </c>
      <c r="B17" s="123"/>
      <c r="C17" s="251">
        <f>D17</f>
        <v>16.5</v>
      </c>
      <c r="D17" s="251">
        <f>E17-1</f>
        <v>16.5</v>
      </c>
      <c r="E17" s="281">
        <v>17.5</v>
      </c>
      <c r="F17" s="251">
        <f>E17</f>
        <v>17.5</v>
      </c>
      <c r="G17" s="251">
        <f>F17+1.5</f>
        <v>19</v>
      </c>
      <c r="H17" s="251">
        <f>G17</f>
        <v>19</v>
      </c>
      <c r="I17" s="144"/>
      <c r="J17" s="142" t="s">
        <v>247</v>
      </c>
      <c r="K17" s="142" t="s">
        <v>183</v>
      </c>
      <c r="L17" s="142" t="s">
        <v>248</v>
      </c>
      <c r="M17" s="142" t="s">
        <v>196</v>
      </c>
      <c r="N17" s="142" t="s">
        <v>249</v>
      </c>
      <c r="O17" s="142" t="s">
        <v>240</v>
      </c>
      <c r="P17" s="142"/>
    </row>
    <row r="18" s="110" customFormat="1" ht="16" customHeight="1" spans="1:16">
      <c r="A18" s="120"/>
      <c r="B18" s="123"/>
      <c r="C18" s="123"/>
      <c r="D18" s="123"/>
      <c r="E18" s="256"/>
      <c r="F18" s="123"/>
      <c r="G18" s="123"/>
      <c r="H18" s="133"/>
      <c r="I18" s="144"/>
      <c r="J18" s="142"/>
      <c r="K18" s="142"/>
      <c r="L18" s="142"/>
      <c r="M18" s="142"/>
      <c r="N18" s="142"/>
      <c r="O18" s="142"/>
      <c r="P18" s="142"/>
    </row>
    <row r="19" s="110" customFormat="1" ht="16" customHeight="1" spans="1:16">
      <c r="A19" s="120"/>
      <c r="B19" s="123"/>
      <c r="C19" s="251"/>
      <c r="D19" s="251"/>
      <c r="E19" s="258"/>
      <c r="F19" s="251"/>
      <c r="G19" s="251"/>
      <c r="H19" s="251"/>
      <c r="I19" s="144"/>
      <c r="J19" s="142"/>
      <c r="K19" s="142"/>
      <c r="L19" s="142"/>
      <c r="M19" s="142"/>
      <c r="N19" s="142"/>
      <c r="O19" s="142"/>
      <c r="P19" s="142"/>
    </row>
    <row r="20" s="110" customFormat="1" ht="15" customHeight="1" spans="1:16">
      <c r="A20" s="120"/>
      <c r="B20" s="123"/>
      <c r="C20" s="123"/>
      <c r="D20" s="123"/>
      <c r="E20" s="256"/>
      <c r="F20" s="123"/>
      <c r="G20" s="123"/>
      <c r="H20" s="133"/>
      <c r="I20" s="144"/>
      <c r="J20" s="142"/>
      <c r="K20" s="142"/>
      <c r="L20" s="142"/>
      <c r="M20" s="142"/>
      <c r="N20" s="142"/>
      <c r="O20" s="142"/>
      <c r="P20" s="142"/>
    </row>
    <row r="21" s="110" customFormat="1" ht="16" customHeight="1" spans="1:16">
      <c r="A21" s="259"/>
      <c r="B21" s="260"/>
      <c r="C21" s="251"/>
      <c r="D21" s="251"/>
      <c r="E21" s="258"/>
      <c r="F21" s="251"/>
      <c r="G21" s="251"/>
      <c r="H21" s="251"/>
      <c r="I21" s="144"/>
      <c r="J21" s="142"/>
      <c r="K21" s="142"/>
      <c r="L21" s="142"/>
      <c r="M21" s="142"/>
      <c r="N21" s="142"/>
      <c r="O21" s="142"/>
      <c r="P21" s="142"/>
    </row>
    <row r="22" s="110" customFormat="1" ht="16" customHeight="1" spans="1:16">
      <c r="A22" s="259"/>
      <c r="B22" s="261"/>
      <c r="C22" s="261"/>
      <c r="D22" s="256"/>
      <c r="E22" s="264"/>
      <c r="F22" s="261"/>
      <c r="G22" s="261"/>
      <c r="H22" s="261"/>
      <c r="I22" s="144"/>
      <c r="J22" s="142"/>
      <c r="K22" s="142"/>
      <c r="L22" s="142"/>
      <c r="M22" s="142"/>
      <c r="N22" s="142"/>
      <c r="O22" s="142"/>
      <c r="P22" s="142"/>
    </row>
    <row r="23" s="110" customFormat="1" ht="16" customHeight="1" spans="1:16">
      <c r="A23" s="262"/>
      <c r="B23" s="260"/>
      <c r="C23" s="260"/>
      <c r="D23" s="263"/>
      <c r="E23" s="260"/>
      <c r="F23" s="260"/>
      <c r="G23" s="260"/>
      <c r="H23" s="260"/>
      <c r="I23" s="144"/>
      <c r="J23" s="142"/>
      <c r="K23" s="142"/>
      <c r="L23" s="142"/>
      <c r="M23" s="142"/>
      <c r="N23" s="142"/>
      <c r="O23" s="142"/>
      <c r="P23" s="142"/>
    </row>
    <row r="24" s="110" customFormat="1" ht="16" customHeight="1" spans="1:16">
      <c r="A24" s="120"/>
      <c r="B24" s="264"/>
      <c r="C24" s="264"/>
      <c r="D24" s="265"/>
      <c r="E24" s="264"/>
      <c r="F24" s="264"/>
      <c r="G24" s="264"/>
      <c r="H24" s="264"/>
      <c r="I24" s="144"/>
      <c r="J24" s="142"/>
      <c r="K24" s="142"/>
      <c r="L24" s="142"/>
      <c r="M24" s="142"/>
      <c r="N24" s="142"/>
      <c r="O24" s="142"/>
      <c r="P24" s="142"/>
    </row>
    <row r="25" s="110" customFormat="1" ht="16" customHeight="1" spans="1:16">
      <c r="A25" s="266"/>
      <c r="B25" s="267"/>
      <c r="C25" s="267"/>
      <c r="D25" s="268"/>
      <c r="E25" s="267"/>
      <c r="F25" s="267"/>
      <c r="G25" s="267"/>
      <c r="H25" s="269"/>
      <c r="I25" s="144"/>
      <c r="J25" s="142"/>
      <c r="K25" s="142"/>
      <c r="L25" s="142"/>
      <c r="M25" s="142"/>
      <c r="N25" s="142"/>
      <c r="O25" s="142"/>
      <c r="P25" s="142"/>
    </row>
    <row r="26" s="110" customFormat="1" ht="16" customHeight="1" spans="1:16">
      <c r="A26" s="296"/>
      <c r="B26" s="297"/>
      <c r="C26" s="297"/>
      <c r="D26" s="298"/>
      <c r="E26" s="297"/>
      <c r="F26" s="297"/>
      <c r="G26" s="297"/>
      <c r="H26" s="297"/>
      <c r="I26" s="144"/>
      <c r="J26" s="142"/>
      <c r="K26" s="142"/>
      <c r="L26" s="142"/>
      <c r="M26" s="142"/>
      <c r="N26" s="142"/>
      <c r="O26" s="142"/>
      <c r="P26" s="142"/>
    </row>
    <row r="27" s="110" customFormat="1" ht="16" customHeight="1" spans="1:16">
      <c r="A27" s="284"/>
      <c r="B27" s="285"/>
      <c r="C27" s="285"/>
      <c r="D27" s="286"/>
      <c r="E27" s="285"/>
      <c r="F27" s="285"/>
      <c r="G27" s="285"/>
      <c r="H27" s="287"/>
      <c r="I27" s="144"/>
      <c r="J27" s="142"/>
      <c r="K27" s="142"/>
      <c r="L27" s="142"/>
      <c r="M27" s="142"/>
      <c r="N27" s="142"/>
      <c r="O27" s="142"/>
      <c r="P27" s="142"/>
    </row>
    <row r="28" s="110" customFormat="1" ht="16" customHeight="1" spans="1:16">
      <c r="A28" s="288"/>
      <c r="B28" s="269"/>
      <c r="C28" s="269"/>
      <c r="D28" s="269"/>
      <c r="E28" s="269"/>
      <c r="F28" s="269"/>
      <c r="G28" s="269"/>
      <c r="H28" s="269"/>
      <c r="I28" s="144"/>
      <c r="J28" s="163"/>
      <c r="K28" s="142"/>
      <c r="L28" s="142"/>
      <c r="M28" s="142"/>
      <c r="N28" s="142"/>
      <c r="O28" s="142"/>
      <c r="P28" s="305"/>
    </row>
    <row r="29" s="110" customFormat="1" ht="14.25" spans="1:16">
      <c r="A29" s="148" t="s">
        <v>199</v>
      </c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</row>
    <row r="30" s="110" customFormat="1" ht="14.25" spans="1:16">
      <c r="A30" s="110" t="s">
        <v>200</v>
      </c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</row>
    <row r="31" s="110" customFormat="1" ht="14.25" spans="1:15">
      <c r="A31" s="149"/>
      <c r="B31" s="149"/>
      <c r="C31" s="149"/>
      <c r="D31" s="149"/>
      <c r="E31" s="149"/>
      <c r="F31" s="149"/>
      <c r="G31" s="149"/>
      <c r="H31" s="149"/>
      <c r="I31" s="149"/>
      <c r="J31" s="148" t="s">
        <v>250</v>
      </c>
      <c r="K31" s="306">
        <v>45153</v>
      </c>
      <c r="L31" s="307"/>
      <c r="M31" s="148" t="s">
        <v>202</v>
      </c>
      <c r="N31" s="148"/>
      <c r="O31" s="148" t="s">
        <v>203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B2" sqref="B2:C2"/>
    </sheetView>
  </sheetViews>
  <sheetFormatPr defaultColWidth="9" defaultRowHeight="26.1" customHeight="1"/>
  <cols>
    <col min="1" max="1" width="17.125" style="110" customWidth="1"/>
    <col min="2" max="7" width="9.375" style="110" customWidth="1"/>
    <col min="8" max="8" width="9.68333333333333" style="110" customWidth="1"/>
    <col min="9" max="9" width="1.86666666666667" style="110" customWidth="1"/>
    <col min="10" max="10" width="20.3083333333333" style="110" customWidth="1"/>
    <col min="11" max="11" width="19.0583333333333" style="111" customWidth="1"/>
    <col min="12" max="12" width="20" style="111" customWidth="1"/>
    <col min="13" max="13" width="17.9666666666667" style="111" customWidth="1"/>
    <col min="14" max="14" width="15.775" style="111" customWidth="1"/>
    <col min="15" max="15" width="16.4" style="111" customWidth="1"/>
    <col min="16" max="16" width="16.0916666666667" style="111" customWidth="1"/>
    <col min="17" max="17" width="16.375" style="111" customWidth="1"/>
    <col min="18" max="16384" width="9" style="110"/>
  </cols>
  <sheetData>
    <row r="1" s="110" customFormat="1" ht="30" customHeight="1" spans="1:17">
      <c r="A1" s="112" t="s">
        <v>152</v>
      </c>
      <c r="B1" s="113"/>
      <c r="C1" s="113"/>
      <c r="D1" s="113"/>
      <c r="E1" s="113"/>
      <c r="F1" s="113"/>
      <c r="G1" s="113"/>
      <c r="H1" s="113"/>
      <c r="I1" s="113"/>
      <c r="J1" s="113"/>
      <c r="K1" s="150"/>
      <c r="L1" s="150"/>
      <c r="M1" s="150"/>
      <c r="N1" s="150"/>
      <c r="O1" s="150"/>
      <c r="P1" s="150"/>
      <c r="Q1" s="150"/>
    </row>
    <row r="2" s="110" customFormat="1" ht="29.1" customHeight="1" spans="1:17">
      <c r="A2" s="114" t="s">
        <v>62</v>
      </c>
      <c r="B2" s="247" t="s">
        <v>63</v>
      </c>
      <c r="C2" s="248"/>
      <c r="D2" s="116" t="s">
        <v>69</v>
      </c>
      <c r="E2" s="115" t="s">
        <v>70</v>
      </c>
      <c r="F2" s="115"/>
      <c r="G2" s="115"/>
      <c r="H2" s="115"/>
      <c r="I2" s="151"/>
      <c r="J2" s="152" t="s">
        <v>57</v>
      </c>
      <c r="K2" s="153" t="s">
        <v>251</v>
      </c>
      <c r="L2" s="153"/>
      <c r="M2" s="153"/>
      <c r="N2" s="153"/>
      <c r="O2" s="154"/>
      <c r="P2" s="154"/>
      <c r="Q2" s="168"/>
    </row>
    <row r="3" s="110" customFormat="1" ht="29.1" customHeight="1" spans="1:17">
      <c r="A3" s="117" t="s">
        <v>153</v>
      </c>
      <c r="B3" s="118" t="s">
        <v>154</v>
      </c>
      <c r="C3" s="118"/>
      <c r="D3" s="118"/>
      <c r="E3" s="118"/>
      <c r="F3" s="118"/>
      <c r="G3" s="118"/>
      <c r="H3" s="118"/>
      <c r="I3" s="140"/>
      <c r="J3" s="155" t="s">
        <v>155</v>
      </c>
      <c r="K3" s="156"/>
      <c r="L3" s="156"/>
      <c r="M3" s="156"/>
      <c r="N3" s="156"/>
      <c r="O3" s="157"/>
      <c r="P3" s="157"/>
      <c r="Q3" s="169"/>
    </row>
    <row r="4" s="110" customFormat="1" ht="29.1" customHeight="1" spans="1:17">
      <c r="A4" s="117"/>
      <c r="B4" s="119" t="s">
        <v>115</v>
      </c>
      <c r="C4" s="120" t="s">
        <v>116</v>
      </c>
      <c r="D4" s="121" t="s">
        <v>117</v>
      </c>
      <c r="E4" s="249" t="s">
        <v>118</v>
      </c>
      <c r="F4" s="120" t="s">
        <v>119</v>
      </c>
      <c r="G4" s="120" t="s">
        <v>120</v>
      </c>
      <c r="H4" s="120" t="s">
        <v>121</v>
      </c>
      <c r="I4" s="140"/>
      <c r="J4" s="158"/>
      <c r="K4" s="159" t="s">
        <v>116</v>
      </c>
      <c r="L4" s="159" t="s">
        <v>117</v>
      </c>
      <c r="M4" s="289" t="s">
        <v>118</v>
      </c>
      <c r="N4" s="159" t="s">
        <v>119</v>
      </c>
      <c r="O4" s="159" t="s">
        <v>120</v>
      </c>
      <c r="P4" s="159" t="s">
        <v>121</v>
      </c>
      <c r="Q4" s="145"/>
    </row>
    <row r="5" s="110" customFormat="1" ht="29.1" customHeight="1" spans="1:17">
      <c r="A5" s="117"/>
      <c r="B5" s="119" t="s">
        <v>156</v>
      </c>
      <c r="C5" s="120" t="s">
        <v>157</v>
      </c>
      <c r="D5" s="121" t="s">
        <v>158</v>
      </c>
      <c r="E5" s="249" t="s">
        <v>159</v>
      </c>
      <c r="F5" s="120" t="s">
        <v>160</v>
      </c>
      <c r="G5" s="120" t="s">
        <v>161</v>
      </c>
      <c r="H5" s="120" t="s">
        <v>162</v>
      </c>
      <c r="I5" s="140"/>
      <c r="J5" s="158"/>
      <c r="K5" s="290" t="s">
        <v>252</v>
      </c>
      <c r="L5" s="290" t="s">
        <v>253</v>
      </c>
      <c r="M5" s="290" t="s">
        <v>254</v>
      </c>
      <c r="N5" s="290" t="s">
        <v>255</v>
      </c>
      <c r="O5" s="290" t="s">
        <v>256</v>
      </c>
      <c r="P5" s="290" t="s">
        <v>257</v>
      </c>
      <c r="Q5" s="290"/>
    </row>
    <row r="6" s="110" customFormat="1" ht="29.1" customHeight="1" spans="1:17">
      <c r="A6" s="250" t="s">
        <v>164</v>
      </c>
      <c r="B6" s="123"/>
      <c r="C6" s="251">
        <f>D6-1</f>
        <v>68</v>
      </c>
      <c r="D6" s="251">
        <f>E6-2</f>
        <v>69</v>
      </c>
      <c r="E6" s="281">
        <v>71</v>
      </c>
      <c r="F6" s="251">
        <f>E6+2</f>
        <v>73</v>
      </c>
      <c r="G6" s="251">
        <f>F6+2</f>
        <v>75</v>
      </c>
      <c r="H6" s="251">
        <f>G6+1</f>
        <v>76</v>
      </c>
      <c r="I6" s="140"/>
      <c r="J6" s="250" t="s">
        <v>164</v>
      </c>
      <c r="K6" s="163" t="s">
        <v>258</v>
      </c>
      <c r="L6" s="163" t="s">
        <v>258</v>
      </c>
      <c r="M6" s="163" t="s">
        <v>259</v>
      </c>
      <c r="N6" s="163" t="s">
        <v>258</v>
      </c>
      <c r="O6" s="163" t="s">
        <v>258</v>
      </c>
      <c r="P6" s="163" t="s">
        <v>258</v>
      </c>
      <c r="Q6" s="163"/>
    </row>
    <row r="7" s="110" customFormat="1" ht="29.1" customHeight="1" spans="1:17">
      <c r="A7" s="120" t="s">
        <v>167</v>
      </c>
      <c r="B7" s="123"/>
      <c r="C7" s="251">
        <f>D7-1</f>
        <v>-3</v>
      </c>
      <c r="D7" s="251">
        <f>E7-2</f>
        <v>-2</v>
      </c>
      <c r="E7" s="281"/>
      <c r="F7" s="251">
        <f>E7+2</f>
        <v>2</v>
      </c>
      <c r="G7" s="251">
        <f>F7+2</f>
        <v>4</v>
      </c>
      <c r="H7" s="251">
        <f>G7+1</f>
        <v>5</v>
      </c>
      <c r="I7" s="140"/>
      <c r="J7" s="120" t="s">
        <v>167</v>
      </c>
      <c r="K7" s="164" t="s">
        <v>260</v>
      </c>
      <c r="L7" s="163" t="s">
        <v>258</v>
      </c>
      <c r="M7" s="163" t="s">
        <v>258</v>
      </c>
      <c r="N7" s="163" t="s">
        <v>258</v>
      </c>
      <c r="O7" s="163" t="s">
        <v>258</v>
      </c>
      <c r="P7" s="291" t="s">
        <v>261</v>
      </c>
      <c r="Q7" s="163"/>
    </row>
    <row r="8" s="110" customFormat="1" ht="29.1" customHeight="1" spans="1:17">
      <c r="A8" s="120" t="s">
        <v>170</v>
      </c>
      <c r="B8" s="123"/>
      <c r="C8" s="251">
        <f t="shared" ref="C8:C10" si="0">D8-4</f>
        <v>110</v>
      </c>
      <c r="D8" s="251">
        <f t="shared" ref="D8:D10" si="1">E8-4</f>
        <v>114</v>
      </c>
      <c r="E8" s="281" t="s">
        <v>171</v>
      </c>
      <c r="F8" s="251">
        <f t="shared" ref="F8:F10" si="2">E8+4</f>
        <v>122</v>
      </c>
      <c r="G8" s="251">
        <f>F8+4</f>
        <v>126</v>
      </c>
      <c r="H8" s="251">
        <f t="shared" ref="H8:H10" si="3">G8+6</f>
        <v>132</v>
      </c>
      <c r="I8" s="140"/>
      <c r="J8" s="120" t="s">
        <v>170</v>
      </c>
      <c r="K8" s="163" t="s">
        <v>258</v>
      </c>
      <c r="L8" s="163" t="s">
        <v>258</v>
      </c>
      <c r="M8" s="163" t="s">
        <v>258</v>
      </c>
      <c r="N8" s="163" t="s">
        <v>259</v>
      </c>
      <c r="O8" s="163" t="s">
        <v>258</v>
      </c>
      <c r="P8" s="163" t="s">
        <v>259</v>
      </c>
      <c r="Q8" s="142"/>
    </row>
    <row r="9" s="110" customFormat="1" ht="29.1" customHeight="1" spans="1:17">
      <c r="A9" s="120" t="s">
        <v>173</v>
      </c>
      <c r="B9" s="123"/>
      <c r="C9" s="251">
        <f t="shared" si="0"/>
        <v>108</v>
      </c>
      <c r="D9" s="251">
        <f t="shared" si="1"/>
        <v>112</v>
      </c>
      <c r="E9" s="281" t="s">
        <v>174</v>
      </c>
      <c r="F9" s="251">
        <f t="shared" si="2"/>
        <v>120</v>
      </c>
      <c r="G9" s="251">
        <f>F9+5</f>
        <v>125</v>
      </c>
      <c r="H9" s="251">
        <f t="shared" si="3"/>
        <v>131</v>
      </c>
      <c r="I9" s="140"/>
      <c r="J9" s="120" t="s">
        <v>177</v>
      </c>
      <c r="K9" s="142" t="s">
        <v>262</v>
      </c>
      <c r="L9" s="163" t="s">
        <v>258</v>
      </c>
      <c r="M9" s="142" t="s">
        <v>262</v>
      </c>
      <c r="N9" s="163" t="s">
        <v>258</v>
      </c>
      <c r="O9" s="142" t="s">
        <v>262</v>
      </c>
      <c r="P9" s="163" t="s">
        <v>258</v>
      </c>
      <c r="Q9" s="163"/>
    </row>
    <row r="10" s="110" customFormat="1" ht="29.1" customHeight="1" spans="1:17">
      <c r="A10" s="120" t="s">
        <v>177</v>
      </c>
      <c r="B10" s="123"/>
      <c r="C10" s="251">
        <f t="shared" si="0"/>
        <v>104</v>
      </c>
      <c r="D10" s="251">
        <f t="shared" si="1"/>
        <v>108</v>
      </c>
      <c r="E10" s="281" t="s">
        <v>178</v>
      </c>
      <c r="F10" s="251">
        <f t="shared" si="2"/>
        <v>116</v>
      </c>
      <c r="G10" s="251">
        <f>F10+5</f>
        <v>121</v>
      </c>
      <c r="H10" s="251">
        <f t="shared" si="3"/>
        <v>127</v>
      </c>
      <c r="I10" s="140"/>
      <c r="J10" s="253" t="s">
        <v>181</v>
      </c>
      <c r="K10" s="163" t="s">
        <v>258</v>
      </c>
      <c r="L10" s="164" t="s">
        <v>261</v>
      </c>
      <c r="M10" s="163" t="s">
        <v>263</v>
      </c>
      <c r="N10" s="163" t="s">
        <v>258</v>
      </c>
      <c r="O10" s="163" t="s">
        <v>258</v>
      </c>
      <c r="P10" s="163" t="s">
        <v>258</v>
      </c>
      <c r="Q10" s="142"/>
    </row>
    <row r="11" s="110" customFormat="1" ht="29.1" customHeight="1" spans="1:17">
      <c r="A11" s="253" t="s">
        <v>181</v>
      </c>
      <c r="B11" s="128"/>
      <c r="C11" s="251">
        <f>D11-1.2</f>
        <v>46.1</v>
      </c>
      <c r="D11" s="251">
        <f>E11-1.2</f>
        <v>47.3</v>
      </c>
      <c r="E11" s="281">
        <v>48.5</v>
      </c>
      <c r="F11" s="251">
        <f>E11+1.2</f>
        <v>49.7</v>
      </c>
      <c r="G11" s="251">
        <f>F11+1.2</f>
        <v>50.9</v>
      </c>
      <c r="H11" s="251">
        <f>G11+1.4</f>
        <v>52.3</v>
      </c>
      <c r="I11" s="140"/>
      <c r="J11" s="253" t="s">
        <v>185</v>
      </c>
      <c r="K11" s="163" t="s">
        <v>258</v>
      </c>
      <c r="L11" s="163" t="s">
        <v>258</v>
      </c>
      <c r="M11" s="163" t="s">
        <v>258</v>
      </c>
      <c r="N11" s="163" t="s">
        <v>258</v>
      </c>
      <c r="O11" s="142" t="s">
        <v>264</v>
      </c>
      <c r="P11" s="163" t="s">
        <v>258</v>
      </c>
      <c r="Q11" s="142"/>
    </row>
    <row r="12" s="110" customFormat="1" ht="29.1" customHeight="1" spans="1:17">
      <c r="A12" s="253" t="s">
        <v>185</v>
      </c>
      <c r="B12" s="128"/>
      <c r="C12" s="251">
        <f>D12-0.6</f>
        <v>62.2</v>
      </c>
      <c r="D12" s="251">
        <f>E12-1.2</f>
        <v>62.8</v>
      </c>
      <c r="E12" s="281">
        <v>64</v>
      </c>
      <c r="F12" s="251">
        <f>E12+1.2</f>
        <v>65.2</v>
      </c>
      <c r="G12" s="251">
        <f>F12+1.2</f>
        <v>66.4</v>
      </c>
      <c r="H12" s="251">
        <f>G12+0.6</f>
        <v>67</v>
      </c>
      <c r="I12" s="140"/>
      <c r="J12" s="120" t="s">
        <v>189</v>
      </c>
      <c r="K12" s="142" t="s">
        <v>265</v>
      </c>
      <c r="L12" s="163" t="s">
        <v>258</v>
      </c>
      <c r="M12" s="142" t="s">
        <v>265</v>
      </c>
      <c r="N12" s="164" t="s">
        <v>266</v>
      </c>
      <c r="O12" s="142" t="s">
        <v>265</v>
      </c>
      <c r="P12" s="163" t="s">
        <v>258</v>
      </c>
      <c r="Q12" s="142"/>
    </row>
    <row r="13" s="110" customFormat="1" ht="29.1" customHeight="1" spans="1:17">
      <c r="A13" s="254" t="s">
        <v>189</v>
      </c>
      <c r="B13" s="123"/>
      <c r="C13" s="255">
        <f>D13-0.7</f>
        <v>22.1</v>
      </c>
      <c r="D13" s="255">
        <f>E13-0.7</f>
        <v>22.8</v>
      </c>
      <c r="E13" s="282">
        <v>23.5</v>
      </c>
      <c r="F13" s="255">
        <f>E13+0.7</f>
        <v>24.2</v>
      </c>
      <c r="G13" s="255">
        <f>F13+0.7</f>
        <v>24.9</v>
      </c>
      <c r="H13" s="255">
        <f>G13+0.95</f>
        <v>25.85</v>
      </c>
      <c r="I13" s="140"/>
      <c r="J13" s="120" t="s">
        <v>191</v>
      </c>
      <c r="K13" s="163" t="s">
        <v>258</v>
      </c>
      <c r="L13" s="164" t="s">
        <v>267</v>
      </c>
      <c r="M13" s="163" t="s">
        <v>258</v>
      </c>
      <c r="N13" s="163" t="s">
        <v>258</v>
      </c>
      <c r="O13" s="163" t="s">
        <v>258</v>
      </c>
      <c r="P13" s="164" t="s">
        <v>268</v>
      </c>
      <c r="Q13" s="142"/>
    </row>
    <row r="14" s="110" customFormat="1" ht="29.1" customHeight="1" spans="1:17">
      <c r="A14" s="254" t="s">
        <v>191</v>
      </c>
      <c r="B14" s="123"/>
      <c r="C14" s="255">
        <f>D14-0.6</f>
        <v>17.3</v>
      </c>
      <c r="D14" s="255">
        <f>E14-0.6</f>
        <v>17.9</v>
      </c>
      <c r="E14" s="282">
        <v>18.5</v>
      </c>
      <c r="F14" s="255">
        <f>E14+0.6</f>
        <v>19.1</v>
      </c>
      <c r="G14" s="255">
        <f>F14+0.6</f>
        <v>19.7</v>
      </c>
      <c r="H14" s="255">
        <f>G14+0.95</f>
        <v>20.65</v>
      </c>
      <c r="I14" s="140"/>
      <c r="J14" s="120" t="s">
        <v>269</v>
      </c>
      <c r="K14" s="142" t="s">
        <v>270</v>
      </c>
      <c r="L14" s="163" t="s">
        <v>258</v>
      </c>
      <c r="M14" s="142" t="s">
        <v>270</v>
      </c>
      <c r="N14" s="163" t="s">
        <v>258</v>
      </c>
      <c r="O14" s="142" t="s">
        <v>270</v>
      </c>
      <c r="P14" s="163" t="s">
        <v>258</v>
      </c>
      <c r="Q14" s="142"/>
    </row>
    <row r="15" s="110" customFormat="1" ht="29.1" customHeight="1" spans="1:17">
      <c r="A15" s="120" t="s">
        <v>193</v>
      </c>
      <c r="B15" s="123"/>
      <c r="C15" s="251">
        <f>D15-0.5</f>
        <v>9.5</v>
      </c>
      <c r="D15" s="251">
        <f>E15-0.5</f>
        <v>10</v>
      </c>
      <c r="E15" s="283">
        <v>10.5</v>
      </c>
      <c r="F15" s="251">
        <f>E15+0.5</f>
        <v>11</v>
      </c>
      <c r="G15" s="251">
        <f>F15+0.5</f>
        <v>11.5</v>
      </c>
      <c r="H15" s="251">
        <f>G15+0.7</f>
        <v>12.2</v>
      </c>
      <c r="I15" s="140"/>
      <c r="J15" s="120" t="s">
        <v>271</v>
      </c>
      <c r="K15" s="163" t="s">
        <v>258</v>
      </c>
      <c r="L15" s="163" t="s">
        <v>258</v>
      </c>
      <c r="M15" s="163" t="s">
        <v>258</v>
      </c>
      <c r="N15" s="163" t="s">
        <v>258</v>
      </c>
      <c r="O15" s="142" t="s">
        <v>272</v>
      </c>
      <c r="P15" s="163" t="s">
        <v>258</v>
      </c>
      <c r="Q15" s="142"/>
    </row>
    <row r="16" s="110" customFormat="1" ht="29.1" customHeight="1" spans="1:17">
      <c r="A16" s="120" t="s">
        <v>194</v>
      </c>
      <c r="B16" s="123"/>
      <c r="C16" s="251">
        <f>D16-0.5</f>
        <v>12.5</v>
      </c>
      <c r="D16" s="251">
        <f>E16-0.5</f>
        <v>13</v>
      </c>
      <c r="E16" s="283">
        <v>13.5</v>
      </c>
      <c r="F16" s="251">
        <f>E16+0.5</f>
        <v>14</v>
      </c>
      <c r="G16" s="251">
        <f>F16+0.5</f>
        <v>14.5</v>
      </c>
      <c r="H16" s="251">
        <f>G16+0.7</f>
        <v>15.2</v>
      </c>
      <c r="I16" s="140"/>
      <c r="J16" s="120" t="s">
        <v>273</v>
      </c>
      <c r="K16" s="142" t="s">
        <v>272</v>
      </c>
      <c r="L16" s="164" t="s">
        <v>260</v>
      </c>
      <c r="M16" s="142" t="s">
        <v>272</v>
      </c>
      <c r="N16" s="163" t="s">
        <v>258</v>
      </c>
      <c r="O16" s="142" t="s">
        <v>272</v>
      </c>
      <c r="P16" s="163" t="s">
        <v>258</v>
      </c>
      <c r="Q16" s="142"/>
    </row>
    <row r="17" s="110" customFormat="1" ht="29.1" customHeight="1" spans="1:17">
      <c r="A17" s="120" t="s">
        <v>195</v>
      </c>
      <c r="B17" s="123"/>
      <c r="C17" s="251">
        <f>D17</f>
        <v>16.5</v>
      </c>
      <c r="D17" s="251">
        <f>E17-1</f>
        <v>16.5</v>
      </c>
      <c r="E17" s="281">
        <v>17.5</v>
      </c>
      <c r="F17" s="251">
        <f>E17</f>
        <v>17.5</v>
      </c>
      <c r="G17" s="251">
        <f>F17+1.5</f>
        <v>19</v>
      </c>
      <c r="H17" s="251">
        <f>G17</f>
        <v>19</v>
      </c>
      <c r="I17" s="140"/>
      <c r="J17" s="120" t="s">
        <v>274</v>
      </c>
      <c r="K17" s="163" t="s">
        <v>258</v>
      </c>
      <c r="L17" s="163" t="s">
        <v>258</v>
      </c>
      <c r="M17" s="163" t="s">
        <v>258</v>
      </c>
      <c r="N17" s="163" t="s">
        <v>258</v>
      </c>
      <c r="O17" s="163" t="s">
        <v>258</v>
      </c>
      <c r="P17" s="163" t="s">
        <v>258</v>
      </c>
      <c r="Q17" s="142"/>
    </row>
    <row r="18" s="110" customFormat="1" ht="29.1" customHeight="1" spans="1:17">
      <c r="A18" s="120"/>
      <c r="B18" s="123"/>
      <c r="C18" s="123"/>
      <c r="D18" s="123"/>
      <c r="E18" s="256"/>
      <c r="F18" s="123"/>
      <c r="G18" s="123"/>
      <c r="H18" s="133"/>
      <c r="I18" s="140"/>
      <c r="J18" s="120"/>
      <c r="K18" s="163"/>
      <c r="L18" s="164"/>
      <c r="M18" s="163"/>
      <c r="N18" s="163"/>
      <c r="O18" s="163"/>
      <c r="P18" s="163"/>
      <c r="Q18" s="142"/>
    </row>
    <row r="19" s="110" customFormat="1" ht="29.1" customHeight="1" spans="1:17">
      <c r="A19" s="120"/>
      <c r="B19" s="123"/>
      <c r="C19" s="251"/>
      <c r="D19" s="251"/>
      <c r="E19" s="258"/>
      <c r="F19" s="251"/>
      <c r="G19" s="251"/>
      <c r="H19" s="251"/>
      <c r="I19" s="140"/>
      <c r="J19" s="120"/>
      <c r="K19" s="142"/>
      <c r="L19" s="164"/>
      <c r="M19" s="142"/>
      <c r="N19" s="163"/>
      <c r="O19" s="142"/>
      <c r="P19" s="163"/>
      <c r="Q19" s="142"/>
    </row>
    <row r="20" s="110" customFormat="1" ht="29.1" customHeight="1" spans="1:17">
      <c r="A20" s="120"/>
      <c r="B20" s="123"/>
      <c r="C20" s="123"/>
      <c r="D20" s="124"/>
      <c r="E20" s="123"/>
      <c r="F20" s="123"/>
      <c r="G20" s="123"/>
      <c r="H20" s="123"/>
      <c r="I20" s="140"/>
      <c r="J20" s="259"/>
      <c r="K20" s="142"/>
      <c r="L20" s="163"/>
      <c r="M20" s="142"/>
      <c r="N20" s="163"/>
      <c r="O20" s="142"/>
      <c r="P20" s="163"/>
      <c r="Q20" s="142"/>
    </row>
    <row r="21" s="110" customFormat="1" ht="29.1" customHeight="1" spans="1:17">
      <c r="A21" s="259"/>
      <c r="B21" s="260"/>
      <c r="C21" s="260"/>
      <c r="D21" s="257"/>
      <c r="E21" s="260"/>
      <c r="F21" s="260"/>
      <c r="G21" s="260"/>
      <c r="H21" s="260"/>
      <c r="I21" s="140"/>
      <c r="J21" s="259"/>
      <c r="K21" s="163"/>
      <c r="L21" s="163"/>
      <c r="M21" s="142"/>
      <c r="N21" s="163"/>
      <c r="O21" s="142"/>
      <c r="P21" s="142"/>
      <c r="Q21" s="142"/>
    </row>
    <row r="22" s="110" customFormat="1" ht="29.1" customHeight="1" spans="1:17">
      <c r="A22" s="259"/>
      <c r="B22" s="261"/>
      <c r="C22" s="261"/>
      <c r="D22" s="256"/>
      <c r="E22" s="261"/>
      <c r="F22" s="261"/>
      <c r="G22" s="261"/>
      <c r="H22" s="261"/>
      <c r="I22" s="140"/>
      <c r="J22" s="259"/>
      <c r="K22" s="163"/>
      <c r="L22" s="163"/>
      <c r="M22" s="142"/>
      <c r="N22" s="164"/>
      <c r="O22" s="142"/>
      <c r="P22" s="142"/>
      <c r="Q22" s="142"/>
    </row>
    <row r="23" s="110" customFormat="1" ht="29.1" customHeight="1" spans="1:17">
      <c r="A23" s="262"/>
      <c r="B23" s="260"/>
      <c r="C23" s="260"/>
      <c r="D23" s="263"/>
      <c r="E23" s="260"/>
      <c r="F23" s="260"/>
      <c r="G23" s="260"/>
      <c r="H23" s="260"/>
      <c r="I23" s="140"/>
      <c r="J23" s="262"/>
      <c r="K23" s="163"/>
      <c r="L23" s="163"/>
      <c r="M23" s="142"/>
      <c r="N23" s="163"/>
      <c r="O23" s="142"/>
      <c r="P23" s="163"/>
      <c r="Q23" s="145"/>
    </row>
    <row r="24" s="110" customFormat="1" ht="29.1" customHeight="1" spans="1:17">
      <c r="A24" s="120"/>
      <c r="B24" s="264"/>
      <c r="C24" s="264"/>
      <c r="D24" s="265"/>
      <c r="E24" s="264"/>
      <c r="F24" s="264"/>
      <c r="G24" s="264"/>
      <c r="H24" s="264"/>
      <c r="I24" s="292"/>
      <c r="J24" s="293"/>
      <c r="K24" s="293"/>
      <c r="L24" s="293"/>
      <c r="M24" s="293"/>
      <c r="N24" s="293"/>
      <c r="O24" s="293"/>
      <c r="P24" s="293"/>
      <c r="Q24" s="293"/>
    </row>
    <row r="25" s="110" customFormat="1" ht="29.1" customHeight="1" spans="1:17">
      <c r="A25" s="266"/>
      <c r="B25" s="267"/>
      <c r="C25" s="267"/>
      <c r="D25" s="268"/>
      <c r="E25" s="267"/>
      <c r="F25" s="267"/>
      <c r="G25" s="267"/>
      <c r="H25" s="269"/>
      <c r="I25" s="292"/>
      <c r="J25" s="293"/>
      <c r="K25" s="293"/>
      <c r="L25" s="293"/>
      <c r="M25" s="293"/>
      <c r="N25" s="293"/>
      <c r="O25" s="293"/>
      <c r="P25" s="293"/>
      <c r="Q25" s="293"/>
    </row>
    <row r="26" s="110" customFormat="1" ht="29.1" customHeight="1" spans="1:17">
      <c r="A26" s="284"/>
      <c r="B26" s="285"/>
      <c r="C26" s="285"/>
      <c r="D26" s="286"/>
      <c r="E26" s="285"/>
      <c r="F26" s="285"/>
      <c r="G26" s="285"/>
      <c r="H26" s="287"/>
      <c r="I26" s="292"/>
      <c r="J26" s="266"/>
      <c r="K26" s="163"/>
      <c r="L26" s="163"/>
      <c r="M26" s="142"/>
      <c r="N26" s="163"/>
      <c r="O26" s="142"/>
      <c r="P26" s="163"/>
      <c r="Q26" s="145"/>
    </row>
    <row r="27" s="110" customFormat="1" ht="16.5" spans="1:17">
      <c r="A27" s="288"/>
      <c r="B27" s="269"/>
      <c r="C27" s="269"/>
      <c r="D27" s="269"/>
      <c r="E27" s="269"/>
      <c r="F27" s="269"/>
      <c r="G27" s="269"/>
      <c r="H27" s="269"/>
      <c r="I27" s="273"/>
      <c r="J27" s="274"/>
      <c r="K27" s="275"/>
      <c r="L27" s="275"/>
      <c r="M27" s="275"/>
      <c r="N27" s="275"/>
      <c r="O27" s="275"/>
      <c r="P27" s="275"/>
      <c r="Q27" s="275"/>
    </row>
    <row r="28" s="110" customFormat="1" ht="14.25" spans="1:17">
      <c r="A28" s="110" t="s">
        <v>200</v>
      </c>
      <c r="B28" s="149"/>
      <c r="C28" s="149"/>
      <c r="D28" s="149"/>
      <c r="E28" s="149"/>
      <c r="F28" s="149"/>
      <c r="G28" s="149"/>
      <c r="H28" s="149"/>
      <c r="I28" s="149"/>
      <c r="J28" s="148" t="s">
        <v>275</v>
      </c>
      <c r="K28" s="167"/>
      <c r="L28" s="167" t="s">
        <v>202</v>
      </c>
      <c r="M28" s="167"/>
      <c r="N28" s="167" t="s">
        <v>203</v>
      </c>
      <c r="O28" s="167"/>
      <c r="P28" s="167"/>
      <c r="Q28" s="111"/>
    </row>
    <row r="29" s="110" customFormat="1" customHeight="1" spans="1:17">
      <c r="A29" s="149"/>
      <c r="K29" s="111"/>
      <c r="L29" s="111"/>
      <c r="M29" s="111"/>
      <c r="N29" s="111"/>
      <c r="O29" s="111"/>
      <c r="P29" s="111"/>
      <c r="Q29" s="11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G22" sqref="G22"/>
    </sheetView>
  </sheetViews>
  <sheetFormatPr defaultColWidth="10.125" defaultRowHeight="14.25"/>
  <cols>
    <col min="1" max="1" width="9.625" style="170" customWidth="1"/>
    <col min="2" max="2" width="11.125" style="170" customWidth="1"/>
    <col min="3" max="3" width="9.125" style="170" customWidth="1"/>
    <col min="4" max="4" width="9.5" style="170" customWidth="1"/>
    <col min="5" max="5" width="11" style="170" customWidth="1"/>
    <col min="6" max="6" width="10.375" style="170" customWidth="1"/>
    <col min="7" max="7" width="9.5" style="170" customWidth="1"/>
    <col min="8" max="8" width="9.125" style="170" customWidth="1"/>
    <col min="9" max="9" width="8.125" style="170" customWidth="1"/>
    <col min="10" max="10" width="10.5" style="170" customWidth="1"/>
    <col min="11" max="11" width="12.125" style="170" customWidth="1"/>
    <col min="12" max="16384" width="10.125" style="170"/>
  </cols>
  <sheetData>
    <row r="1" s="170" customFormat="1" ht="26.25" spans="1:11">
      <c r="A1" s="173" t="s">
        <v>276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="170" customFormat="1" spans="1:11">
      <c r="A2" s="174" t="s">
        <v>53</v>
      </c>
      <c r="B2" s="175" t="s">
        <v>54</v>
      </c>
      <c r="C2" s="175"/>
      <c r="D2" s="176" t="s">
        <v>62</v>
      </c>
      <c r="E2" s="247" t="s">
        <v>63</v>
      </c>
      <c r="F2" s="248"/>
      <c r="G2" s="179" t="s">
        <v>277</v>
      </c>
      <c r="H2" s="179"/>
      <c r="I2" s="209" t="s">
        <v>57</v>
      </c>
      <c r="J2" s="179" t="s">
        <v>278</v>
      </c>
      <c r="K2" s="231"/>
    </row>
    <row r="3" s="170" customFormat="1" ht="42" customHeight="1" spans="1:11">
      <c r="A3" s="180" t="s">
        <v>78</v>
      </c>
      <c r="B3" s="181">
        <v>1800</v>
      </c>
      <c r="C3" s="181"/>
      <c r="D3" s="182" t="s">
        <v>279</v>
      </c>
      <c r="E3" s="183" t="s">
        <v>280</v>
      </c>
      <c r="F3" s="184"/>
      <c r="G3" s="184"/>
      <c r="H3" s="185" t="s">
        <v>281</v>
      </c>
      <c r="I3" s="185"/>
      <c r="J3" s="185"/>
      <c r="K3" s="232"/>
    </row>
    <row r="4" s="170" customFormat="1" spans="1:11">
      <c r="A4" s="186" t="s">
        <v>74</v>
      </c>
      <c r="B4" s="187">
        <v>3</v>
      </c>
      <c r="C4" s="187">
        <v>6</v>
      </c>
      <c r="D4" s="188" t="s">
        <v>282</v>
      </c>
      <c r="E4" s="189"/>
      <c r="F4" s="189"/>
      <c r="G4" s="189"/>
      <c r="H4" s="188" t="s">
        <v>283</v>
      </c>
      <c r="I4" s="188"/>
      <c r="J4" s="202" t="s">
        <v>67</v>
      </c>
      <c r="K4" s="233" t="s">
        <v>68</v>
      </c>
    </row>
    <row r="5" s="170" customFormat="1" spans="1:11">
      <c r="A5" s="186" t="s">
        <v>284</v>
      </c>
      <c r="B5" s="181">
        <v>1</v>
      </c>
      <c r="C5" s="181"/>
      <c r="D5" s="182" t="s">
        <v>285</v>
      </c>
      <c r="E5" s="182" t="s">
        <v>286</v>
      </c>
      <c r="F5" s="182" t="s">
        <v>287</v>
      </c>
      <c r="G5" s="182" t="s">
        <v>288</v>
      </c>
      <c r="H5" s="188" t="s">
        <v>289</v>
      </c>
      <c r="I5" s="188"/>
      <c r="J5" s="202" t="s">
        <v>67</v>
      </c>
      <c r="K5" s="233" t="s">
        <v>68</v>
      </c>
    </row>
    <row r="6" s="170" customFormat="1" ht="15" spans="1:11">
      <c r="A6" s="190" t="s">
        <v>290</v>
      </c>
      <c r="B6" s="191">
        <v>80</v>
      </c>
      <c r="C6" s="191"/>
      <c r="D6" s="192" t="s">
        <v>291</v>
      </c>
      <c r="E6" s="193"/>
      <c r="F6" s="276">
        <v>650</v>
      </c>
      <c r="G6" s="192"/>
      <c r="H6" s="195" t="s">
        <v>292</v>
      </c>
      <c r="I6" s="195"/>
      <c r="J6" s="194" t="s">
        <v>67</v>
      </c>
      <c r="K6" s="234" t="s">
        <v>68</v>
      </c>
    </row>
    <row r="7" s="170" customFormat="1" ht="15" spans="1:11">
      <c r="A7" s="196"/>
      <c r="B7" s="197"/>
      <c r="C7" s="197"/>
      <c r="D7" s="196"/>
      <c r="E7" s="197"/>
      <c r="F7" s="198"/>
      <c r="G7" s="196"/>
      <c r="H7" s="198"/>
      <c r="I7" s="197"/>
      <c r="J7" s="197"/>
      <c r="K7" s="197"/>
    </row>
    <row r="8" s="170" customFormat="1" spans="1:11">
      <c r="A8" s="199" t="s">
        <v>293</v>
      </c>
      <c r="B8" s="178" t="s">
        <v>294</v>
      </c>
      <c r="C8" s="178" t="s">
        <v>295</v>
      </c>
      <c r="D8" s="178" t="s">
        <v>296</v>
      </c>
      <c r="E8" s="178" t="s">
        <v>297</v>
      </c>
      <c r="F8" s="178" t="s">
        <v>298</v>
      </c>
      <c r="G8" s="200" t="s">
        <v>299</v>
      </c>
      <c r="H8" s="201"/>
      <c r="I8" s="201"/>
      <c r="J8" s="201"/>
      <c r="K8" s="235"/>
    </row>
    <row r="9" s="170" customFormat="1" spans="1:11">
      <c r="A9" s="186" t="s">
        <v>300</v>
      </c>
      <c r="B9" s="188"/>
      <c r="C9" s="202" t="s">
        <v>67</v>
      </c>
      <c r="D9" s="202" t="s">
        <v>68</v>
      </c>
      <c r="E9" s="182" t="s">
        <v>301</v>
      </c>
      <c r="F9" s="203" t="s">
        <v>302</v>
      </c>
      <c r="G9" s="204"/>
      <c r="H9" s="205"/>
      <c r="I9" s="205"/>
      <c r="J9" s="205"/>
      <c r="K9" s="236"/>
    </row>
    <row r="10" s="170" customFormat="1" spans="1:11">
      <c r="A10" s="186" t="s">
        <v>303</v>
      </c>
      <c r="B10" s="188"/>
      <c r="C10" s="202" t="s">
        <v>67</v>
      </c>
      <c r="D10" s="202" t="s">
        <v>68</v>
      </c>
      <c r="E10" s="182" t="s">
        <v>304</v>
      </c>
      <c r="F10" s="203" t="s">
        <v>305</v>
      </c>
      <c r="G10" s="204" t="s">
        <v>306</v>
      </c>
      <c r="H10" s="205"/>
      <c r="I10" s="205"/>
      <c r="J10" s="205"/>
      <c r="K10" s="236"/>
    </row>
    <row r="11" s="170" customFormat="1" spans="1:11">
      <c r="A11" s="206" t="s">
        <v>205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37"/>
    </row>
    <row r="12" s="170" customFormat="1" spans="1:11">
      <c r="A12" s="180" t="s">
        <v>93</v>
      </c>
      <c r="B12" s="202" t="s">
        <v>89</v>
      </c>
      <c r="C12" s="202" t="s">
        <v>90</v>
      </c>
      <c r="D12" s="203"/>
      <c r="E12" s="182" t="s">
        <v>91</v>
      </c>
      <c r="F12" s="202" t="s">
        <v>89</v>
      </c>
      <c r="G12" s="202" t="s">
        <v>90</v>
      </c>
      <c r="H12" s="202"/>
      <c r="I12" s="182" t="s">
        <v>307</v>
      </c>
      <c r="J12" s="202" t="s">
        <v>89</v>
      </c>
      <c r="K12" s="233" t="s">
        <v>90</v>
      </c>
    </row>
    <row r="13" s="170" customFormat="1" spans="1:11">
      <c r="A13" s="180" t="s">
        <v>96</v>
      </c>
      <c r="B13" s="202" t="s">
        <v>89</v>
      </c>
      <c r="C13" s="202" t="s">
        <v>90</v>
      </c>
      <c r="D13" s="203"/>
      <c r="E13" s="182" t="s">
        <v>101</v>
      </c>
      <c r="F13" s="202" t="s">
        <v>89</v>
      </c>
      <c r="G13" s="202" t="s">
        <v>90</v>
      </c>
      <c r="H13" s="202"/>
      <c r="I13" s="182" t="s">
        <v>308</v>
      </c>
      <c r="J13" s="202" t="s">
        <v>89</v>
      </c>
      <c r="K13" s="233" t="s">
        <v>90</v>
      </c>
    </row>
    <row r="14" s="170" customFormat="1" ht="15" spans="1:11">
      <c r="A14" s="190" t="s">
        <v>309</v>
      </c>
      <c r="B14" s="194" t="s">
        <v>89</v>
      </c>
      <c r="C14" s="194" t="s">
        <v>90</v>
      </c>
      <c r="D14" s="193"/>
      <c r="E14" s="192" t="s">
        <v>310</v>
      </c>
      <c r="F14" s="194" t="s">
        <v>89</v>
      </c>
      <c r="G14" s="194" t="s">
        <v>90</v>
      </c>
      <c r="H14" s="194"/>
      <c r="I14" s="192" t="s">
        <v>311</v>
      </c>
      <c r="J14" s="194" t="s">
        <v>89</v>
      </c>
      <c r="K14" s="234" t="s">
        <v>90</v>
      </c>
    </row>
    <row r="15" s="170" customFormat="1" ht="15" spans="1:11">
      <c r="A15" s="196"/>
      <c r="B15" s="208"/>
      <c r="C15" s="208"/>
      <c r="D15" s="197"/>
      <c r="E15" s="196"/>
      <c r="F15" s="208"/>
      <c r="G15" s="208"/>
      <c r="H15" s="208"/>
      <c r="I15" s="196"/>
      <c r="J15" s="208"/>
      <c r="K15" s="208"/>
    </row>
    <row r="16" s="171" customFormat="1" spans="1:11">
      <c r="A16" s="174" t="s">
        <v>312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38"/>
    </row>
    <row r="17" s="170" customFormat="1" spans="1:11">
      <c r="A17" s="186" t="s">
        <v>313</v>
      </c>
      <c r="B17" s="188"/>
      <c r="C17" s="188"/>
      <c r="D17" s="188"/>
      <c r="E17" s="188"/>
      <c r="F17" s="188"/>
      <c r="G17" s="188"/>
      <c r="H17" s="188"/>
      <c r="I17" s="188"/>
      <c r="J17" s="188"/>
      <c r="K17" s="239"/>
    </row>
    <row r="18" s="170" customFormat="1" spans="1:11">
      <c r="A18" s="186" t="s">
        <v>314</v>
      </c>
      <c r="B18" s="188"/>
      <c r="C18" s="188"/>
      <c r="D18" s="188"/>
      <c r="E18" s="188"/>
      <c r="F18" s="188"/>
      <c r="G18" s="188"/>
      <c r="H18" s="188"/>
      <c r="I18" s="188"/>
      <c r="J18" s="188"/>
      <c r="K18" s="239"/>
    </row>
    <row r="19" s="170" customFormat="1" spans="1:11">
      <c r="A19" s="211" t="s">
        <v>315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40"/>
    </row>
    <row r="20" s="170" customFormat="1" spans="1:11">
      <c r="A20" s="211"/>
      <c r="B20" s="212"/>
      <c r="C20" s="212"/>
      <c r="D20" s="212"/>
      <c r="E20" s="212"/>
      <c r="F20" s="212"/>
      <c r="G20" s="212"/>
      <c r="H20" s="212"/>
      <c r="I20" s="212"/>
      <c r="J20" s="212"/>
      <c r="K20" s="240"/>
    </row>
    <row r="21" s="170" customFormat="1" spans="1:11">
      <c r="A21" s="211" t="s">
        <v>316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40"/>
    </row>
    <row r="22" s="170" customFormat="1" spans="1:11">
      <c r="A22" s="211"/>
      <c r="B22" s="212"/>
      <c r="C22" s="212"/>
      <c r="D22" s="212"/>
      <c r="E22" s="212"/>
      <c r="F22" s="212"/>
      <c r="G22" s="212"/>
      <c r="H22" s="212"/>
      <c r="I22" s="212"/>
      <c r="J22" s="212"/>
      <c r="K22" s="240"/>
    </row>
    <row r="23" s="170" customFormat="1" spans="1:11">
      <c r="A23" s="211" t="s">
        <v>317</v>
      </c>
      <c r="B23" s="212"/>
      <c r="C23" s="212"/>
      <c r="D23" s="212"/>
      <c r="E23" s="212"/>
      <c r="F23" s="212"/>
      <c r="G23" s="212"/>
      <c r="H23" s="212"/>
      <c r="I23" s="212"/>
      <c r="J23" s="212"/>
      <c r="K23" s="240"/>
    </row>
    <row r="24" s="170" customFormat="1" spans="1:11">
      <c r="A24" s="211"/>
      <c r="B24" s="212"/>
      <c r="C24" s="212"/>
      <c r="D24" s="212"/>
      <c r="E24" s="212"/>
      <c r="F24" s="212"/>
      <c r="G24" s="212"/>
      <c r="H24" s="212"/>
      <c r="I24" s="212"/>
      <c r="J24" s="212"/>
      <c r="K24" s="240"/>
    </row>
    <row r="25" s="170" customFormat="1" spans="1:11">
      <c r="A25" s="211" t="s">
        <v>318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40"/>
    </row>
    <row r="26" s="170" customFormat="1" spans="1:11">
      <c r="A26" s="211"/>
      <c r="B26" s="212"/>
      <c r="C26" s="212"/>
      <c r="D26" s="212"/>
      <c r="E26" s="212"/>
      <c r="F26" s="212"/>
      <c r="G26" s="212"/>
      <c r="H26" s="212"/>
      <c r="I26" s="212"/>
      <c r="J26" s="212"/>
      <c r="K26" s="240"/>
    </row>
    <row r="27" s="170" customFormat="1" spans="1:11">
      <c r="A27" s="213"/>
      <c r="B27" s="214"/>
      <c r="C27" s="214"/>
      <c r="D27" s="214"/>
      <c r="E27" s="214"/>
      <c r="F27" s="214"/>
      <c r="G27" s="214"/>
      <c r="H27" s="214"/>
      <c r="I27" s="214"/>
      <c r="J27" s="214"/>
      <c r="K27" s="241"/>
    </row>
    <row r="28" s="170" customFormat="1" spans="1:11">
      <c r="A28" s="186" t="s">
        <v>131</v>
      </c>
      <c r="B28" s="188"/>
      <c r="C28" s="202" t="s">
        <v>67</v>
      </c>
      <c r="D28" s="202" t="s">
        <v>68</v>
      </c>
      <c r="E28" s="185"/>
      <c r="F28" s="185"/>
      <c r="G28" s="185"/>
      <c r="H28" s="185"/>
      <c r="I28" s="185"/>
      <c r="J28" s="185"/>
      <c r="K28" s="232"/>
    </row>
    <row r="29" s="170" customFormat="1" ht="15" spans="1:11">
      <c r="A29" s="215" t="s">
        <v>319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42"/>
    </row>
    <row r="30" s="170" customFormat="1" ht="15" spans="1:11">
      <c r="A30" s="217"/>
      <c r="B30" s="217"/>
      <c r="C30" s="217"/>
      <c r="D30" s="217"/>
      <c r="E30" s="217"/>
      <c r="F30" s="217"/>
      <c r="G30" s="217"/>
      <c r="H30" s="217"/>
      <c r="I30" s="217"/>
      <c r="J30" s="217"/>
      <c r="K30" s="217"/>
    </row>
    <row r="31" s="170" customFormat="1" spans="1:11">
      <c r="A31" s="218" t="s">
        <v>320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35"/>
    </row>
    <row r="32" s="170" customFormat="1" spans="1:11">
      <c r="A32" s="277"/>
      <c r="B32" s="278"/>
      <c r="C32" s="278"/>
      <c r="D32" s="278"/>
      <c r="E32" s="278"/>
      <c r="F32" s="278"/>
      <c r="G32" s="278"/>
      <c r="H32" s="278"/>
      <c r="I32" s="278"/>
      <c r="J32" s="278"/>
      <c r="K32" s="280"/>
    </row>
    <row r="33" s="170" customFormat="1" ht="17.25" customHeight="1" spans="1:11">
      <c r="A33" s="219" t="s">
        <v>321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43"/>
    </row>
    <row r="34" s="170" customFormat="1" ht="17.25" customHeight="1" spans="1:11">
      <c r="A34" s="219" t="s">
        <v>322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43"/>
    </row>
    <row r="35" s="170" customFormat="1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43"/>
    </row>
    <row r="36" s="170" customFormat="1" ht="17.25" customHeight="1" spans="1:11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43"/>
    </row>
    <row r="37" s="170" customFormat="1" ht="17.25" customHeight="1" spans="1:11">
      <c r="A37" s="219"/>
      <c r="B37" s="220"/>
      <c r="C37" s="220"/>
      <c r="D37" s="220"/>
      <c r="E37" s="220"/>
      <c r="F37" s="220"/>
      <c r="G37" s="220"/>
      <c r="H37" s="220"/>
      <c r="I37" s="220"/>
      <c r="J37" s="220"/>
      <c r="K37" s="243"/>
    </row>
    <row r="38" s="170" customFormat="1" ht="17.25" customHeight="1" spans="1:11">
      <c r="A38" s="219"/>
      <c r="B38" s="220"/>
      <c r="C38" s="220"/>
      <c r="D38" s="220"/>
      <c r="E38" s="220"/>
      <c r="F38" s="220"/>
      <c r="G38" s="220"/>
      <c r="H38" s="220"/>
      <c r="I38" s="220"/>
      <c r="J38" s="220"/>
      <c r="K38" s="243"/>
    </row>
    <row r="39" s="170" customFormat="1" ht="17.25" customHeight="1" spans="1:11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40"/>
    </row>
    <row r="40" s="170" customFormat="1" ht="17.25" customHeight="1" spans="1:11">
      <c r="A40" s="221"/>
      <c r="B40" s="212"/>
      <c r="C40" s="212"/>
      <c r="D40" s="212"/>
      <c r="E40" s="212"/>
      <c r="F40" s="212"/>
      <c r="G40" s="212"/>
      <c r="H40" s="212"/>
      <c r="I40" s="212"/>
      <c r="J40" s="212"/>
      <c r="K40" s="240"/>
    </row>
    <row r="41" s="170" customFormat="1" ht="17.25" customHeight="1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44"/>
    </row>
    <row r="42" s="170" customFormat="1" ht="18.75" customHeight="1" spans="1:11">
      <c r="A42" s="224" t="s">
        <v>323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45"/>
    </row>
    <row r="43" s="172" customFormat="1" ht="18.75" customHeight="1" spans="1:11">
      <c r="A43" s="186" t="s">
        <v>324</v>
      </c>
      <c r="B43" s="188"/>
      <c r="C43" s="188"/>
      <c r="D43" s="185" t="s">
        <v>325</v>
      </c>
      <c r="E43" s="185"/>
      <c r="F43" s="226" t="s">
        <v>326</v>
      </c>
      <c r="G43" s="227"/>
      <c r="H43" s="188" t="s">
        <v>327</v>
      </c>
      <c r="I43" s="188"/>
      <c r="J43" s="188" t="s">
        <v>328</v>
      </c>
      <c r="K43" s="239"/>
    </row>
    <row r="44" s="170" customFormat="1" ht="18.75" customHeight="1" spans="1:13">
      <c r="A44" s="186" t="s">
        <v>199</v>
      </c>
      <c r="B44" s="188"/>
      <c r="C44" s="188"/>
      <c r="D44" s="188"/>
      <c r="E44" s="188"/>
      <c r="F44" s="188"/>
      <c r="G44" s="188"/>
      <c r="H44" s="188"/>
      <c r="I44" s="188"/>
      <c r="J44" s="188"/>
      <c r="K44" s="239"/>
      <c r="M44" s="172"/>
    </row>
    <row r="45" s="170" customFormat="1" ht="30.95" customHeight="1" spans="1:11">
      <c r="A45" s="186"/>
      <c r="B45" s="188"/>
      <c r="C45" s="188"/>
      <c r="D45" s="188"/>
      <c r="E45" s="188"/>
      <c r="F45" s="188"/>
      <c r="G45" s="188"/>
      <c r="H45" s="188"/>
      <c r="I45" s="188"/>
      <c r="J45" s="188"/>
      <c r="K45" s="239"/>
    </row>
    <row r="46" s="170" customFormat="1" ht="18.75" customHeight="1" spans="1:11">
      <c r="A46" s="186"/>
      <c r="B46" s="188"/>
      <c r="C46" s="188"/>
      <c r="D46" s="188"/>
      <c r="E46" s="188"/>
      <c r="F46" s="188"/>
      <c r="G46" s="188"/>
      <c r="H46" s="188"/>
      <c r="I46" s="188"/>
      <c r="J46" s="188"/>
      <c r="K46" s="239"/>
    </row>
    <row r="47" s="170" customFormat="1" ht="32.1" customHeight="1" spans="1:11">
      <c r="A47" s="190" t="s">
        <v>143</v>
      </c>
      <c r="B47" s="228" t="s">
        <v>329</v>
      </c>
      <c r="C47" s="228"/>
      <c r="D47" s="192" t="s">
        <v>330</v>
      </c>
      <c r="E47" s="193" t="s">
        <v>331</v>
      </c>
      <c r="F47" s="192" t="s">
        <v>147</v>
      </c>
      <c r="G47" s="279" t="s">
        <v>332</v>
      </c>
      <c r="H47" s="230" t="s">
        <v>148</v>
      </c>
      <c r="I47" s="230"/>
      <c r="J47" s="228" t="s">
        <v>149</v>
      </c>
      <c r="K47" s="246"/>
    </row>
    <row r="48" s="170" customFormat="1" ht="16.5" customHeight="1"/>
    <row r="49" s="170" customFormat="1" ht="16.5" customHeight="1"/>
    <row r="50" s="170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opLeftCell="A16" workbookViewId="0">
      <selection activeCell="H32" sqref="H32:H33"/>
    </sheetView>
  </sheetViews>
  <sheetFormatPr defaultColWidth="9" defaultRowHeight="26.1" customHeight="1"/>
  <cols>
    <col min="1" max="1" width="17.125" style="110" customWidth="1"/>
    <col min="2" max="7" width="9.375" style="110" customWidth="1"/>
    <col min="8" max="8" width="9.68333333333333" style="110" customWidth="1"/>
    <col min="9" max="9" width="1.86666666666667" style="110" customWidth="1"/>
    <col min="10" max="10" width="20.3083333333333" style="110" customWidth="1"/>
    <col min="11" max="11" width="19.0583333333333" style="111" customWidth="1"/>
    <col min="12" max="12" width="20" style="111" customWidth="1"/>
    <col min="13" max="13" width="17.9666666666667" style="111" customWidth="1"/>
    <col min="14" max="14" width="15.775" style="111" customWidth="1"/>
    <col min="15" max="15" width="16.4" style="111" customWidth="1"/>
    <col min="16" max="16" width="16.0916666666667" style="111" customWidth="1"/>
    <col min="17" max="17" width="16.375" style="111" customWidth="1"/>
    <col min="18" max="16384" width="9" style="110"/>
  </cols>
  <sheetData>
    <row r="1" s="110" customFormat="1" ht="30" customHeight="1" spans="1:17">
      <c r="A1" s="112" t="s">
        <v>152</v>
      </c>
      <c r="B1" s="113"/>
      <c r="C1" s="113"/>
      <c r="D1" s="113"/>
      <c r="E1" s="113"/>
      <c r="F1" s="113"/>
      <c r="G1" s="113"/>
      <c r="H1" s="113"/>
      <c r="I1" s="113"/>
      <c r="J1" s="113"/>
      <c r="K1" s="150"/>
      <c r="L1" s="150"/>
      <c r="M1" s="150"/>
      <c r="N1" s="150"/>
      <c r="O1" s="150"/>
      <c r="P1" s="150"/>
      <c r="Q1" s="150"/>
    </row>
    <row r="2" s="110" customFormat="1" ht="29.1" customHeight="1" spans="1:17">
      <c r="A2" s="114" t="s">
        <v>62</v>
      </c>
      <c r="B2" s="247" t="s">
        <v>63</v>
      </c>
      <c r="C2" s="248"/>
      <c r="D2" s="116" t="s">
        <v>69</v>
      </c>
      <c r="E2" s="115" t="s">
        <v>70</v>
      </c>
      <c r="F2" s="115"/>
      <c r="G2" s="115"/>
      <c r="H2" s="115"/>
      <c r="I2" s="151"/>
      <c r="J2" s="152" t="s">
        <v>57</v>
      </c>
      <c r="K2" s="153" t="s">
        <v>251</v>
      </c>
      <c r="L2" s="153"/>
      <c r="M2" s="153"/>
      <c r="N2" s="153"/>
      <c r="O2" s="154"/>
      <c r="P2" s="154"/>
      <c r="Q2" s="168"/>
    </row>
    <row r="3" s="110" customFormat="1" ht="29.1" customHeight="1" spans="1:17">
      <c r="A3" s="117" t="s">
        <v>153</v>
      </c>
      <c r="B3" s="118" t="s">
        <v>154</v>
      </c>
      <c r="C3" s="118"/>
      <c r="D3" s="118"/>
      <c r="E3" s="118"/>
      <c r="F3" s="118"/>
      <c r="G3" s="118"/>
      <c r="H3" s="118"/>
      <c r="I3" s="140"/>
      <c r="J3" s="155" t="s">
        <v>155</v>
      </c>
      <c r="K3" s="156"/>
      <c r="L3" s="156"/>
      <c r="M3" s="156"/>
      <c r="N3" s="156"/>
      <c r="O3" s="157"/>
      <c r="P3" s="157"/>
      <c r="Q3" s="169"/>
    </row>
    <row r="4" s="110" customFormat="1" ht="29.1" customHeight="1" spans="1:17">
      <c r="A4" s="117"/>
      <c r="B4" s="119" t="s">
        <v>115</v>
      </c>
      <c r="C4" s="120" t="s">
        <v>116</v>
      </c>
      <c r="D4" s="121" t="s">
        <v>117</v>
      </c>
      <c r="E4" s="249" t="s">
        <v>118</v>
      </c>
      <c r="F4" s="120" t="s">
        <v>119</v>
      </c>
      <c r="G4" s="120" t="s">
        <v>120</v>
      </c>
      <c r="H4" s="120" t="s">
        <v>121</v>
      </c>
      <c r="I4" s="140"/>
      <c r="J4" s="158"/>
      <c r="K4" s="119" t="s">
        <v>115</v>
      </c>
      <c r="L4" s="120" t="s">
        <v>116</v>
      </c>
      <c r="M4" s="121" t="s">
        <v>117</v>
      </c>
      <c r="N4" s="120" t="s">
        <v>118</v>
      </c>
      <c r="O4" s="120" t="s">
        <v>119</v>
      </c>
      <c r="P4" s="120" t="s">
        <v>120</v>
      </c>
      <c r="Q4" s="120" t="s">
        <v>121</v>
      </c>
    </row>
    <row r="5" s="110" customFormat="1" ht="29.1" customHeight="1" spans="1:17">
      <c r="A5" s="117"/>
      <c r="B5" s="119" t="s">
        <v>156</v>
      </c>
      <c r="C5" s="120" t="s">
        <v>157</v>
      </c>
      <c r="D5" s="121" t="s">
        <v>158</v>
      </c>
      <c r="E5" s="249" t="s">
        <v>159</v>
      </c>
      <c r="F5" s="120" t="s">
        <v>160</v>
      </c>
      <c r="G5" s="120" t="s">
        <v>161</v>
      </c>
      <c r="H5" s="120" t="s">
        <v>162</v>
      </c>
      <c r="I5" s="140"/>
      <c r="J5" s="158"/>
      <c r="K5" s="119" t="s">
        <v>156</v>
      </c>
      <c r="L5" s="120" t="s">
        <v>157</v>
      </c>
      <c r="M5" s="121" t="s">
        <v>158</v>
      </c>
      <c r="N5" s="120" t="s">
        <v>159</v>
      </c>
      <c r="O5" s="120" t="s">
        <v>160</v>
      </c>
      <c r="P5" s="120" t="s">
        <v>161</v>
      </c>
      <c r="Q5" s="120" t="s">
        <v>162</v>
      </c>
    </row>
    <row r="6" s="110" customFormat="1" ht="29.1" customHeight="1" spans="1:17">
      <c r="A6" s="250" t="s">
        <v>164</v>
      </c>
      <c r="B6" s="123"/>
      <c r="C6" s="251">
        <f>D6-1</f>
        <v>68</v>
      </c>
      <c r="D6" s="251">
        <f>E6-2</f>
        <v>69</v>
      </c>
      <c r="E6" s="252">
        <v>71</v>
      </c>
      <c r="F6" s="251">
        <f>E6+2</f>
        <v>73</v>
      </c>
      <c r="G6" s="251">
        <f>F6+2</f>
        <v>75</v>
      </c>
      <c r="H6" s="251">
        <f>G6+1</f>
        <v>76</v>
      </c>
      <c r="I6" s="140"/>
      <c r="J6" s="250" t="s">
        <v>164</v>
      </c>
      <c r="K6" s="163" t="s">
        <v>258</v>
      </c>
      <c r="L6" s="163" t="s">
        <v>258</v>
      </c>
      <c r="M6" s="163" t="s">
        <v>259</v>
      </c>
      <c r="N6" s="163" t="s">
        <v>258</v>
      </c>
      <c r="O6" s="163" t="s">
        <v>258</v>
      </c>
      <c r="P6" s="163" t="s">
        <v>258</v>
      </c>
      <c r="Q6" s="163" t="s">
        <v>258</v>
      </c>
    </row>
    <row r="7" s="110" customFormat="1" ht="29.1" customHeight="1" spans="1:17">
      <c r="A7" s="120" t="s">
        <v>167</v>
      </c>
      <c r="B7" s="123"/>
      <c r="C7" s="251">
        <f>D7-1</f>
        <v>-3</v>
      </c>
      <c r="D7" s="251">
        <f>E7-2</f>
        <v>-2</v>
      </c>
      <c r="E7" s="252"/>
      <c r="F7" s="251">
        <f>E7+2</f>
        <v>2</v>
      </c>
      <c r="G7" s="251">
        <f>F7+2</f>
        <v>4</v>
      </c>
      <c r="H7" s="251">
        <f>G7+1</f>
        <v>5</v>
      </c>
      <c r="I7" s="140"/>
      <c r="J7" s="120" t="s">
        <v>167</v>
      </c>
      <c r="K7" s="163" t="s">
        <v>259</v>
      </c>
      <c r="L7" s="163" t="s">
        <v>258</v>
      </c>
      <c r="M7" s="163" t="s">
        <v>258</v>
      </c>
      <c r="N7" s="163" t="s">
        <v>258</v>
      </c>
      <c r="O7" s="163" t="s">
        <v>258</v>
      </c>
      <c r="P7" s="163" t="s">
        <v>259</v>
      </c>
      <c r="Q7" s="163" t="s">
        <v>258</v>
      </c>
    </row>
    <row r="8" s="110" customFormat="1" ht="29.1" customHeight="1" spans="1:17">
      <c r="A8" s="120" t="s">
        <v>170</v>
      </c>
      <c r="B8" s="123"/>
      <c r="C8" s="251">
        <f t="shared" ref="C8:C10" si="0">D8-4</f>
        <v>110</v>
      </c>
      <c r="D8" s="251">
        <f t="shared" ref="D8:D10" si="1">E8-4</f>
        <v>114</v>
      </c>
      <c r="E8" s="252" t="s">
        <v>171</v>
      </c>
      <c r="F8" s="251">
        <f t="shared" ref="F8:F10" si="2">E8+4</f>
        <v>122</v>
      </c>
      <c r="G8" s="251">
        <f>F8+4</f>
        <v>126</v>
      </c>
      <c r="H8" s="251">
        <f t="shared" ref="H8:H10" si="3">G8+6</f>
        <v>132</v>
      </c>
      <c r="I8" s="140"/>
      <c r="J8" s="120" t="s">
        <v>170</v>
      </c>
      <c r="K8" s="163" t="s">
        <v>258</v>
      </c>
      <c r="L8" s="163" t="s">
        <v>258</v>
      </c>
      <c r="M8" s="163" t="s">
        <v>258</v>
      </c>
      <c r="N8" s="163" t="s">
        <v>259</v>
      </c>
      <c r="O8" s="163" t="s">
        <v>258</v>
      </c>
      <c r="P8" s="163" t="s">
        <v>258</v>
      </c>
      <c r="Q8" s="163" t="s">
        <v>258</v>
      </c>
    </row>
    <row r="9" s="110" customFormat="1" ht="29.1" customHeight="1" spans="1:17">
      <c r="A9" s="120" t="s">
        <v>173</v>
      </c>
      <c r="B9" s="123"/>
      <c r="C9" s="251">
        <f t="shared" si="0"/>
        <v>108</v>
      </c>
      <c r="D9" s="251">
        <f t="shared" si="1"/>
        <v>112</v>
      </c>
      <c r="E9" s="252" t="s">
        <v>174</v>
      </c>
      <c r="F9" s="251">
        <f t="shared" si="2"/>
        <v>120</v>
      </c>
      <c r="G9" s="251">
        <f>F9+5</f>
        <v>125</v>
      </c>
      <c r="H9" s="251">
        <f t="shared" si="3"/>
        <v>131</v>
      </c>
      <c r="I9" s="140"/>
      <c r="J9" s="120" t="s">
        <v>177</v>
      </c>
      <c r="K9" s="163" t="s">
        <v>258</v>
      </c>
      <c r="L9" s="163" t="s">
        <v>258</v>
      </c>
      <c r="M9" s="142" t="s">
        <v>262</v>
      </c>
      <c r="N9" s="163" t="s">
        <v>258</v>
      </c>
      <c r="O9" s="163" t="s">
        <v>258</v>
      </c>
      <c r="P9" s="163" t="s">
        <v>258</v>
      </c>
      <c r="Q9" s="163" t="s">
        <v>265</v>
      </c>
    </row>
    <row r="10" s="110" customFormat="1" ht="29.1" customHeight="1" spans="1:17">
      <c r="A10" s="120" t="s">
        <v>177</v>
      </c>
      <c r="B10" s="123"/>
      <c r="C10" s="251">
        <f t="shared" si="0"/>
        <v>104</v>
      </c>
      <c r="D10" s="251">
        <f t="shared" si="1"/>
        <v>108</v>
      </c>
      <c r="E10" s="252" t="s">
        <v>178</v>
      </c>
      <c r="F10" s="251">
        <f t="shared" si="2"/>
        <v>116</v>
      </c>
      <c r="G10" s="251">
        <f>F10+5</f>
        <v>121</v>
      </c>
      <c r="H10" s="251">
        <f t="shared" si="3"/>
        <v>127</v>
      </c>
      <c r="I10" s="140"/>
      <c r="J10" s="253" t="s">
        <v>181</v>
      </c>
      <c r="K10" s="163" t="s">
        <v>263</v>
      </c>
      <c r="L10" s="163" t="s">
        <v>258</v>
      </c>
      <c r="M10" s="163" t="s">
        <v>258</v>
      </c>
      <c r="N10" s="163" t="s">
        <v>258</v>
      </c>
      <c r="O10" s="163" t="s">
        <v>265</v>
      </c>
      <c r="P10" s="163" t="s">
        <v>258</v>
      </c>
      <c r="Q10" s="163" t="s">
        <v>258</v>
      </c>
    </row>
    <row r="11" s="110" customFormat="1" ht="29.1" customHeight="1" spans="1:17">
      <c r="A11" s="253" t="s">
        <v>181</v>
      </c>
      <c r="B11" s="128"/>
      <c r="C11" s="251">
        <f>D11-1.2</f>
        <v>46.1</v>
      </c>
      <c r="D11" s="251">
        <f>E11-1.2</f>
        <v>47.3</v>
      </c>
      <c r="E11" s="252">
        <v>48.5</v>
      </c>
      <c r="F11" s="251">
        <f>E11+1.2</f>
        <v>49.7</v>
      </c>
      <c r="G11" s="251">
        <f>F11+1.2</f>
        <v>50.9</v>
      </c>
      <c r="H11" s="251">
        <f>G11+1.4</f>
        <v>52.3</v>
      </c>
      <c r="I11" s="140"/>
      <c r="J11" s="253" t="s">
        <v>185</v>
      </c>
      <c r="K11" s="163" t="s">
        <v>258</v>
      </c>
      <c r="L11" s="163" t="s">
        <v>258</v>
      </c>
      <c r="M11" s="163" t="s">
        <v>258</v>
      </c>
      <c r="N11" s="163" t="s">
        <v>258</v>
      </c>
      <c r="O11" s="163" t="s">
        <v>258</v>
      </c>
      <c r="P11" s="163" t="s">
        <v>258</v>
      </c>
      <c r="Q11" s="142" t="s">
        <v>265</v>
      </c>
    </row>
    <row r="12" s="110" customFormat="1" ht="29.1" customHeight="1" spans="1:17">
      <c r="A12" s="253" t="s">
        <v>185</v>
      </c>
      <c r="B12" s="128"/>
      <c r="C12" s="251">
        <f>D12-0.6</f>
        <v>62.2</v>
      </c>
      <c r="D12" s="251">
        <f>E12-1.2</f>
        <v>62.8</v>
      </c>
      <c r="E12" s="252">
        <v>64</v>
      </c>
      <c r="F12" s="251">
        <f>E12+1.2</f>
        <v>65.2</v>
      </c>
      <c r="G12" s="251">
        <f>F12+1.2</f>
        <v>66.4</v>
      </c>
      <c r="H12" s="251">
        <f>G12+0.6</f>
        <v>67</v>
      </c>
      <c r="I12" s="140"/>
      <c r="J12" s="120" t="s">
        <v>189</v>
      </c>
      <c r="K12" s="163" t="s">
        <v>258</v>
      </c>
      <c r="L12" s="163" t="s">
        <v>258</v>
      </c>
      <c r="M12" s="142" t="s">
        <v>265</v>
      </c>
      <c r="N12" s="163" t="s">
        <v>258</v>
      </c>
      <c r="O12" s="142" t="s">
        <v>265</v>
      </c>
      <c r="P12" s="163" t="s">
        <v>258</v>
      </c>
      <c r="Q12" s="163" t="s">
        <v>258</v>
      </c>
    </row>
    <row r="13" s="110" customFormat="1" ht="29.1" customHeight="1" spans="1:17">
      <c r="A13" s="254" t="s">
        <v>189</v>
      </c>
      <c r="B13" s="123"/>
      <c r="C13" s="255">
        <f>D13-0.7</f>
        <v>22.1</v>
      </c>
      <c r="D13" s="255">
        <f>E13-0.7</f>
        <v>22.8</v>
      </c>
      <c r="E13" s="256">
        <v>23.5</v>
      </c>
      <c r="F13" s="255">
        <f>E13+0.7</f>
        <v>24.2</v>
      </c>
      <c r="G13" s="255">
        <f>F13+0.7</f>
        <v>24.9</v>
      </c>
      <c r="H13" s="255">
        <f>G13+0.95</f>
        <v>25.85</v>
      </c>
      <c r="I13" s="140"/>
      <c r="J13" s="120" t="s">
        <v>191</v>
      </c>
      <c r="K13" s="163" t="s">
        <v>258</v>
      </c>
      <c r="L13" s="163" t="s">
        <v>258</v>
      </c>
      <c r="M13" s="163" t="s">
        <v>258</v>
      </c>
      <c r="N13" s="163" t="s">
        <v>258</v>
      </c>
      <c r="O13" s="163" t="s">
        <v>258</v>
      </c>
      <c r="P13" s="163" t="s">
        <v>258</v>
      </c>
      <c r="Q13" s="163" t="s">
        <v>258</v>
      </c>
    </row>
    <row r="14" s="110" customFormat="1" ht="29.1" customHeight="1" spans="1:17">
      <c r="A14" s="254" t="s">
        <v>191</v>
      </c>
      <c r="B14" s="123"/>
      <c r="C14" s="255">
        <f>D14-0.6</f>
        <v>17.3</v>
      </c>
      <c r="D14" s="255">
        <f>E14-0.6</f>
        <v>17.9</v>
      </c>
      <c r="E14" s="256">
        <v>18.5</v>
      </c>
      <c r="F14" s="255">
        <f>E14+0.6</f>
        <v>19.1</v>
      </c>
      <c r="G14" s="255">
        <f>F14+0.6</f>
        <v>19.7</v>
      </c>
      <c r="H14" s="255">
        <f>G14+0.95</f>
        <v>20.65</v>
      </c>
      <c r="I14" s="140"/>
      <c r="J14" s="120" t="s">
        <v>269</v>
      </c>
      <c r="K14" s="142" t="s">
        <v>333</v>
      </c>
      <c r="L14" s="163" t="s">
        <v>258</v>
      </c>
      <c r="M14" s="163" t="s">
        <v>258</v>
      </c>
      <c r="N14" s="163" t="s">
        <v>258</v>
      </c>
      <c r="O14" s="163" t="s">
        <v>258</v>
      </c>
      <c r="P14" s="163" t="s">
        <v>258</v>
      </c>
      <c r="Q14" s="142" t="s">
        <v>270</v>
      </c>
    </row>
    <row r="15" s="110" customFormat="1" ht="29.1" customHeight="1" spans="1:17">
      <c r="A15" s="120" t="s">
        <v>193</v>
      </c>
      <c r="B15" s="123"/>
      <c r="C15" s="251">
        <f>D15-0.5</f>
        <v>9.5</v>
      </c>
      <c r="D15" s="251">
        <f>E15-0.5</f>
        <v>10</v>
      </c>
      <c r="E15" s="257">
        <v>10.5</v>
      </c>
      <c r="F15" s="251">
        <f>E15+0.5</f>
        <v>11</v>
      </c>
      <c r="G15" s="251">
        <f>F15+0.5</f>
        <v>11.5</v>
      </c>
      <c r="H15" s="251">
        <f>G15+0.7</f>
        <v>12.2</v>
      </c>
      <c r="I15" s="140"/>
      <c r="J15" s="120" t="s">
        <v>271</v>
      </c>
      <c r="K15" s="163" t="s">
        <v>258</v>
      </c>
      <c r="L15" s="163" t="s">
        <v>258</v>
      </c>
      <c r="M15" s="163" t="s">
        <v>258</v>
      </c>
      <c r="N15" s="163" t="s">
        <v>258</v>
      </c>
      <c r="O15" s="163" t="s">
        <v>258</v>
      </c>
      <c r="P15" s="163" t="s">
        <v>258</v>
      </c>
      <c r="Q15" s="163" t="s">
        <v>258</v>
      </c>
    </row>
    <row r="16" s="110" customFormat="1" ht="29.1" customHeight="1" spans="1:17">
      <c r="A16" s="120" t="s">
        <v>194</v>
      </c>
      <c r="B16" s="123"/>
      <c r="C16" s="251">
        <f>D16-0.5</f>
        <v>12.5</v>
      </c>
      <c r="D16" s="251">
        <f>E16-0.5</f>
        <v>13</v>
      </c>
      <c r="E16" s="257">
        <v>13.5</v>
      </c>
      <c r="F16" s="251">
        <f>E16+0.5</f>
        <v>14</v>
      </c>
      <c r="G16" s="251">
        <f>F16+0.5</f>
        <v>14.5</v>
      </c>
      <c r="H16" s="251">
        <f>G16+0.7</f>
        <v>15.2</v>
      </c>
      <c r="I16" s="140"/>
      <c r="J16" s="120" t="s">
        <v>273</v>
      </c>
      <c r="K16" s="142" t="s">
        <v>272</v>
      </c>
      <c r="L16" s="163" t="s">
        <v>258</v>
      </c>
      <c r="M16" s="142" t="s">
        <v>272</v>
      </c>
      <c r="N16" s="163" t="s">
        <v>258</v>
      </c>
      <c r="O16" s="142" t="s">
        <v>272</v>
      </c>
      <c r="P16" s="163" t="s">
        <v>258</v>
      </c>
      <c r="Q16" s="163" t="s">
        <v>258</v>
      </c>
    </row>
    <row r="17" s="110" customFormat="1" ht="29.1" customHeight="1" spans="1:17">
      <c r="A17" s="120" t="s">
        <v>195</v>
      </c>
      <c r="B17" s="123"/>
      <c r="C17" s="251">
        <f>D17</f>
        <v>16.5</v>
      </c>
      <c r="D17" s="251">
        <f>E17-1</f>
        <v>16.5</v>
      </c>
      <c r="E17" s="252">
        <v>17.5</v>
      </c>
      <c r="F17" s="251">
        <f>E17</f>
        <v>17.5</v>
      </c>
      <c r="G17" s="251">
        <f>F17+1.5</f>
        <v>19</v>
      </c>
      <c r="H17" s="251">
        <f>G17</f>
        <v>19</v>
      </c>
      <c r="I17" s="140"/>
      <c r="J17" s="120" t="s">
        <v>274</v>
      </c>
      <c r="K17" s="163" t="s">
        <v>258</v>
      </c>
      <c r="L17" s="163" t="s">
        <v>259</v>
      </c>
      <c r="M17" s="163" t="s">
        <v>258</v>
      </c>
      <c r="N17" s="163" t="s">
        <v>259</v>
      </c>
      <c r="O17" s="163" t="s">
        <v>258</v>
      </c>
      <c r="P17" s="163" t="s">
        <v>259</v>
      </c>
      <c r="Q17" s="163" t="s">
        <v>258</v>
      </c>
    </row>
    <row r="18" s="110" customFormat="1" ht="29.1" customHeight="1" spans="1:17">
      <c r="A18" s="120"/>
      <c r="B18" s="123"/>
      <c r="C18" s="123"/>
      <c r="D18" s="123"/>
      <c r="E18" s="256"/>
      <c r="F18" s="123"/>
      <c r="G18" s="123"/>
      <c r="H18" s="133"/>
      <c r="I18" s="140"/>
      <c r="J18" s="120"/>
      <c r="K18" s="163"/>
      <c r="L18" s="142"/>
      <c r="M18" s="163"/>
      <c r="N18" s="142"/>
      <c r="O18" s="163"/>
      <c r="P18" s="163"/>
      <c r="Q18" s="163"/>
    </row>
    <row r="19" s="110" customFormat="1" ht="29.1" customHeight="1" spans="1:17">
      <c r="A19" s="120"/>
      <c r="B19" s="123"/>
      <c r="C19" s="251"/>
      <c r="D19" s="251"/>
      <c r="E19" s="258"/>
      <c r="F19" s="251"/>
      <c r="G19" s="251"/>
      <c r="H19" s="251"/>
      <c r="I19" s="140"/>
      <c r="J19" s="120"/>
      <c r="K19" s="142"/>
      <c r="L19" s="163"/>
      <c r="M19" s="163"/>
      <c r="N19" s="163"/>
      <c r="O19" s="163"/>
      <c r="P19" s="163"/>
      <c r="Q19" s="163"/>
    </row>
    <row r="20" s="110" customFormat="1" ht="29.1" customHeight="1" spans="1:17">
      <c r="A20" s="120"/>
      <c r="B20" s="123"/>
      <c r="C20" s="123"/>
      <c r="D20" s="124"/>
      <c r="E20" s="123"/>
      <c r="F20" s="123"/>
      <c r="G20" s="123"/>
      <c r="H20" s="123"/>
      <c r="I20" s="140"/>
      <c r="J20" s="120"/>
      <c r="K20" s="163"/>
      <c r="L20" s="163"/>
      <c r="M20" s="142"/>
      <c r="N20" s="163"/>
      <c r="O20" s="142"/>
      <c r="P20" s="163"/>
      <c r="Q20" s="142"/>
    </row>
    <row r="21" s="110" customFormat="1" ht="29.1" customHeight="1" spans="1:17">
      <c r="A21" s="259"/>
      <c r="B21" s="260"/>
      <c r="C21" s="260"/>
      <c r="D21" s="257"/>
      <c r="E21" s="260"/>
      <c r="F21" s="260"/>
      <c r="G21" s="260"/>
      <c r="H21" s="260"/>
      <c r="I21" s="140"/>
      <c r="J21" s="259"/>
      <c r="K21" s="163"/>
      <c r="L21" s="163"/>
      <c r="M21" s="142"/>
      <c r="N21" s="163"/>
      <c r="O21" s="142"/>
      <c r="P21" s="142"/>
      <c r="Q21" s="142"/>
    </row>
    <row r="22" s="110" customFormat="1" ht="29.1" customHeight="1" spans="1:17">
      <c r="A22" s="259"/>
      <c r="B22" s="261"/>
      <c r="C22" s="261"/>
      <c r="D22" s="256"/>
      <c r="E22" s="261"/>
      <c r="F22" s="261"/>
      <c r="G22" s="261"/>
      <c r="H22" s="261"/>
      <c r="I22" s="140"/>
      <c r="J22" s="259"/>
      <c r="K22" s="163"/>
      <c r="L22" s="163"/>
      <c r="M22" s="142"/>
      <c r="N22" s="164"/>
      <c r="O22" s="142"/>
      <c r="P22" s="142"/>
      <c r="Q22" s="142"/>
    </row>
    <row r="23" s="110" customFormat="1" ht="29.1" customHeight="1" spans="1:17">
      <c r="A23" s="262"/>
      <c r="B23" s="260"/>
      <c r="C23" s="260"/>
      <c r="D23" s="263"/>
      <c r="E23" s="260"/>
      <c r="F23" s="260"/>
      <c r="G23" s="260"/>
      <c r="H23" s="260"/>
      <c r="I23" s="140"/>
      <c r="J23" s="262"/>
      <c r="K23" s="163"/>
      <c r="L23" s="163"/>
      <c r="M23" s="163"/>
      <c r="N23" s="163"/>
      <c r="O23" s="163"/>
      <c r="P23" s="163"/>
      <c r="Q23" s="142"/>
    </row>
    <row r="24" s="110" customFormat="1" ht="29.1" customHeight="1" spans="1:17">
      <c r="A24" s="120"/>
      <c r="B24" s="264"/>
      <c r="C24" s="264"/>
      <c r="D24" s="265"/>
      <c r="E24" s="264"/>
      <c r="F24" s="264"/>
      <c r="G24" s="264"/>
      <c r="H24" s="264"/>
      <c r="I24" s="140"/>
      <c r="J24" s="120"/>
      <c r="K24" s="163"/>
      <c r="L24" s="163"/>
      <c r="M24" s="142"/>
      <c r="N24" s="164"/>
      <c r="O24" s="142"/>
      <c r="P24" s="142"/>
      <c r="Q24" s="142"/>
    </row>
    <row r="25" s="110" customFormat="1" ht="29.1" customHeight="1" spans="1:17">
      <c r="A25" s="266"/>
      <c r="B25" s="267"/>
      <c r="C25" s="267"/>
      <c r="D25" s="268"/>
      <c r="E25" s="267"/>
      <c r="F25" s="267"/>
      <c r="G25" s="267"/>
      <c r="H25" s="269"/>
      <c r="I25" s="140"/>
      <c r="J25" s="266"/>
      <c r="K25" s="163"/>
      <c r="L25" s="163"/>
      <c r="M25" s="142"/>
      <c r="N25" s="163"/>
      <c r="O25" s="142"/>
      <c r="P25" s="163"/>
      <c r="Q25" s="145"/>
    </row>
    <row r="26" s="110" customFormat="1" ht="15" spans="1:17">
      <c r="A26" s="270"/>
      <c r="B26" s="271"/>
      <c r="C26" s="271"/>
      <c r="D26" s="272"/>
      <c r="E26" s="271"/>
      <c r="F26" s="271"/>
      <c r="G26" s="271"/>
      <c r="H26" s="271"/>
      <c r="I26" s="273"/>
      <c r="J26" s="274"/>
      <c r="K26" s="275"/>
      <c r="L26" s="275"/>
      <c r="M26" s="275"/>
      <c r="N26" s="275"/>
      <c r="O26" s="275"/>
      <c r="P26" s="275"/>
      <c r="Q26" s="275"/>
    </row>
    <row r="27" s="110" customFormat="1" ht="14.25" spans="1:17">
      <c r="A27" s="110" t="s">
        <v>200</v>
      </c>
      <c r="B27" s="149"/>
      <c r="C27" s="149"/>
      <c r="D27" s="149"/>
      <c r="E27" s="149"/>
      <c r="F27" s="149"/>
      <c r="G27" s="149"/>
      <c r="H27" s="149"/>
      <c r="I27" s="149"/>
      <c r="J27" s="148" t="s">
        <v>334</v>
      </c>
      <c r="K27" s="167"/>
      <c r="L27" s="167" t="s">
        <v>202</v>
      </c>
      <c r="M27" s="167"/>
      <c r="N27" s="167" t="s">
        <v>203</v>
      </c>
      <c r="O27" s="167"/>
      <c r="P27" s="167"/>
      <c r="Q27" s="111"/>
    </row>
    <row r="28" s="110" customFormat="1" customHeight="1" spans="1:17">
      <c r="A28" s="149"/>
      <c r="K28" s="111"/>
      <c r="L28" s="111"/>
      <c r="M28" s="111"/>
      <c r="N28" s="111"/>
      <c r="O28" s="111"/>
      <c r="P28" s="111"/>
      <c r="Q28" s="11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2023-08-22T08:09:33Z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