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2"/>
  </bookViews>
  <sheets>
    <sheet name="工作内容" sheetId="1" r:id="rId1"/>
    <sheet name="AQL2.5验货" sheetId="2" r:id="rId2"/>
    <sheet name="首期" sheetId="3" r:id="rId3"/>
    <sheet name="首期洗水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<sst xmlns="http://schemas.openxmlformats.org/spreadsheetml/2006/main" count="662" uniqueCount="349">
  <si>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</si>
  <si>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</si>
  <si>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</si>
  <si>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</si>
  <si>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</si>
  <si>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</si>
  <si>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</si>
  <si>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</si>
  <si>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</si>
  <si>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</si>
  <si>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</si>
  <si>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</si>
  <si>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</si>
  <si>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</si>
  <si>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</si>
  <si>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</si>
  <si>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</si>
  <si>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</si>
  <si>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</si>
  <si>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</si>
  <si>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</si>
  <si>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</si>
  <si>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</si>
  <si>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</si>
  <si>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</si>
  <si>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</si>
  <si>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</si>
  <si>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</si>
  <si>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</si>
  <si>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</si>
  <si>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</si>
  <si>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</si>
  <si>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</si>
  <si>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</si>
  <si>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</si>
  <si>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</si>
  <si>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</si>
  <si>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</si>
  <si>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</si>
  <si>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</si>
  <si>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</si>
  <si>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</si>
  <si>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</si>
  <si>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</si>
  <si>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</si>
  <si>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</si>
  <si>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</si>
  <si>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</si>
  <si>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</si>
  <si>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</si>
  <si>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</si>
  <si>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</si>
  <si>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</si>
  <si>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</si>
  <si>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</si>
  <si>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</si>
  <si>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</si>
  <si>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</si>
  <si>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</si>
  <si>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</si>
  <si>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</si>
  <si>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</si>
  <si>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</si>
  <si>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</si>
  <si>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QAMMAL95121</t>
  </si>
  <si>
    <t>合同交期</t>
  </si>
  <si>
    <t>2023.8.26</t>
  </si>
  <si>
    <t>产前确认样</t>
  </si>
  <si>
    <t>有</t>
  </si>
  <si>
    <t>无</t>
  </si>
  <si>
    <t>品名</t>
  </si>
  <si>
    <t>儿童长裤</t>
  </si>
  <si>
    <t>上线日</t>
  </si>
  <si>
    <t>2023.7.22</t>
  </si>
  <si>
    <t>原辅材料卡</t>
  </si>
  <si>
    <t>色/号型数</t>
  </si>
  <si>
    <t>缝制预计完成日</t>
  </si>
  <si>
    <t>2023.7.27</t>
  </si>
  <si>
    <t>大货面料确认样</t>
  </si>
  <si>
    <t>订单数量</t>
  </si>
  <si>
    <t>包装预计完成日</t>
  </si>
  <si>
    <t>2023.7.28</t>
  </si>
  <si>
    <t>印花、刺绣确认样</t>
  </si>
  <si>
    <t>采购凭证号</t>
  </si>
  <si>
    <t>CGDD23031700004</t>
  </si>
  <si>
    <t>预计发货时间</t>
  </si>
  <si>
    <t>2023.8.20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</si>
  <si>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</si>
  <si>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</si>
  <si>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</si>
  <si>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</si>
  <si>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</si>
  <si>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</si>
  <si>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</si>
  <si>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</si>
  <si>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</si>
  <si>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</si>
  <si>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</si>
  <si>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</si>
  <si>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</si>
  <si>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</si>
  <si>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</si>
  <si>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</si>
  <si>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</si>
  <si>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</si>
  <si>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</si>
  <si>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</si>
  <si>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</si>
  <si>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</si>
  <si>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</si>
  <si>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</si>
  <si>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</si>
  <si>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</si>
  <si>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</si>
  <si>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</si>
  <si>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</si>
  <si>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</si>
  <si>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XXXL</t>
  </si>
  <si>
    <t>XXXXL</t>
  </si>
  <si>
    <t>未裁齐原因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</si>
  <si>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</si>
  <si>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</si>
  <si>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</si>
  <si>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黑色140#5件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</si>
  <si>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</si>
  <si>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</si>
  <si>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</si>
  <si>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</si>
  <si>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</si>
  <si>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</si>
  <si>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</si>
  <si>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</si>
  <si>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</si>
  <si>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</si>
  <si>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</si>
  <si>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</si>
  <si>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</si>
  <si>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</si>
  <si>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</si>
  <si>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</si>
  <si>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</si>
  <si>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</si>
  <si>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</si>
  <si>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2023.7.24</t>
  </si>
  <si>
    <t>张爱萍</t>
  </si>
  <si>
    <t>QC规格测量表</t>
  </si>
  <si>
    <t>码号</t>
  </si>
  <si>
    <t>儿童号型</t>
  </si>
  <si>
    <t>成人号型</t>
  </si>
  <si>
    <t>样品规格  SAMPLE SPEC</t>
  </si>
  <si>
    <t>号型</t>
  </si>
  <si>
    <t>120/53</t>
  </si>
  <si>
    <t>130/56</t>
  </si>
  <si>
    <t>140/57</t>
  </si>
  <si>
    <t>150/63</t>
  </si>
  <si>
    <t>160/69</t>
  </si>
  <si>
    <t>170/74A</t>
  </si>
  <si>
    <t>140/57#1黑色</t>
  </si>
  <si>
    <t>140/57#2黑色</t>
  </si>
  <si>
    <t>裤外侧长</t>
  </si>
  <si>
    <t>+1/+1</t>
  </si>
  <si>
    <t>0/0</t>
  </si>
  <si>
    <t>全松紧腰围 平量</t>
  </si>
  <si>
    <t>0/-1</t>
  </si>
  <si>
    <t>+1/0</t>
  </si>
  <si>
    <t>臀围</t>
  </si>
  <si>
    <t>-1/-1</t>
  </si>
  <si>
    <t>腿围/2</t>
  </si>
  <si>
    <t>+0.5/+0.3</t>
  </si>
  <si>
    <t>+0.3/0</t>
  </si>
  <si>
    <t>脚口/2（平量）</t>
  </si>
  <si>
    <t>前裆长</t>
  </si>
  <si>
    <t>后裆长</t>
  </si>
  <si>
    <t>0/-0.3</t>
  </si>
  <si>
    <t xml:space="preserve">     初期请洗测2-3件，有问题的另加测量数量。</t>
  </si>
  <si>
    <t>验货时间：2023.7.25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</si>
  <si>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</si>
  <si>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</si>
  <si>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</si>
  <si>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</si>
  <si>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</si>
  <si>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</si>
  <si>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</si>
  <si>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</si>
  <si>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</si>
  <si>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</si>
  <si>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</si>
  <si>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</si>
  <si>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海铂仓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</si>
  <si>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</si>
  <si>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</si>
  <si>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</si>
  <si>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</si>
  <si>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</si>
  <si>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</si>
  <si>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</si>
  <si>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</si>
  <si>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</si>
  <si>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</si>
  <si>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</si>
  <si>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</si>
  <si>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</si>
  <si>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</si>
  <si>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</si>
  <si>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</si>
  <si>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</si>
  <si>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</si>
  <si>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</si>
  <si>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</si>
  <si>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</si>
  <si>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</si>
  <si>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</si>
  <si>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</si>
  <si>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</si>
  <si>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②检验明细：黑色：2、6、8、17、25、30</t>
  </si>
  <si>
    <t>藏蓝：35、38、40、48、52、57</t>
  </si>
  <si>
    <t>共抽验12箱，每箱7件，合计：84件</t>
  </si>
  <si>
    <t>情况说明：</t>
  </si>
  <si>
    <t xml:space="preserve">【问题点描述】  </t>
  </si>
  <si>
    <t>1.脾兜口不平1件</t>
  </si>
  <si>
    <t>2.上里腰毛漏1件</t>
  </si>
  <si>
    <t>3.合侧缝吃皱1件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</si>
  <si>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</si>
  <si>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</si>
  <si>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</si>
  <si>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</si>
  <si>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</si>
  <si>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</si>
  <si>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</si>
  <si>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此订单700件，出库716件，按照AQL2.5的抽验要求，抽验84件，不良数量3件，在允许范围内，可以出货</t>
  </si>
  <si>
    <t>服装QC部门</t>
  </si>
  <si>
    <t>检验人</t>
  </si>
  <si>
    <t>2023.8.1</t>
  </si>
  <si>
    <t>+1+1</t>
  </si>
  <si>
    <t>0+1</t>
  </si>
  <si>
    <t>+0.5+1</t>
  </si>
  <si>
    <t>+10</t>
  </si>
  <si>
    <t>00</t>
  </si>
  <si>
    <t>0-1</t>
  </si>
  <si>
    <t>-1-1</t>
  </si>
  <si>
    <t>+0.5+0.2</t>
  </si>
  <si>
    <t>+0.5+0.3</t>
  </si>
  <si>
    <t>+0.2+0.5</t>
  </si>
  <si>
    <t>+0.50</t>
  </si>
  <si>
    <t>+0.4+0.5</t>
  </si>
  <si>
    <t>0+0.5</t>
  </si>
  <si>
    <t>+0.8+0.6</t>
  </si>
  <si>
    <t>+0.6+0.7</t>
  </si>
  <si>
    <t>-0.40</t>
  </si>
  <si>
    <t>0+0.3</t>
  </si>
  <si>
    <t>+0.7+0.4</t>
  </si>
  <si>
    <t>验货时间：2023.8.1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</si>
  <si>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</si>
  <si>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</si>
  <si>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</si>
  <si>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</si>
  <si>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</si>
  <si>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</si>
  <si>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</si>
  <si>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</si>
  <si>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</si>
  <si>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</si>
  <si>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</si>
  <si>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</si>
  <si>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</si>
  <si>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</si>
  <si>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</si>
  <si>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</si>
  <si>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</si>
  <si>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2366-4-86米</t>
  </si>
  <si>
    <t>FW10290</t>
  </si>
  <si>
    <t>上海汇良纺织材料有限公司</t>
  </si>
  <si>
    <t>YES</t>
  </si>
  <si>
    <t>2366-3-100米</t>
  </si>
  <si>
    <t>2366-2-113米</t>
  </si>
  <si>
    <t>制表时间：4-28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</si>
  <si>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</si>
  <si>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</si>
  <si>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</si>
  <si>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</si>
  <si>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</si>
  <si>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</si>
  <si>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</si>
  <si>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</si>
  <si>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</si>
  <si>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</si>
  <si>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</si>
  <si>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（2366-1）</t>
  </si>
  <si>
    <t>有边中差</t>
  </si>
  <si>
    <t>制表时间：2023.4.28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</si>
  <si>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</si>
  <si>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</si>
  <si>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</si>
  <si>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</si>
  <si>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</si>
  <si>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</si>
  <si>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</si>
  <si>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</si>
  <si>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</si>
  <si>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</si>
  <si>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</si>
  <si>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19SS黑色/E77//黑色</t>
  </si>
  <si>
    <t>WX000028</t>
  </si>
  <si>
    <t xml:space="preserve">3#尼龙闭尾隐形，水滴拉头，含注塑上下止 </t>
  </si>
  <si>
    <t>WX</t>
  </si>
  <si>
    <t>BZ00035-001</t>
  </si>
  <si>
    <t>探路者成衣洗水标</t>
  </si>
  <si>
    <t>宝绅科技</t>
  </si>
  <si>
    <t>拉头处有轻微掉漆</t>
  </si>
  <si>
    <t>物料6</t>
  </si>
  <si>
    <t>物料7</t>
  </si>
  <si>
    <t>物料8</t>
  </si>
  <si>
    <t>物料10</t>
  </si>
  <si>
    <t>制表时间：2023-4-28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</si>
  <si>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</si>
  <si>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</si>
  <si>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</si>
  <si>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</si>
  <si>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</si>
  <si>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</si>
  <si>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</si>
  <si>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</si>
  <si>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</si>
  <si>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</si>
  <si>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</si>
  <si>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</si>
  <si>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</si>
  <si>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</si>
  <si>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</si>
  <si>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</si>
  <si>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黑色彩虹反光装饰胶膜（TY236-65)</t>
  </si>
  <si>
    <t>广东盈通</t>
  </si>
  <si>
    <t xml:space="preserve">19SS黑色/E77//
19SS藏蓝/E72//
</t>
  </si>
  <si>
    <t>左侧兜上</t>
  </si>
  <si>
    <t>TOREAD拉丝胶膜</t>
  </si>
  <si>
    <t>深圳冠荣</t>
  </si>
  <si>
    <t>右侧分割线处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</si>
  <si>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</si>
  <si>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</si>
  <si>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</si>
  <si>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</si>
  <si>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</si>
  <si>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</si>
  <si>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松紧带3.5CM</t>
  </si>
  <si>
    <t>白色</t>
  </si>
  <si>
    <t>弹力织带0.8CM</t>
  </si>
  <si>
    <t>上海锦湾</t>
  </si>
  <si>
    <t>松紧带2.5CM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</si>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</sst>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0_ "/>
  </numFmts>
  <fonts count="67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9" fillId="0" borderId="0" applyFon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62" fillId="30" borderId="8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29" borderId="84" applyNumberFormat="0" applyFont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64" fillId="0" borderId="82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2" fillId="0" borderId="86" applyNumberFormat="0" applyFill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11" borderId="79" applyNumberFormat="0" applyAlignment="0" applyProtection="0">
      <alignment vertical="center"/>
    </xf>
    <xf numFmtId="0" fontId="59" fillId="11" borderId="83" applyNumberFormat="0" applyAlignment="0" applyProtection="0">
      <alignment vertical="center"/>
    </xf>
    <xf numFmtId="0" fontId="55" fillId="17" borderId="80" applyNumberFormat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7" fillId="0" borderId="81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9" fillId="0" borderId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top"/>
    </xf>
  </cellStyleXfs>
  <cellXfs count="39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53" applyFont="1" applyFill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6" fillId="0" borderId="7" xfId="0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3" fillId="0" borderId="10" xfId="53" applyFont="1" applyFill="1" applyBorder="1" applyAlignment="1">
      <alignment horizontal="center" vertical="center" wrapText="1"/>
    </xf>
    <xf numFmtId="0" fontId="13" fillId="0" borderId="11" xfId="54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5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14" xfId="54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1" fillId="0" borderId="2" xfId="0" applyFont="1" applyBorder="1"/>
    <xf numFmtId="0" fontId="16" fillId="0" borderId="15" xfId="5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/>
    <xf numFmtId="0" fontId="0" fillId="0" borderId="0" xfId="0" applyFill="1"/>
    <xf numFmtId="0" fontId="0" fillId="4" borderId="0" xfId="0" applyFill="1"/>
    <xf numFmtId="0" fontId="20" fillId="0" borderId="1" xfId="0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17" fontId="9" fillId="0" borderId="2" xfId="0" applyNumberFormat="1" applyFont="1" applyFill="1" applyBorder="1" applyAlignment="1">
      <alignment horizontal="center" vertical="center"/>
    </xf>
    <xf numFmtId="0" fontId="13" fillId="0" borderId="16" xfId="5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10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1" fillId="4" borderId="2" xfId="0" applyFont="1" applyFill="1" applyBorder="1"/>
    <xf numFmtId="176" fontId="10" fillId="4" borderId="2" xfId="12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6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7" fillId="4" borderId="0" xfId="51" applyFont="1" applyFill="1"/>
    <xf numFmtId="0" fontId="28" fillId="4" borderId="0" xfId="51" applyFont="1" applyFill="1" applyBorder="1" applyAlignment="1">
      <alignment horizontal="center"/>
    </xf>
    <xf numFmtId="0" fontId="27" fillId="4" borderId="0" xfId="51" applyFont="1" applyFill="1" applyBorder="1" applyAlignment="1">
      <alignment horizontal="center"/>
    </xf>
    <xf numFmtId="0" fontId="28" fillId="4" borderId="17" xfId="50" applyFont="1" applyFill="1" applyBorder="1" applyAlignment="1">
      <alignment horizontal="left" vertical="center"/>
    </xf>
    <xf numFmtId="0" fontId="27" fillId="4" borderId="18" xfId="50" applyFont="1" applyFill="1" applyBorder="1" applyAlignment="1">
      <alignment horizontal="center" vertical="center"/>
    </xf>
    <xf numFmtId="0" fontId="28" fillId="4" borderId="18" xfId="50" applyFont="1" applyFill="1" applyBorder="1" applyAlignment="1">
      <alignment vertical="center"/>
    </xf>
    <xf numFmtId="0" fontId="27" fillId="4" borderId="18" xfId="51" applyFont="1" applyFill="1" applyBorder="1" applyAlignment="1">
      <alignment horizontal="center"/>
    </xf>
    <xf numFmtId="177" fontId="29" fillId="0" borderId="2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0" fontId="27" fillId="4" borderId="2" xfId="51" applyFont="1" applyFill="1" applyBorder="1" applyAlignment="1">
      <alignment horizontal="center"/>
    </xf>
    <xf numFmtId="0" fontId="31" fillId="4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29" fillId="0" borderId="2" xfId="50" applyFont="1" applyFill="1" applyBorder="1" applyAlignment="1">
      <alignment horizontal="center" vertical="center"/>
    </xf>
    <xf numFmtId="0" fontId="29" fillId="4" borderId="2" xfId="5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7" fillId="4" borderId="19" xfId="51" applyFont="1" applyFill="1" applyBorder="1" applyAlignment="1">
      <alignment horizontal="center"/>
    </xf>
    <xf numFmtId="0" fontId="28" fillId="4" borderId="0" xfId="51" applyFont="1" applyFill="1"/>
    <xf numFmtId="0" fontId="0" fillId="4" borderId="0" xfId="52" applyFont="1" applyFill="1">
      <alignment vertical="center"/>
    </xf>
    <xf numFmtId="0" fontId="28" fillId="4" borderId="18" xfId="50" applyFont="1" applyFill="1" applyBorder="1" applyAlignment="1">
      <alignment horizontal="left" vertical="center"/>
    </xf>
    <xf numFmtId="0" fontId="27" fillId="4" borderId="20" xfId="50" applyFont="1" applyFill="1" applyBorder="1" applyAlignment="1">
      <alignment horizontal="center" vertic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21" xfId="51" applyFont="1" applyFill="1" applyBorder="1" applyAlignment="1" applyProtection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2" xfId="52" applyNumberFormat="1" applyFont="1" applyFill="1" applyBorder="1" applyAlignment="1">
      <alignment horizontal="center" vertical="center"/>
    </xf>
    <xf numFmtId="49" fontId="28" fillId="4" borderId="23" xfId="52" applyNumberFormat="1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4" xfId="52" applyNumberFormat="1" applyFont="1" applyFill="1" applyBorder="1" applyAlignment="1">
      <alignment horizontal="center" vertical="center"/>
    </xf>
    <xf numFmtId="49" fontId="27" fillId="4" borderId="25" xfId="51" applyNumberFormat="1" applyFont="1" applyFill="1" applyBorder="1" applyAlignment="1">
      <alignment horizontal="center"/>
    </xf>
    <xf numFmtId="49" fontId="27" fillId="4" borderId="26" xfId="51" applyNumberFormat="1" applyFont="1" applyFill="1" applyBorder="1" applyAlignment="1">
      <alignment horizontal="center"/>
    </xf>
    <xf numFmtId="49" fontId="27" fillId="4" borderId="26" xfId="52" applyNumberFormat="1" applyFont="1" applyFill="1" applyBorder="1" applyAlignment="1">
      <alignment horizontal="center" vertical="center"/>
    </xf>
    <xf numFmtId="49" fontId="27" fillId="4" borderId="27" xfId="51" applyNumberFormat="1" applyFont="1" applyFill="1" applyBorder="1" applyAlignment="1">
      <alignment horizontal="center"/>
    </xf>
    <xf numFmtId="14" fontId="28" fillId="4" borderId="0" xfId="51" applyNumberFormat="1" applyFont="1" applyFill="1"/>
    <xf numFmtId="0" fontId="34" fillId="0" borderId="0" xfId="50" applyFill="1" applyBorder="1" applyAlignment="1">
      <alignment horizontal="left" vertical="center"/>
    </xf>
    <xf numFmtId="0" fontId="34" fillId="0" borderId="0" xfId="50" applyFont="1" applyFill="1" applyAlignment="1">
      <alignment horizontal="left" vertical="center"/>
    </xf>
    <xf numFmtId="0" fontId="34" fillId="0" borderId="0" xfId="50" applyFill="1" applyAlignment="1">
      <alignment horizontal="left" vertical="center"/>
    </xf>
    <xf numFmtId="0" fontId="35" fillId="0" borderId="28" xfId="50" applyFont="1" applyFill="1" applyBorder="1" applyAlignment="1">
      <alignment horizontal="center" vertical="top"/>
    </xf>
    <xf numFmtId="0" fontId="36" fillId="0" borderId="29" xfId="50" applyFont="1" applyFill="1" applyBorder="1" applyAlignment="1">
      <alignment horizontal="left" vertical="center"/>
    </xf>
    <xf numFmtId="0" fontId="37" fillId="0" borderId="30" xfId="50" applyFont="1" applyFill="1" applyBorder="1" applyAlignment="1">
      <alignment horizontal="center" vertical="center"/>
    </xf>
    <xf numFmtId="0" fontId="36" fillId="0" borderId="30" xfId="50" applyFont="1" applyFill="1" applyBorder="1" applyAlignment="1">
      <alignment horizontal="center" vertical="center"/>
    </xf>
    <xf numFmtId="0" fontId="38" fillId="0" borderId="30" xfId="50" applyFont="1" applyFill="1" applyBorder="1" applyAlignment="1">
      <alignment vertical="center"/>
    </xf>
    <xf numFmtId="0" fontId="36" fillId="0" borderId="30" xfId="50" applyFont="1" applyFill="1" applyBorder="1" applyAlignment="1">
      <alignment vertical="center"/>
    </xf>
    <xf numFmtId="0" fontId="38" fillId="0" borderId="30" xfId="50" applyFont="1" applyFill="1" applyBorder="1" applyAlignment="1">
      <alignment horizontal="center" vertical="center"/>
    </xf>
    <xf numFmtId="0" fontId="36" fillId="0" borderId="31" xfId="50" applyFont="1" applyFill="1" applyBorder="1" applyAlignment="1">
      <alignment vertical="center"/>
    </xf>
    <xf numFmtId="0" fontId="37" fillId="0" borderId="32" xfId="50" applyFont="1" applyFill="1" applyBorder="1" applyAlignment="1">
      <alignment horizontal="center" vertical="center"/>
    </xf>
    <xf numFmtId="0" fontId="36" fillId="0" borderId="32" xfId="50" applyFont="1" applyFill="1" applyBorder="1" applyAlignment="1">
      <alignment vertical="center"/>
    </xf>
    <xf numFmtId="58" fontId="38" fillId="0" borderId="32" xfId="50" applyNumberFormat="1" applyFont="1" applyFill="1" applyBorder="1" applyAlignment="1">
      <alignment horizontal="center" vertical="center"/>
    </xf>
    <xf numFmtId="0" fontId="38" fillId="0" borderId="32" xfId="50" applyFont="1" applyFill="1" applyBorder="1" applyAlignment="1">
      <alignment horizontal="center" vertical="center"/>
    </xf>
    <xf numFmtId="0" fontId="36" fillId="0" borderId="32" xfId="50" applyFont="1" applyFill="1" applyBorder="1" applyAlignment="1">
      <alignment horizontal="center" vertical="center"/>
    </xf>
    <xf numFmtId="0" fontId="36" fillId="0" borderId="31" xfId="50" applyFont="1" applyFill="1" applyBorder="1" applyAlignment="1">
      <alignment horizontal="left" vertical="center"/>
    </xf>
    <xf numFmtId="0" fontId="37" fillId="0" borderId="32" xfId="50" applyFont="1" applyFill="1" applyBorder="1" applyAlignment="1">
      <alignment horizontal="right" vertical="center"/>
    </xf>
    <xf numFmtId="0" fontId="36" fillId="0" borderId="32" xfId="50" applyFont="1" applyFill="1" applyBorder="1" applyAlignment="1">
      <alignment horizontal="left" vertical="center"/>
    </xf>
    <xf numFmtId="0" fontId="36" fillId="0" borderId="33" xfId="50" applyFont="1" applyFill="1" applyBorder="1" applyAlignment="1">
      <alignment vertical="center"/>
    </xf>
    <xf numFmtId="0" fontId="37" fillId="0" borderId="34" xfId="50" applyFont="1" applyFill="1" applyBorder="1" applyAlignment="1">
      <alignment horizontal="right" vertical="center"/>
    </xf>
    <xf numFmtId="0" fontId="36" fillId="0" borderId="35" xfId="50" applyFont="1" applyFill="1" applyBorder="1" applyAlignment="1">
      <alignment vertical="center"/>
    </xf>
    <xf numFmtId="0" fontId="38" fillId="0" borderId="35" xfId="50" applyFont="1" applyFill="1" applyBorder="1" applyAlignment="1">
      <alignment vertical="center"/>
    </xf>
    <xf numFmtId="0" fontId="38" fillId="0" borderId="35" xfId="50" applyFont="1" applyFill="1" applyBorder="1" applyAlignment="1">
      <alignment horizontal="left" vertical="center"/>
    </xf>
    <xf numFmtId="0" fontId="36" fillId="0" borderId="35" xfId="50" applyFont="1" applyFill="1" applyBorder="1" applyAlignment="1">
      <alignment horizontal="center" vertical="center"/>
    </xf>
    <xf numFmtId="0" fontId="36" fillId="0" borderId="35" xfId="50" applyFont="1" applyFill="1" applyBorder="1" applyAlignment="1">
      <alignment horizontal="left" vertical="center"/>
    </xf>
    <xf numFmtId="0" fontId="32" fillId="0" borderId="33" xfId="50" applyFont="1" applyBorder="1" applyAlignment="1">
      <alignment vertical="center"/>
    </xf>
    <xf numFmtId="0" fontId="38" fillId="0" borderId="36" xfId="50" applyFont="1" applyFill="1" applyBorder="1" applyAlignment="1">
      <alignment horizontal="center" vertical="center"/>
    </xf>
    <xf numFmtId="0" fontId="38" fillId="0" borderId="37" xfId="50" applyFont="1" applyFill="1" applyBorder="1" applyAlignment="1">
      <alignment horizontal="center" vertical="center"/>
    </xf>
    <xf numFmtId="0" fontId="36" fillId="0" borderId="0" xfId="50" applyFont="1" applyFill="1" applyBorder="1" applyAlignment="1">
      <alignment vertical="center"/>
    </xf>
    <xf numFmtId="0" fontId="38" fillId="0" borderId="0" xfId="50" applyFont="1" applyFill="1" applyBorder="1" applyAlignment="1">
      <alignment vertical="center"/>
    </xf>
    <xf numFmtId="0" fontId="38" fillId="0" borderId="0" xfId="50" applyFont="1" applyFill="1" applyAlignment="1">
      <alignment horizontal="left" vertical="center"/>
    </xf>
    <xf numFmtId="0" fontId="36" fillId="0" borderId="29" xfId="50" applyFont="1" applyFill="1" applyBorder="1" applyAlignment="1">
      <alignment vertical="center"/>
    </xf>
    <xf numFmtId="0" fontId="36" fillId="0" borderId="38" xfId="50" applyFont="1" applyFill="1" applyBorder="1" applyAlignment="1">
      <alignment vertical="center"/>
    </xf>
    <xf numFmtId="0" fontId="38" fillId="0" borderId="38" xfId="50" applyFont="1" applyFill="1" applyBorder="1" applyAlignment="1">
      <alignment horizontal="left" vertical="center"/>
    </xf>
    <xf numFmtId="0" fontId="38" fillId="0" borderId="39" xfId="50" applyFont="1" applyFill="1" applyBorder="1" applyAlignment="1">
      <alignment horizontal="center" vertical="center"/>
    </xf>
    <xf numFmtId="0" fontId="38" fillId="0" borderId="40" xfId="50" applyFont="1" applyFill="1" applyBorder="1" applyAlignment="1">
      <alignment horizontal="center" vertical="center"/>
    </xf>
    <xf numFmtId="0" fontId="38" fillId="0" borderId="32" xfId="50" applyFont="1" applyFill="1" applyBorder="1" applyAlignment="1">
      <alignment horizontal="left" vertical="center"/>
    </xf>
    <xf numFmtId="0" fontId="38" fillId="0" borderId="32" xfId="50" applyFont="1" applyFill="1" applyBorder="1" applyAlignment="1">
      <alignment vertical="center"/>
    </xf>
    <xf numFmtId="0" fontId="38" fillId="0" borderId="41" xfId="50" applyFont="1" applyFill="1" applyBorder="1" applyAlignment="1">
      <alignment horizontal="center" vertical="center"/>
    </xf>
    <xf numFmtId="0" fontId="38" fillId="0" borderId="42" xfId="50" applyFont="1" applyFill="1" applyBorder="1" applyAlignment="1">
      <alignment horizontal="center" vertical="center"/>
    </xf>
    <xf numFmtId="0" fontId="32" fillId="0" borderId="43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8" fillId="0" borderId="0" xfId="50" applyFont="1" applyFill="1" applyBorder="1" applyAlignment="1">
      <alignment horizontal="left" vertical="center"/>
    </xf>
    <xf numFmtId="0" fontId="36" fillId="0" borderId="30" xfId="50" applyFont="1" applyFill="1" applyBorder="1" applyAlignment="1">
      <alignment horizontal="left" vertical="center"/>
    </xf>
    <xf numFmtId="0" fontId="38" fillId="0" borderId="31" xfId="50" applyFont="1" applyFill="1" applyBorder="1" applyAlignment="1">
      <alignment horizontal="left" vertical="center"/>
    </xf>
    <xf numFmtId="0" fontId="38" fillId="0" borderId="43" xfId="50" applyFont="1" applyFill="1" applyBorder="1" applyAlignment="1">
      <alignment horizontal="left" vertical="center"/>
    </xf>
    <xf numFmtId="0" fontId="38" fillId="0" borderId="42" xfId="50" applyFont="1" applyFill="1" applyBorder="1" applyAlignment="1">
      <alignment horizontal="left" vertical="center"/>
    </xf>
    <xf numFmtId="0" fontId="38" fillId="0" borderId="31" xfId="50" applyFont="1" applyFill="1" applyBorder="1" applyAlignment="1">
      <alignment horizontal="left" vertical="center" wrapText="1"/>
    </xf>
    <xf numFmtId="0" fontId="38" fillId="0" borderId="32" xfId="50" applyFont="1" applyFill="1" applyBorder="1" applyAlignment="1">
      <alignment horizontal="left" vertical="center" wrapText="1"/>
    </xf>
    <xf numFmtId="0" fontId="36" fillId="0" borderId="33" xfId="50" applyFont="1" applyFill="1" applyBorder="1" applyAlignment="1">
      <alignment horizontal="left" vertical="center"/>
    </xf>
    <xf numFmtId="0" fontId="34" fillId="0" borderId="35" xfId="50" applyFill="1" applyBorder="1" applyAlignment="1">
      <alignment horizontal="center" vertical="center"/>
    </xf>
    <xf numFmtId="0" fontId="36" fillId="0" borderId="44" xfId="50" applyFont="1" applyFill="1" applyBorder="1" applyAlignment="1">
      <alignment horizontal="center" vertical="center"/>
    </xf>
    <xf numFmtId="0" fontId="36" fillId="0" borderId="45" xfId="50" applyFont="1" applyFill="1" applyBorder="1" applyAlignment="1">
      <alignment horizontal="left" vertical="center"/>
    </xf>
    <xf numFmtId="0" fontId="36" fillId="0" borderId="40" xfId="50" applyFont="1" applyFill="1" applyBorder="1" applyAlignment="1">
      <alignment horizontal="left" vertical="center"/>
    </xf>
    <xf numFmtId="0" fontId="34" fillId="0" borderId="43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8" fillId="0" borderId="46" xfId="50" applyFont="1" applyFill="1" applyBorder="1" applyAlignment="1">
      <alignment horizontal="left" vertical="center"/>
    </xf>
    <xf numFmtId="0" fontId="38" fillId="0" borderId="47" xfId="50" applyFont="1" applyFill="1" applyBorder="1" applyAlignment="1">
      <alignment horizontal="left" vertical="center"/>
    </xf>
    <xf numFmtId="0" fontId="32" fillId="0" borderId="29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left" vertical="center"/>
    </xf>
    <xf numFmtId="0" fontId="36" fillId="0" borderId="41" xfId="50" applyFont="1" applyFill="1" applyBorder="1" applyAlignment="1">
      <alignment horizontal="left" vertical="center"/>
    </xf>
    <xf numFmtId="0" fontId="36" fillId="0" borderId="48" xfId="50" applyFont="1" applyFill="1" applyBorder="1" applyAlignment="1">
      <alignment horizontal="left" vertical="center"/>
    </xf>
    <xf numFmtId="0" fontId="38" fillId="0" borderId="35" xfId="50" applyFont="1" applyFill="1" applyBorder="1" applyAlignment="1">
      <alignment horizontal="center" vertical="center"/>
    </xf>
    <xf numFmtId="58" fontId="38" fillId="0" borderId="35" xfId="50" applyNumberFormat="1" applyFont="1" applyFill="1" applyBorder="1" applyAlignment="1">
      <alignment vertical="center"/>
    </xf>
    <xf numFmtId="0" fontId="38" fillId="0" borderId="49" xfId="50" applyFont="1" applyFill="1" applyBorder="1" applyAlignment="1">
      <alignment horizontal="center" vertical="center"/>
    </xf>
    <xf numFmtId="0" fontId="36" fillId="0" borderId="50" xfId="50" applyFont="1" applyFill="1" applyBorder="1" applyAlignment="1">
      <alignment horizontal="center" vertical="center"/>
    </xf>
    <xf numFmtId="0" fontId="38" fillId="0" borderId="50" xfId="50" applyFont="1" applyFill="1" applyBorder="1" applyAlignment="1">
      <alignment horizontal="left" vertical="center"/>
    </xf>
    <xf numFmtId="0" fontId="38" fillId="0" borderId="51" xfId="50" applyFont="1" applyFill="1" applyBorder="1" applyAlignment="1">
      <alignment horizontal="left" vertical="center"/>
    </xf>
    <xf numFmtId="0" fontId="38" fillId="0" borderId="52" xfId="50" applyFont="1" applyFill="1" applyBorder="1" applyAlignment="1">
      <alignment horizontal="center" vertical="center"/>
    </xf>
    <xf numFmtId="0" fontId="38" fillId="0" borderId="53" xfId="50" applyFont="1" applyFill="1" applyBorder="1" applyAlignment="1">
      <alignment horizontal="center" vertical="center"/>
    </xf>
    <xf numFmtId="0" fontId="32" fillId="0" borderId="53" xfId="50" applyFont="1" applyFill="1" applyBorder="1" applyAlignment="1">
      <alignment horizontal="left" vertical="center"/>
    </xf>
    <xf numFmtId="0" fontId="36" fillId="0" borderId="49" xfId="50" applyFont="1" applyFill="1" applyBorder="1" applyAlignment="1">
      <alignment horizontal="left" vertical="center"/>
    </xf>
    <xf numFmtId="0" fontId="36" fillId="0" borderId="50" xfId="50" applyFont="1" applyFill="1" applyBorder="1" applyAlignment="1">
      <alignment horizontal="left" vertical="center"/>
    </xf>
    <xf numFmtId="0" fontId="38" fillId="0" borderId="53" xfId="50" applyFont="1" applyFill="1" applyBorder="1" applyAlignment="1">
      <alignment horizontal="left" vertical="center"/>
    </xf>
    <xf numFmtId="0" fontId="38" fillId="0" borderId="50" xfId="50" applyFont="1" applyFill="1" applyBorder="1" applyAlignment="1">
      <alignment horizontal="left" vertical="center" wrapText="1"/>
    </xf>
    <xf numFmtId="0" fontId="34" fillId="0" borderId="51" xfId="50" applyFill="1" applyBorder="1" applyAlignment="1">
      <alignment horizontal="center" vertical="center"/>
    </xf>
    <xf numFmtId="0" fontId="36" fillId="0" borderId="52" xfId="50" applyFont="1" applyFill="1" applyBorder="1" applyAlignment="1">
      <alignment horizontal="left" vertical="center"/>
    </xf>
    <xf numFmtId="0" fontId="34" fillId="0" borderId="53" xfId="50" applyFont="1" applyFill="1" applyBorder="1" applyAlignment="1">
      <alignment horizontal="left" vertical="center"/>
    </xf>
    <xf numFmtId="0" fontId="38" fillId="0" borderId="54" xfId="50" applyFont="1" applyFill="1" applyBorder="1" applyAlignment="1">
      <alignment horizontal="left" vertical="center"/>
    </xf>
    <xf numFmtId="0" fontId="32" fillId="0" borderId="49" xfId="50" applyFont="1" applyFill="1" applyBorder="1" applyAlignment="1">
      <alignment horizontal="left" vertical="center"/>
    </xf>
    <xf numFmtId="0" fontId="38" fillId="0" borderId="51" xfId="50" applyFont="1" applyFill="1" applyBorder="1" applyAlignment="1">
      <alignment horizontal="center" vertical="center"/>
    </xf>
    <xf numFmtId="0" fontId="34" fillId="0" borderId="0" xfId="50" applyFont="1" applyBorder="1" applyAlignment="1">
      <alignment horizontal="left" vertical="center"/>
    </xf>
    <xf numFmtId="0" fontId="34" fillId="0" borderId="0" xfId="50" applyFont="1" applyAlignment="1">
      <alignment horizontal="left" vertical="center"/>
    </xf>
    <xf numFmtId="0" fontId="39" fillId="0" borderId="28" xfId="50" applyFont="1" applyBorder="1" applyAlignment="1">
      <alignment horizontal="center" vertical="top"/>
    </xf>
    <xf numFmtId="0" fontId="30" fillId="0" borderId="36" xfId="50" applyFont="1" applyBorder="1" applyAlignment="1">
      <alignment horizontal="left" vertical="center"/>
    </xf>
    <xf numFmtId="0" fontId="37" fillId="0" borderId="55" xfId="50" applyFont="1" applyBorder="1" applyAlignment="1">
      <alignment horizontal="center" vertical="center"/>
    </xf>
    <xf numFmtId="0" fontId="30" fillId="0" borderId="55" xfId="50" applyFont="1" applyBorder="1" applyAlignment="1">
      <alignment horizontal="center" vertical="center"/>
    </xf>
    <xf numFmtId="0" fontId="32" fillId="0" borderId="55" xfId="50" applyFont="1" applyBorder="1" applyAlignment="1">
      <alignment horizontal="left" vertical="center"/>
    </xf>
    <xf numFmtId="0" fontId="32" fillId="0" borderId="29" xfId="50" applyFont="1" applyBorder="1" applyAlignment="1">
      <alignment horizontal="center" vertical="center"/>
    </xf>
    <xf numFmtId="0" fontId="32" fillId="0" borderId="30" xfId="50" applyFont="1" applyBorder="1" applyAlignment="1">
      <alignment horizontal="center" vertical="center"/>
    </xf>
    <xf numFmtId="0" fontId="32" fillId="0" borderId="49" xfId="50" applyFont="1" applyBorder="1" applyAlignment="1">
      <alignment horizontal="center" vertical="center"/>
    </xf>
    <xf numFmtId="0" fontId="30" fillId="0" borderId="29" xfId="50" applyFont="1" applyBorder="1" applyAlignment="1">
      <alignment horizontal="center" vertical="center"/>
    </xf>
    <xf numFmtId="0" fontId="30" fillId="0" borderId="30" xfId="50" applyFont="1" applyBorder="1" applyAlignment="1">
      <alignment horizontal="center" vertical="center"/>
    </xf>
    <xf numFmtId="0" fontId="30" fillId="0" borderId="49" xfId="50" applyFont="1" applyBorder="1" applyAlignment="1">
      <alignment horizontal="center" vertical="center"/>
    </xf>
    <xf numFmtId="0" fontId="32" fillId="0" borderId="31" xfId="50" applyFont="1" applyBorder="1" applyAlignment="1">
      <alignment horizontal="left" vertical="center"/>
    </xf>
    <xf numFmtId="0" fontId="37" fillId="0" borderId="32" xfId="50" applyFont="1" applyBorder="1" applyAlignment="1">
      <alignment horizontal="left" vertical="center"/>
    </xf>
    <xf numFmtId="0" fontId="37" fillId="0" borderId="50" xfId="50" applyFont="1" applyBorder="1" applyAlignment="1">
      <alignment horizontal="left" vertical="center"/>
    </xf>
    <xf numFmtId="0" fontId="32" fillId="0" borderId="32" xfId="50" applyFont="1" applyBorder="1" applyAlignment="1">
      <alignment horizontal="left" vertical="center"/>
    </xf>
    <xf numFmtId="14" fontId="37" fillId="0" borderId="32" xfId="50" applyNumberFormat="1" applyFont="1" applyBorder="1" applyAlignment="1">
      <alignment horizontal="center" vertical="center"/>
    </xf>
    <xf numFmtId="14" fontId="37" fillId="0" borderId="50" xfId="50" applyNumberFormat="1" applyFont="1" applyBorder="1" applyAlignment="1">
      <alignment horizontal="center" vertical="center"/>
    </xf>
    <xf numFmtId="0" fontId="32" fillId="0" borderId="31" xfId="50" applyFont="1" applyBorder="1" applyAlignment="1">
      <alignment vertical="center"/>
    </xf>
    <xf numFmtId="0" fontId="37" fillId="0" borderId="32" xfId="50" applyFont="1" applyBorder="1" applyAlignment="1">
      <alignment vertical="center"/>
    </xf>
    <xf numFmtId="0" fontId="37" fillId="0" borderId="50" xfId="50" applyFont="1" applyBorder="1" applyAlignment="1">
      <alignment vertical="center"/>
    </xf>
    <xf numFmtId="0" fontId="32" fillId="0" borderId="32" xfId="50" applyFont="1" applyBorder="1" applyAlignment="1">
      <alignment vertical="center"/>
    </xf>
    <xf numFmtId="0" fontId="37" fillId="0" borderId="41" xfId="50" applyFont="1" applyBorder="1" applyAlignment="1">
      <alignment horizontal="left" vertical="center"/>
    </xf>
    <xf numFmtId="0" fontId="37" fillId="0" borderId="53" xfId="50" applyFont="1" applyBorder="1" applyAlignment="1">
      <alignment horizontal="left" vertical="center"/>
    </xf>
    <xf numFmtId="0" fontId="34" fillId="0" borderId="32" xfId="50" applyFont="1" applyBorder="1" applyAlignment="1">
      <alignment vertical="center"/>
    </xf>
    <xf numFmtId="0" fontId="37" fillId="0" borderId="35" xfId="50" applyFont="1" applyBorder="1" applyAlignment="1">
      <alignment horizontal="center" vertical="center"/>
    </xf>
    <xf numFmtId="0" fontId="37" fillId="0" borderId="51" xfId="50" applyFont="1" applyBorder="1" applyAlignment="1">
      <alignment horizontal="center" vertical="center"/>
    </xf>
    <xf numFmtId="0" fontId="32" fillId="0" borderId="33" xfId="50" applyFont="1" applyBorder="1" applyAlignment="1">
      <alignment horizontal="left" vertical="center"/>
    </xf>
    <xf numFmtId="0" fontId="32" fillId="0" borderId="35" xfId="50" applyFont="1" applyBorder="1" applyAlignment="1">
      <alignment horizontal="left" vertical="center"/>
    </xf>
    <xf numFmtId="14" fontId="37" fillId="0" borderId="35" xfId="50" applyNumberFormat="1" applyFont="1" applyBorder="1" applyAlignment="1">
      <alignment horizontal="center" vertical="center"/>
    </xf>
    <xf numFmtId="14" fontId="37" fillId="0" borderId="51" xfId="50" applyNumberFormat="1" applyFont="1" applyBorder="1" applyAlignment="1">
      <alignment horizontal="center" vertical="center"/>
    </xf>
    <xf numFmtId="0" fontId="32" fillId="0" borderId="56" xfId="50" applyFont="1" applyBorder="1" applyAlignment="1">
      <alignment horizontal="left" vertical="center"/>
    </xf>
    <xf numFmtId="0" fontId="32" fillId="0" borderId="44" xfId="50" applyFont="1" applyBorder="1" applyAlignment="1">
      <alignment horizontal="left" vertical="center"/>
    </xf>
    <xf numFmtId="0" fontId="30" fillId="0" borderId="57" xfId="50" applyFont="1" applyBorder="1" applyAlignment="1">
      <alignment horizontal="left" vertical="center"/>
    </xf>
    <xf numFmtId="0" fontId="30" fillId="0" borderId="58" xfId="50" applyFont="1" applyBorder="1" applyAlignment="1">
      <alignment horizontal="left" vertical="center"/>
    </xf>
    <xf numFmtId="0" fontId="32" fillId="0" borderId="59" xfId="50" applyFont="1" applyBorder="1" applyAlignment="1">
      <alignment vertical="center"/>
    </xf>
    <xf numFmtId="0" fontId="34" fillId="0" borderId="38" xfId="50" applyFont="1" applyBorder="1" applyAlignment="1">
      <alignment horizontal="left" vertical="center"/>
    </xf>
    <xf numFmtId="0" fontId="37" fillId="0" borderId="38" xfId="50" applyFont="1" applyBorder="1" applyAlignment="1">
      <alignment horizontal="left" vertical="center"/>
    </xf>
    <xf numFmtId="0" fontId="34" fillId="0" borderId="38" xfId="50" applyFont="1" applyBorder="1" applyAlignment="1">
      <alignment vertical="center"/>
    </xf>
    <xf numFmtId="0" fontId="32" fillId="0" borderId="38" xfId="50" applyFont="1" applyBorder="1" applyAlignment="1">
      <alignment vertical="center"/>
    </xf>
    <xf numFmtId="0" fontId="34" fillId="0" borderId="32" xfId="50" applyFont="1" applyBorder="1" applyAlignment="1">
      <alignment horizontal="left" vertical="center"/>
    </xf>
    <xf numFmtId="0" fontId="32" fillId="0" borderId="59" xfId="50" applyFont="1" applyBorder="1" applyAlignment="1">
      <alignment horizontal="center" vertical="center"/>
    </xf>
    <xf numFmtId="0" fontId="37" fillId="0" borderId="38" xfId="50" applyFont="1" applyBorder="1" applyAlignment="1">
      <alignment horizontal="center" vertical="center"/>
    </xf>
    <xf numFmtId="0" fontId="32" fillId="0" borderId="38" xfId="50" applyFont="1" applyBorder="1" applyAlignment="1">
      <alignment horizontal="center" vertical="center"/>
    </xf>
    <xf numFmtId="0" fontId="34" fillId="0" borderId="38" xfId="50" applyFont="1" applyBorder="1" applyAlignment="1">
      <alignment horizontal="center" vertical="center"/>
    </xf>
    <xf numFmtId="0" fontId="32" fillId="0" borderId="31" xfId="50" applyFont="1" applyBorder="1" applyAlignment="1">
      <alignment horizontal="center" vertical="center"/>
    </xf>
    <xf numFmtId="0" fontId="37" fillId="0" borderId="32" xfId="50" applyFont="1" applyBorder="1" applyAlignment="1">
      <alignment horizontal="center" vertical="center"/>
    </xf>
    <xf numFmtId="0" fontId="32" fillId="0" borderId="32" xfId="50" applyFont="1" applyBorder="1" applyAlignment="1">
      <alignment horizontal="center" vertical="center"/>
    </xf>
    <xf numFmtId="0" fontId="34" fillId="0" borderId="32" xfId="50" applyFont="1" applyBorder="1" applyAlignment="1">
      <alignment horizontal="center" vertical="center"/>
    </xf>
    <xf numFmtId="0" fontId="32" fillId="0" borderId="46" xfId="50" applyFont="1" applyBorder="1" applyAlignment="1">
      <alignment horizontal="left" vertical="center" wrapText="1"/>
    </xf>
    <xf numFmtId="0" fontId="32" fillId="0" borderId="47" xfId="50" applyFont="1" applyBorder="1" applyAlignment="1">
      <alignment horizontal="left" vertical="center" wrapText="1"/>
    </xf>
    <xf numFmtId="0" fontId="32" fillId="0" borderId="59" xfId="50" applyFont="1" applyBorder="1" applyAlignment="1">
      <alignment horizontal="left" vertical="center"/>
    </xf>
    <xf numFmtId="0" fontId="32" fillId="0" borderId="38" xfId="50" applyFont="1" applyBorder="1" applyAlignment="1">
      <alignment horizontal="left" vertical="center"/>
    </xf>
    <xf numFmtId="0" fontId="40" fillId="0" borderId="60" xfId="50" applyFont="1" applyBorder="1" applyAlignment="1">
      <alignment horizontal="left" vertical="center" wrapText="1"/>
    </xf>
    <xf numFmtId="0" fontId="37" fillId="0" borderId="31" xfId="50" applyFont="1" applyBorder="1" applyAlignment="1">
      <alignment horizontal="left" vertical="center"/>
    </xf>
    <xf numFmtId="9" fontId="37" fillId="0" borderId="32" xfId="50" applyNumberFormat="1" applyFont="1" applyBorder="1" applyAlignment="1">
      <alignment horizontal="center" vertical="center"/>
    </xf>
    <xf numFmtId="0" fontId="30" fillId="0" borderId="57" xfId="0" applyFont="1" applyBorder="1" applyAlignment="1">
      <alignment horizontal="left" vertical="center"/>
    </xf>
    <xf numFmtId="0" fontId="30" fillId="0" borderId="58" xfId="0" applyFont="1" applyBorder="1" applyAlignment="1">
      <alignment horizontal="left" vertical="center"/>
    </xf>
    <xf numFmtId="9" fontId="37" fillId="0" borderId="45" xfId="50" applyNumberFormat="1" applyFont="1" applyBorder="1" applyAlignment="1">
      <alignment horizontal="left" vertical="center"/>
    </xf>
    <xf numFmtId="9" fontId="37" fillId="0" borderId="40" xfId="50" applyNumberFormat="1" applyFont="1" applyBorder="1" applyAlignment="1">
      <alignment horizontal="left" vertical="center"/>
    </xf>
    <xf numFmtId="9" fontId="37" fillId="0" borderId="46" xfId="50" applyNumberFormat="1" applyFont="1" applyBorder="1" applyAlignment="1">
      <alignment horizontal="left" vertical="center"/>
    </xf>
    <xf numFmtId="9" fontId="37" fillId="0" borderId="47" xfId="50" applyNumberFormat="1" applyFont="1" applyBorder="1" applyAlignment="1">
      <alignment horizontal="left" vertical="center"/>
    </xf>
    <xf numFmtId="0" fontId="36" fillId="0" borderId="59" xfId="50" applyFont="1" applyFill="1" applyBorder="1" applyAlignment="1">
      <alignment horizontal="left" vertical="center"/>
    </xf>
    <xf numFmtId="0" fontId="36" fillId="0" borderId="38" xfId="50" applyFont="1" applyFill="1" applyBorder="1" applyAlignment="1">
      <alignment horizontal="left" vertical="center"/>
    </xf>
    <xf numFmtId="0" fontId="36" fillId="0" borderId="61" xfId="50" applyFont="1" applyFill="1" applyBorder="1" applyAlignment="1">
      <alignment horizontal="left" vertical="center"/>
    </xf>
    <xf numFmtId="0" fontId="36" fillId="0" borderId="47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37" fillId="0" borderId="62" xfId="50" applyFont="1" applyFill="1" applyBorder="1" applyAlignment="1">
      <alignment horizontal="left" vertical="center"/>
    </xf>
    <xf numFmtId="0" fontId="37" fillId="0" borderId="63" xfId="50" applyFont="1" applyFill="1" applyBorder="1" applyAlignment="1">
      <alignment horizontal="left" vertical="center"/>
    </xf>
    <xf numFmtId="0" fontId="37" fillId="0" borderId="43" xfId="50" applyFont="1" applyFill="1" applyBorder="1" applyAlignment="1">
      <alignment horizontal="left" vertical="center"/>
    </xf>
    <xf numFmtId="0" fontId="37" fillId="0" borderId="42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32" fillId="0" borderId="47" xfId="50" applyFont="1" applyFill="1" applyBorder="1" applyAlignment="1">
      <alignment horizontal="left" vertical="center"/>
    </xf>
    <xf numFmtId="0" fontId="30" fillId="0" borderId="36" xfId="50" applyFont="1" applyBorder="1" applyAlignment="1">
      <alignment vertical="center"/>
    </xf>
    <xf numFmtId="0" fontId="41" fillId="0" borderId="58" xfId="50" applyFont="1" applyBorder="1" applyAlignment="1">
      <alignment horizontal="center" vertical="center"/>
    </xf>
    <xf numFmtId="0" fontId="30" fillId="0" borderId="55" xfId="50" applyFont="1" applyBorder="1" applyAlignment="1">
      <alignment vertical="center"/>
    </xf>
    <xf numFmtId="0" fontId="37" fillId="0" borderId="64" xfId="50" applyFont="1" applyBorder="1" applyAlignment="1">
      <alignment vertical="center"/>
    </xf>
    <xf numFmtId="0" fontId="30" fillId="0" borderId="64" xfId="50" applyFont="1" applyBorder="1" applyAlignment="1">
      <alignment vertical="center"/>
    </xf>
    <xf numFmtId="58" fontId="34" fillId="0" borderId="55" xfId="50" applyNumberFormat="1" applyFont="1" applyBorder="1" applyAlignment="1">
      <alignment vertical="center"/>
    </xf>
    <xf numFmtId="0" fontId="30" fillId="0" borderId="44" xfId="50" applyFont="1" applyBorder="1" applyAlignment="1">
      <alignment horizontal="center" vertical="center"/>
    </xf>
    <xf numFmtId="0" fontId="37" fillId="0" borderId="56" xfId="50" applyFont="1" applyFill="1" applyBorder="1" applyAlignment="1">
      <alignment horizontal="left" vertical="center"/>
    </xf>
    <xf numFmtId="0" fontId="37" fillId="0" borderId="44" xfId="50" applyFont="1" applyFill="1" applyBorder="1" applyAlignment="1">
      <alignment horizontal="left" vertical="center"/>
    </xf>
    <xf numFmtId="0" fontId="34" fillId="0" borderId="64" xfId="50" applyFont="1" applyBorder="1" applyAlignment="1">
      <alignment vertical="center"/>
    </xf>
    <xf numFmtId="0" fontId="34" fillId="0" borderId="55" xfId="50" applyFont="1" applyBorder="1" applyAlignment="1">
      <alignment horizontal="center" vertical="center"/>
    </xf>
    <xf numFmtId="0" fontId="34" fillId="0" borderId="37" xfId="50" applyFont="1" applyBorder="1" applyAlignment="1">
      <alignment horizontal="center" vertical="center"/>
    </xf>
    <xf numFmtId="0" fontId="37" fillId="0" borderId="35" xfId="50" applyFont="1" applyBorder="1" applyAlignment="1">
      <alignment horizontal="left" vertical="center"/>
    </xf>
    <xf numFmtId="0" fontId="37" fillId="0" borderId="51" xfId="50" applyFont="1" applyBorder="1" applyAlignment="1">
      <alignment horizontal="left" vertical="center"/>
    </xf>
    <xf numFmtId="0" fontId="32" fillId="0" borderId="65" xfId="50" applyFont="1" applyBorder="1" applyAlignment="1">
      <alignment horizontal="left" vertical="center"/>
    </xf>
    <xf numFmtId="0" fontId="30" fillId="0" borderId="66" xfId="50" applyFont="1" applyBorder="1" applyAlignment="1">
      <alignment horizontal="left" vertical="center"/>
    </xf>
    <xf numFmtId="0" fontId="37" fillId="0" borderId="67" xfId="50" applyFont="1" applyBorder="1" applyAlignment="1">
      <alignment horizontal="left" vertical="center"/>
    </xf>
    <xf numFmtId="0" fontId="32" fillId="0" borderId="51" xfId="50" applyFont="1" applyBorder="1" applyAlignment="1">
      <alignment horizontal="left" vertical="center"/>
    </xf>
    <xf numFmtId="0" fontId="32" fillId="0" borderId="0" xfId="50" applyFont="1" applyBorder="1" applyAlignment="1">
      <alignment vertical="center"/>
    </xf>
    <xf numFmtId="0" fontId="32" fillId="0" borderId="54" xfId="50" applyFont="1" applyBorder="1" applyAlignment="1">
      <alignment horizontal="left" vertical="center" wrapText="1"/>
    </xf>
    <xf numFmtId="0" fontId="32" fillId="0" borderId="67" xfId="50" applyFont="1" applyBorder="1" applyAlignment="1">
      <alignment horizontal="left" vertical="center"/>
    </xf>
    <xf numFmtId="0" fontId="36" fillId="0" borderId="50" xfId="50" applyFont="1" applyBorder="1" applyAlignment="1">
      <alignment horizontal="left" vertical="center"/>
    </xf>
    <xf numFmtId="0" fontId="42" fillId="0" borderId="50" xfId="50" applyFont="1" applyBorder="1" applyAlignment="1">
      <alignment horizontal="left" vertical="center" wrapText="1"/>
    </xf>
    <xf numFmtId="0" fontId="42" fillId="0" borderId="50" xfId="50" applyFont="1" applyBorder="1" applyAlignment="1">
      <alignment horizontal="left" vertical="center"/>
    </xf>
    <xf numFmtId="0" fontId="38" fillId="0" borderId="50" xfId="50" applyFont="1" applyBorder="1" applyAlignment="1">
      <alignment horizontal="left" vertical="center"/>
    </xf>
    <xf numFmtId="0" fontId="30" fillId="0" borderId="66" xfId="0" applyFont="1" applyBorder="1" applyAlignment="1">
      <alignment horizontal="left" vertical="center"/>
    </xf>
    <xf numFmtId="9" fontId="37" fillId="0" borderId="52" xfId="50" applyNumberFormat="1" applyFont="1" applyBorder="1" applyAlignment="1">
      <alignment horizontal="left" vertical="center"/>
    </xf>
    <xf numFmtId="9" fontId="37" fillId="0" borderId="54" xfId="50" applyNumberFormat="1" applyFont="1" applyBorder="1" applyAlignment="1">
      <alignment horizontal="left" vertical="center"/>
    </xf>
    <xf numFmtId="0" fontId="36" fillId="0" borderId="67" xfId="50" applyFont="1" applyFill="1" applyBorder="1" applyAlignment="1">
      <alignment horizontal="left" vertical="center"/>
    </xf>
    <xf numFmtId="0" fontId="36" fillId="0" borderId="54" xfId="50" applyFont="1" applyFill="1" applyBorder="1" applyAlignment="1">
      <alignment horizontal="left" vertical="center"/>
    </xf>
    <xf numFmtId="0" fontId="37" fillId="0" borderId="68" xfId="50" applyFont="1" applyFill="1" applyBorder="1" applyAlignment="1">
      <alignment horizontal="left" vertical="center"/>
    </xf>
    <xf numFmtId="0" fontId="37" fillId="0" borderId="53" xfId="50" applyFont="1" applyFill="1" applyBorder="1" applyAlignment="1">
      <alignment horizontal="left" vertical="center"/>
    </xf>
    <xf numFmtId="0" fontId="32" fillId="0" borderId="54" xfId="50" applyFont="1" applyFill="1" applyBorder="1" applyAlignment="1">
      <alignment horizontal="left" vertical="center"/>
    </xf>
    <xf numFmtId="0" fontId="30" fillId="0" borderId="69" xfId="50" applyFont="1" applyBorder="1" applyAlignment="1">
      <alignment horizontal="center" vertical="center"/>
    </xf>
    <xf numFmtId="0" fontId="37" fillId="0" borderId="64" xfId="50" applyFont="1" applyBorder="1" applyAlignment="1">
      <alignment horizontal="center" vertical="center"/>
    </xf>
    <xf numFmtId="0" fontId="37" fillId="0" borderId="65" xfId="50" applyFont="1" applyBorder="1" applyAlignment="1">
      <alignment horizontal="center" vertical="center"/>
    </xf>
    <xf numFmtId="0" fontId="37" fillId="0" borderId="65" xfId="50" applyFont="1" applyFill="1" applyBorder="1" applyAlignment="1">
      <alignment horizontal="left" vertical="center"/>
    </xf>
    <xf numFmtId="0" fontId="43" fillId="0" borderId="70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44" fillId="0" borderId="72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72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43" fillId="0" borderId="75" xfId="0" applyFont="1" applyBorder="1" applyAlignment="1">
      <alignment horizontal="center" vertical="center" wrapText="1"/>
    </xf>
    <xf numFmtId="0" fontId="44" fillId="0" borderId="76" xfId="0" applyFont="1" applyBorder="1" applyAlignment="1">
      <alignment horizontal="center" vertical="center"/>
    </xf>
    <xf numFmtId="0" fontId="44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3" fillId="0" borderId="16" xfId="53" applyFont="1" applyFill="1" applyBorder="1" applyAlignment="1" quotePrefix="1">
      <alignment horizontal="center" vertical="center" wrapText="1"/>
    </xf>
    <xf numFmtId="0" fontId="4" fillId="0" borderId="2" xfId="53" applyFont="1" applyFill="1" applyBorder="1" applyAlignment="1" quotePrefix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12645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4470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17295" y="1295400"/>
              <a:ext cx="438150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9869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554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6195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31695" y="25146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08170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65420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65420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08170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65420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03870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03870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7095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3870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65645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657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657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12645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60345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60345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60445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84170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51045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46045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7095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7095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65745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656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656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31595" y="2228850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74520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12645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36345" y="25146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93495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79595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12645" y="1428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82" customWidth="1"/>
    <col min="3" max="3" width="10.125" customWidth="1"/>
  </cols>
  <sheetData>
    <row r="1" ht="21" customHeight="1" spans="1:2">
      <c r="A1" s="383"/>
      <c r="B1" s="384" t="s">
        <v>0</v>
      </c>
    </row>
    <row r="2" spans="1:2">
      <c r="A2" s="7">
        <v>1</v>
      </c>
      <c r="B2" s="385" t="s">
        <v>1</v>
      </c>
    </row>
    <row r="3" spans="1:2">
      <c r="A3" s="7">
        <v>2</v>
      </c>
      <c r="B3" s="385" t="s">
        <v>2</v>
      </c>
    </row>
    <row r="4" spans="1:2">
      <c r="A4" s="7">
        <v>3</v>
      </c>
      <c r="B4" s="385" t="s">
        <v>3</v>
      </c>
    </row>
    <row r="5" spans="1:2">
      <c r="A5" s="7">
        <v>4</v>
      </c>
      <c r="B5" s="385" t="s">
        <v>4</v>
      </c>
    </row>
    <row r="6" spans="1:2">
      <c r="A6" s="7">
        <v>5</v>
      </c>
      <c r="B6" s="385" t="s">
        <v>5</v>
      </c>
    </row>
    <row r="7" spans="1:2">
      <c r="A7" s="7">
        <v>6</v>
      </c>
      <c r="B7" s="385" t="s">
        <v>6</v>
      </c>
    </row>
    <row r="8" s="381" customFormat="1" ht="15" customHeight="1" spans="1:2">
      <c r="A8" s="386">
        <v>7</v>
      </c>
      <c r="B8" s="387" t="s">
        <v>7</v>
      </c>
    </row>
    <row r="9" ht="18.95" customHeight="1" spans="1:2">
      <c r="A9" s="383"/>
      <c r="B9" s="388" t="s">
        <v>8</v>
      </c>
    </row>
    <row r="10" ht="15.95" customHeight="1" spans="1:2">
      <c r="A10" s="7">
        <v>1</v>
      </c>
      <c r="B10" s="389" t="s">
        <v>9</v>
      </c>
    </row>
    <row r="11" spans="1:2">
      <c r="A11" s="7">
        <v>2</v>
      </c>
      <c r="B11" s="385" t="s">
        <v>10</v>
      </c>
    </row>
    <row r="12" spans="1:2">
      <c r="A12" s="7">
        <v>3</v>
      </c>
      <c r="B12" s="387" t="s">
        <v>11</v>
      </c>
    </row>
    <row r="13" spans="1:2">
      <c r="A13" s="7">
        <v>4</v>
      </c>
      <c r="B13" s="385" t="s">
        <v>12</v>
      </c>
    </row>
    <row r="14" spans="1:2">
      <c r="A14" s="7">
        <v>5</v>
      </c>
      <c r="B14" s="385" t="s">
        <v>13</v>
      </c>
    </row>
    <row r="15" spans="1:2">
      <c r="A15" s="7">
        <v>6</v>
      </c>
      <c r="B15" s="385" t="s">
        <v>14</v>
      </c>
    </row>
    <row r="16" spans="1:2">
      <c r="A16" s="7">
        <v>7</v>
      </c>
      <c r="B16" s="385" t="s">
        <v>15</v>
      </c>
    </row>
    <row r="17" spans="1:2">
      <c r="A17" s="7">
        <v>8</v>
      </c>
      <c r="B17" s="385" t="s">
        <v>16</v>
      </c>
    </row>
    <row r="18" spans="1:2">
      <c r="A18" s="7">
        <v>9</v>
      </c>
      <c r="B18" s="385" t="s">
        <v>17</v>
      </c>
    </row>
    <row r="19" spans="1:2">
      <c r="A19" s="7"/>
      <c r="B19" s="385"/>
    </row>
    <row r="20" ht="20.25" spans="1:2">
      <c r="A20" s="383"/>
      <c r="B20" s="384" t="s">
        <v>18</v>
      </c>
    </row>
    <row r="21" spans="1:2">
      <c r="A21" s="7">
        <v>1</v>
      </c>
      <c r="B21" s="390" t="s">
        <v>19</v>
      </c>
    </row>
    <row r="22" spans="1:2">
      <c r="A22" s="7">
        <v>2</v>
      </c>
      <c r="B22" s="385" t="s">
        <v>20</v>
      </c>
    </row>
    <row r="23" spans="1:2">
      <c r="A23" s="7">
        <v>3</v>
      </c>
      <c r="B23" s="385" t="s">
        <v>21</v>
      </c>
    </row>
    <row r="24" spans="1:2">
      <c r="A24" s="7">
        <v>4</v>
      </c>
      <c r="B24" s="385" t="s">
        <v>22</v>
      </c>
    </row>
    <row r="25" spans="1:2">
      <c r="A25" s="7">
        <v>5</v>
      </c>
      <c r="B25" s="385" t="s">
        <v>23</v>
      </c>
    </row>
    <row r="26" spans="1:2">
      <c r="A26" s="7">
        <v>6</v>
      </c>
      <c r="B26" s="385" t="s">
        <v>24</v>
      </c>
    </row>
    <row r="27" spans="1:2">
      <c r="A27" s="7">
        <v>7</v>
      </c>
      <c r="B27" s="385" t="s">
        <v>25</v>
      </c>
    </row>
    <row r="28" spans="1:2">
      <c r="A28" s="7">
        <v>8</v>
      </c>
      <c r="B28" s="385" t="s">
        <v>26</v>
      </c>
    </row>
    <row r="29" spans="1:2">
      <c r="A29" s="7"/>
      <c r="B29" s="385"/>
    </row>
    <row r="30" ht="20.25" spans="1:2">
      <c r="A30" s="383"/>
      <c r="B30" s="384" t="s">
        <v>27</v>
      </c>
    </row>
    <row r="31" spans="1:2">
      <c r="A31" s="7">
        <v>1</v>
      </c>
      <c r="B31" s="390" t="s">
        <v>28</v>
      </c>
    </row>
    <row r="32" spans="1:2">
      <c r="A32" s="7">
        <v>2</v>
      </c>
      <c r="B32" s="385" t="s">
        <v>29</v>
      </c>
    </row>
    <row r="33" spans="1:2">
      <c r="A33" s="7">
        <v>3</v>
      </c>
      <c r="B33" s="385" t="s">
        <v>30</v>
      </c>
    </row>
    <row r="34" spans="1:2">
      <c r="A34" s="7">
        <v>4</v>
      </c>
      <c r="B34" s="385" t="s">
        <v>31</v>
      </c>
    </row>
    <row r="35" spans="1:2">
      <c r="A35" s="7">
        <v>5</v>
      </c>
      <c r="B35" s="385" t="s">
        <v>32</v>
      </c>
    </row>
    <row r="36" spans="1:2">
      <c r="A36" s="7">
        <v>6</v>
      </c>
      <c r="B36" s="385" t="s">
        <v>33</v>
      </c>
    </row>
    <row r="37" spans="1:2">
      <c r="A37" s="7">
        <v>7</v>
      </c>
      <c r="B37" s="385" t="s">
        <v>34</v>
      </c>
    </row>
    <row r="38" spans="1:2">
      <c r="A38" s="7"/>
      <c r="B38" s="385"/>
    </row>
    <row r="40" spans="1:2">
      <c r="A40" s="391" t="s">
        <v>35</v>
      </c>
      <c r="B40" s="3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3" customFormat="1" ht="16.5" spans="1:14">
      <c r="A2" s="41" t="s">
        <v>316</v>
      </c>
      <c r="B2" s="42" t="s">
        <v>254</v>
      </c>
      <c r="C2" s="42" t="s">
        <v>255</v>
      </c>
      <c r="D2" s="42" t="s">
        <v>256</v>
      </c>
      <c r="E2" s="42" t="s">
        <v>257</v>
      </c>
      <c r="F2" s="42" t="s">
        <v>258</v>
      </c>
      <c r="G2" s="41" t="s">
        <v>317</v>
      </c>
      <c r="H2" s="41" t="s">
        <v>318</v>
      </c>
      <c r="I2" s="41" t="s">
        <v>319</v>
      </c>
      <c r="J2" s="41" t="s">
        <v>318</v>
      </c>
      <c r="K2" s="41" t="s">
        <v>320</v>
      </c>
      <c r="L2" s="41" t="s">
        <v>318</v>
      </c>
      <c r="M2" s="42" t="s">
        <v>299</v>
      </c>
      <c r="N2" s="42" t="s">
        <v>267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3" t="s">
        <v>316</v>
      </c>
      <c r="B4" s="44" t="s">
        <v>321</v>
      </c>
      <c r="C4" s="44" t="s">
        <v>300</v>
      </c>
      <c r="D4" s="44" t="s">
        <v>256</v>
      </c>
      <c r="E4" s="42" t="s">
        <v>257</v>
      </c>
      <c r="F4" s="42" t="s">
        <v>258</v>
      </c>
      <c r="G4" s="41" t="s">
        <v>317</v>
      </c>
      <c r="H4" s="41" t="s">
        <v>318</v>
      </c>
      <c r="I4" s="41" t="s">
        <v>319</v>
      </c>
      <c r="J4" s="41" t="s">
        <v>318</v>
      </c>
      <c r="K4" s="41" t="s">
        <v>320</v>
      </c>
      <c r="L4" s="41" t="s">
        <v>318</v>
      </c>
      <c r="M4" s="42" t="s">
        <v>299</v>
      </c>
      <c r="N4" s="42" t="s">
        <v>267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0" customFormat="1" ht="18.75" spans="1:14">
      <c r="A11" s="14" t="s">
        <v>322</v>
      </c>
      <c r="B11" s="15"/>
      <c r="C11" s="15"/>
      <c r="D11" s="16"/>
      <c r="E11" s="17"/>
      <c r="F11" s="45"/>
      <c r="G11" s="36"/>
      <c r="H11" s="45"/>
      <c r="I11" s="14" t="s">
        <v>323</v>
      </c>
      <c r="J11" s="15"/>
      <c r="K11" s="15"/>
      <c r="L11" s="15"/>
      <c r="M11" s="15"/>
      <c r="N11" s="22"/>
    </row>
    <row r="12" ht="16.5" spans="1:14">
      <c r="A12" s="18" t="s">
        <v>324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K6" sqref="K6:K7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</row>
    <row r="2" s="23" customFormat="1" ht="21" customHeight="1" spans="1:12">
      <c r="A2" s="2" t="s">
        <v>293</v>
      </c>
      <c r="B2" s="3" t="s">
        <v>258</v>
      </c>
      <c r="C2" s="3" t="s">
        <v>254</v>
      </c>
      <c r="D2" s="24" t="s">
        <v>255</v>
      </c>
      <c r="E2" s="3" t="s">
        <v>256</v>
      </c>
      <c r="F2" s="3" t="s">
        <v>257</v>
      </c>
      <c r="G2" s="2" t="s">
        <v>326</v>
      </c>
      <c r="H2" s="2" t="s">
        <v>327</v>
      </c>
      <c r="I2" s="2" t="s">
        <v>328</v>
      </c>
      <c r="J2" s="2" t="s">
        <v>329</v>
      </c>
      <c r="K2" s="3" t="s">
        <v>299</v>
      </c>
      <c r="L2" s="3" t="s">
        <v>267</v>
      </c>
    </row>
    <row r="3" ht="31" customHeight="1" spans="1:12">
      <c r="A3" s="25" t="s">
        <v>330</v>
      </c>
      <c r="B3" s="25" t="s">
        <v>331</v>
      </c>
      <c r="C3" s="25"/>
      <c r="D3" s="26" t="s">
        <v>270</v>
      </c>
      <c r="E3" s="27" t="s">
        <v>332</v>
      </c>
      <c r="F3" s="28" t="s">
        <v>64</v>
      </c>
      <c r="G3" s="25" t="s">
        <v>333</v>
      </c>
      <c r="H3" s="25"/>
      <c r="I3" s="37"/>
      <c r="J3" s="25"/>
      <c r="K3" s="12" t="s">
        <v>101</v>
      </c>
      <c r="L3" s="12"/>
    </row>
    <row r="4" ht="27" spans="1:12">
      <c r="A4" s="25" t="s">
        <v>334</v>
      </c>
      <c r="B4" s="25" t="s">
        <v>335</v>
      </c>
      <c r="C4" s="25"/>
      <c r="D4" s="26" t="s">
        <v>270</v>
      </c>
      <c r="E4" s="29"/>
      <c r="F4" s="28" t="s">
        <v>64</v>
      </c>
      <c r="G4" s="25" t="s">
        <v>336</v>
      </c>
      <c r="H4" s="25"/>
      <c r="I4" s="37"/>
      <c r="J4" s="25"/>
      <c r="K4" s="12" t="s">
        <v>101</v>
      </c>
      <c r="L4" s="12"/>
    </row>
    <row r="5" spans="1:12">
      <c r="A5" s="25"/>
      <c r="B5" s="25"/>
      <c r="C5" s="25"/>
      <c r="D5" s="26"/>
      <c r="E5" s="30"/>
      <c r="F5" s="28"/>
      <c r="G5" s="25"/>
      <c r="H5" s="25"/>
      <c r="I5" s="37"/>
      <c r="J5" s="25"/>
      <c r="K5" s="12"/>
      <c r="L5" s="12"/>
    </row>
    <row r="6" spans="1:12">
      <c r="A6" s="25"/>
      <c r="B6" s="25"/>
      <c r="C6" s="25"/>
      <c r="D6" s="26"/>
      <c r="E6" s="30"/>
      <c r="F6" s="28"/>
      <c r="G6" s="25"/>
      <c r="H6" s="25"/>
      <c r="I6" s="37"/>
      <c r="J6" s="25"/>
      <c r="K6" s="12"/>
      <c r="L6" s="12"/>
    </row>
    <row r="7" spans="1:12">
      <c r="A7" s="25"/>
      <c r="B7" s="25"/>
      <c r="C7" s="25"/>
      <c r="D7" s="26"/>
      <c r="E7" s="30"/>
      <c r="F7" s="28"/>
      <c r="G7" s="25"/>
      <c r="H7" s="25"/>
      <c r="I7" s="37"/>
      <c r="J7" s="38"/>
      <c r="K7" s="12"/>
      <c r="L7" s="7"/>
    </row>
    <row r="8" spans="1:12">
      <c r="A8" s="25"/>
      <c r="B8" s="25"/>
      <c r="C8" s="25"/>
      <c r="D8" s="26"/>
      <c r="E8" s="25"/>
      <c r="F8" s="31"/>
      <c r="G8" s="25"/>
      <c r="H8" s="25"/>
      <c r="I8" s="37"/>
      <c r="J8" s="38"/>
      <c r="K8" s="12"/>
      <c r="L8" s="7"/>
    </row>
    <row r="9" spans="1:12">
      <c r="A9" s="25"/>
      <c r="B9" s="25"/>
      <c r="C9" s="25"/>
      <c r="D9" s="26"/>
      <c r="E9" s="25"/>
      <c r="F9" s="31"/>
      <c r="G9" s="25"/>
      <c r="H9" s="25"/>
      <c r="I9" s="37"/>
      <c r="J9" s="38"/>
      <c r="K9" s="12"/>
      <c r="L9" s="7"/>
    </row>
    <row r="10" customHeight="1" spans="1:12">
      <c r="A10" s="7"/>
      <c r="B10" s="32"/>
      <c r="C10" s="33"/>
      <c r="D10" s="34"/>
      <c r="E10" s="33"/>
      <c r="F10" s="35"/>
      <c r="G10" s="33"/>
      <c r="H10" s="33"/>
      <c r="I10" s="39"/>
      <c r="J10" s="7"/>
      <c r="K10" s="12"/>
      <c r="L10" s="7"/>
    </row>
    <row r="11" ht="18.75" spans="1:12">
      <c r="A11" s="14" t="s">
        <v>322</v>
      </c>
      <c r="B11" s="15"/>
      <c r="C11" s="15"/>
      <c r="D11" s="15"/>
      <c r="E11" s="16"/>
      <c r="F11" s="17"/>
      <c r="G11" s="36"/>
      <c r="H11" s="14" t="s">
        <v>337</v>
      </c>
      <c r="I11" s="15"/>
      <c r="J11" s="15"/>
      <c r="K11" s="15"/>
      <c r="L11" s="22"/>
    </row>
    <row r="12" ht="90" customHeight="1" spans="1:12">
      <c r="A12" s="18" t="s">
        <v>338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0" sqref="G10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339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253</v>
      </c>
      <c r="B2" s="3" t="s">
        <v>258</v>
      </c>
      <c r="C2" s="3" t="s">
        <v>300</v>
      </c>
      <c r="D2" s="3" t="s">
        <v>256</v>
      </c>
      <c r="E2" s="3" t="s">
        <v>257</v>
      </c>
      <c r="F2" s="2" t="s">
        <v>340</v>
      </c>
      <c r="G2" s="2" t="s">
        <v>281</v>
      </c>
      <c r="H2" s="4" t="s">
        <v>282</v>
      </c>
      <c r="I2" s="20" t="s">
        <v>284</v>
      </c>
    </row>
    <row r="3" ht="16.5" spans="1:9">
      <c r="A3" s="2"/>
      <c r="B3" s="5"/>
      <c r="C3" s="5"/>
      <c r="D3" s="5"/>
      <c r="E3" s="5"/>
      <c r="F3" s="2" t="s">
        <v>341</v>
      </c>
      <c r="G3" s="2" t="s">
        <v>285</v>
      </c>
      <c r="H3" s="6"/>
      <c r="I3" s="21"/>
    </row>
    <row r="4" ht="16.5" spans="1:9">
      <c r="A4" s="7">
        <v>1</v>
      </c>
      <c r="B4" s="394" t="s">
        <v>342</v>
      </c>
      <c r="C4" s="9" t="s">
        <v>343</v>
      </c>
      <c r="D4" s="9" t="s">
        <v>344</v>
      </c>
      <c r="E4" s="10" t="s">
        <v>64</v>
      </c>
      <c r="F4" s="11">
        <v>0.05</v>
      </c>
      <c r="G4" s="11">
        <v>0.06</v>
      </c>
      <c r="H4" s="12"/>
      <c r="I4" s="13" t="s">
        <v>272</v>
      </c>
    </row>
    <row r="5" ht="16.5" spans="1:9">
      <c r="A5" s="7">
        <v>2</v>
      </c>
      <c r="B5" s="394" t="s">
        <v>342</v>
      </c>
      <c r="C5" s="9" t="s">
        <v>345</v>
      </c>
      <c r="D5" s="9" t="s">
        <v>344</v>
      </c>
      <c r="E5" s="10" t="s">
        <v>64</v>
      </c>
      <c r="F5" s="11">
        <v>0.025</v>
      </c>
      <c r="G5" s="11">
        <v>0.03</v>
      </c>
      <c r="H5" s="12"/>
      <c r="I5" s="13" t="s">
        <v>272</v>
      </c>
    </row>
    <row r="6" ht="16.5" spans="1:9">
      <c r="A6" s="7">
        <v>3</v>
      </c>
      <c r="B6" s="8" t="s">
        <v>346</v>
      </c>
      <c r="C6" s="9" t="s">
        <v>347</v>
      </c>
      <c r="D6" s="9" t="s">
        <v>344</v>
      </c>
      <c r="E6" s="10" t="s">
        <v>64</v>
      </c>
      <c r="F6" s="11">
        <v>0.03</v>
      </c>
      <c r="G6" s="11">
        <v>0.05</v>
      </c>
      <c r="H6" s="13"/>
      <c r="I6" s="13" t="s">
        <v>272</v>
      </c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4" t="s">
        <v>322</v>
      </c>
      <c r="B12" s="15"/>
      <c r="C12" s="15"/>
      <c r="D12" s="16"/>
      <c r="E12" s="17"/>
      <c r="F12" s="14" t="s">
        <v>314</v>
      </c>
      <c r="G12" s="15"/>
      <c r="H12" s="16"/>
      <c r="I12" s="22"/>
    </row>
    <row r="13" ht="16.5" spans="1:9">
      <c r="A13" s="18" t="s">
        <v>348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36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37</v>
      </c>
      <c r="E3" s="366"/>
      <c r="F3" s="367" t="s">
        <v>38</v>
      </c>
      <c r="G3" s="368"/>
      <c r="H3" s="365" t="s">
        <v>39</v>
      </c>
      <c r="I3" s="377"/>
    </row>
    <row r="4" ht="27.95" customHeight="1" spans="2:9">
      <c r="B4" s="363" t="s">
        <v>40</v>
      </c>
      <c r="C4" s="364" t="s">
        <v>41</v>
      </c>
      <c r="D4" s="364" t="s">
        <v>42</v>
      </c>
      <c r="E4" s="364" t="s">
        <v>43</v>
      </c>
      <c r="F4" s="369" t="s">
        <v>42</v>
      </c>
      <c r="G4" s="369" t="s">
        <v>43</v>
      </c>
      <c r="H4" s="364" t="s">
        <v>42</v>
      </c>
      <c r="I4" s="378" t="s">
        <v>43</v>
      </c>
    </row>
    <row r="5" ht="27.95" customHeight="1" spans="2:9">
      <c r="B5" s="370" t="s">
        <v>44</v>
      </c>
      <c r="C5" s="7">
        <v>13</v>
      </c>
      <c r="D5" s="7">
        <v>0</v>
      </c>
      <c r="E5" s="7">
        <v>1</v>
      </c>
      <c r="F5" s="371">
        <v>0</v>
      </c>
      <c r="G5" s="371">
        <v>1</v>
      </c>
      <c r="H5" s="7">
        <v>1</v>
      </c>
      <c r="I5" s="379">
        <v>2</v>
      </c>
    </row>
    <row r="6" ht="27.95" customHeight="1" spans="2:9">
      <c r="B6" s="370" t="s">
        <v>45</v>
      </c>
      <c r="C6" s="7">
        <v>20</v>
      </c>
      <c r="D6" s="7">
        <v>0</v>
      </c>
      <c r="E6" s="7">
        <v>1</v>
      </c>
      <c r="F6" s="371">
        <v>1</v>
      </c>
      <c r="G6" s="371">
        <v>2</v>
      </c>
      <c r="H6" s="7">
        <v>2</v>
      </c>
      <c r="I6" s="379">
        <v>3</v>
      </c>
    </row>
    <row r="7" ht="27.95" customHeight="1" spans="2:9">
      <c r="B7" s="370" t="s">
        <v>46</v>
      </c>
      <c r="C7" s="7">
        <v>32</v>
      </c>
      <c r="D7" s="7">
        <v>0</v>
      </c>
      <c r="E7" s="7">
        <v>1</v>
      </c>
      <c r="F7" s="371">
        <v>2</v>
      </c>
      <c r="G7" s="371">
        <v>3</v>
      </c>
      <c r="H7" s="7">
        <v>3</v>
      </c>
      <c r="I7" s="379">
        <v>4</v>
      </c>
    </row>
    <row r="8" ht="27.95" customHeight="1" spans="2:9">
      <c r="B8" s="370" t="s">
        <v>47</v>
      </c>
      <c r="C8" s="7">
        <v>50</v>
      </c>
      <c r="D8" s="7">
        <v>1</v>
      </c>
      <c r="E8" s="7">
        <v>2</v>
      </c>
      <c r="F8" s="371">
        <v>3</v>
      </c>
      <c r="G8" s="371">
        <v>4</v>
      </c>
      <c r="H8" s="7">
        <v>5</v>
      </c>
      <c r="I8" s="379">
        <v>6</v>
      </c>
    </row>
    <row r="9" ht="27.95" customHeight="1" spans="2:9">
      <c r="B9" s="370" t="s">
        <v>48</v>
      </c>
      <c r="C9" s="7">
        <v>80</v>
      </c>
      <c r="D9" s="7">
        <v>2</v>
      </c>
      <c r="E9" s="7">
        <v>3</v>
      </c>
      <c r="F9" s="371">
        <v>5</v>
      </c>
      <c r="G9" s="371">
        <v>6</v>
      </c>
      <c r="H9" s="7">
        <v>7</v>
      </c>
      <c r="I9" s="379">
        <v>8</v>
      </c>
    </row>
    <row r="10" ht="27.95" customHeight="1" spans="2:9">
      <c r="B10" s="370" t="s">
        <v>49</v>
      </c>
      <c r="C10" s="7">
        <v>125</v>
      </c>
      <c r="D10" s="7">
        <v>3</v>
      </c>
      <c r="E10" s="7">
        <v>4</v>
      </c>
      <c r="F10" s="371">
        <v>7</v>
      </c>
      <c r="G10" s="371">
        <v>8</v>
      </c>
      <c r="H10" s="7">
        <v>10</v>
      </c>
      <c r="I10" s="379">
        <v>11</v>
      </c>
    </row>
    <row r="11" ht="27.95" customHeight="1" spans="2:9">
      <c r="B11" s="370" t="s">
        <v>50</v>
      </c>
      <c r="C11" s="7">
        <v>200</v>
      </c>
      <c r="D11" s="7">
        <v>5</v>
      </c>
      <c r="E11" s="7">
        <v>6</v>
      </c>
      <c r="F11" s="371">
        <v>10</v>
      </c>
      <c r="G11" s="371">
        <v>11</v>
      </c>
      <c r="H11" s="7">
        <v>14</v>
      </c>
      <c r="I11" s="379">
        <v>15</v>
      </c>
    </row>
    <row r="12" ht="27.95" customHeight="1" spans="2:9">
      <c r="B12" s="372" t="s">
        <v>51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52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A30" sqref="A30:K30"/>
    </sheetView>
  </sheetViews>
  <sheetFormatPr defaultColWidth="10.375" defaultRowHeight="16.5" customHeight="1"/>
  <cols>
    <col min="1" max="9" width="10.375" style="251"/>
    <col min="10" max="10" width="8.875" style="251" customWidth="1"/>
    <col min="11" max="11" width="12" style="251" customWidth="1"/>
    <col min="12" max="16384" width="10.375" style="251"/>
  </cols>
  <sheetData>
    <row r="1" ht="21" spans="1:11">
      <c r="A1" s="252" t="s">
        <v>53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5" spans="1:11">
      <c r="A2" s="253" t="s">
        <v>54</v>
      </c>
      <c r="B2" s="254" t="s">
        <v>55</v>
      </c>
      <c r="C2" s="254"/>
      <c r="D2" s="255" t="s">
        <v>56</v>
      </c>
      <c r="E2" s="255"/>
      <c r="F2" s="254" t="s">
        <v>57</v>
      </c>
      <c r="G2" s="254"/>
      <c r="H2" s="256" t="s">
        <v>58</v>
      </c>
      <c r="I2" s="334" t="s">
        <v>59</v>
      </c>
      <c r="J2" s="334"/>
      <c r="K2" s="335"/>
    </row>
    <row r="3" ht="14.25" spans="1:11">
      <c r="A3" s="257" t="s">
        <v>60</v>
      </c>
      <c r="B3" s="258"/>
      <c r="C3" s="259"/>
      <c r="D3" s="260" t="s">
        <v>61</v>
      </c>
      <c r="E3" s="261"/>
      <c r="F3" s="261"/>
      <c r="G3" s="262"/>
      <c r="H3" s="260" t="s">
        <v>62</v>
      </c>
      <c r="I3" s="261"/>
      <c r="J3" s="261"/>
      <c r="K3" s="262"/>
    </row>
    <row r="4" ht="14.25" spans="1:11">
      <c r="A4" s="263" t="s">
        <v>63</v>
      </c>
      <c r="B4" s="264" t="s">
        <v>64</v>
      </c>
      <c r="C4" s="265"/>
      <c r="D4" s="263" t="s">
        <v>65</v>
      </c>
      <c r="E4" s="266"/>
      <c r="F4" s="267" t="s">
        <v>66</v>
      </c>
      <c r="G4" s="268"/>
      <c r="H4" s="263" t="s">
        <v>67</v>
      </c>
      <c r="I4" s="266"/>
      <c r="J4" s="264" t="s">
        <v>68</v>
      </c>
      <c r="K4" s="265" t="s">
        <v>69</v>
      </c>
    </row>
    <row r="5" ht="14.25" spans="1:11">
      <c r="A5" s="269" t="s">
        <v>70</v>
      </c>
      <c r="B5" s="264" t="s">
        <v>71</v>
      </c>
      <c r="C5" s="265"/>
      <c r="D5" s="263" t="s">
        <v>72</v>
      </c>
      <c r="E5" s="266"/>
      <c r="F5" s="267" t="s">
        <v>73</v>
      </c>
      <c r="G5" s="268"/>
      <c r="H5" s="263" t="s">
        <v>74</v>
      </c>
      <c r="I5" s="266"/>
      <c r="J5" s="264" t="s">
        <v>68</v>
      </c>
      <c r="K5" s="265" t="s">
        <v>69</v>
      </c>
    </row>
    <row r="6" ht="14.25" spans="1:11">
      <c r="A6" s="263" t="s">
        <v>75</v>
      </c>
      <c r="B6" s="270">
        <v>2</v>
      </c>
      <c r="C6" s="271">
        <v>6</v>
      </c>
      <c r="D6" s="269" t="s">
        <v>76</v>
      </c>
      <c r="E6" s="272"/>
      <c r="F6" s="267" t="s">
        <v>77</v>
      </c>
      <c r="G6" s="268"/>
      <c r="H6" s="263" t="s">
        <v>78</v>
      </c>
      <c r="I6" s="266"/>
      <c r="J6" s="264" t="s">
        <v>68</v>
      </c>
      <c r="K6" s="265" t="s">
        <v>69</v>
      </c>
    </row>
    <row r="7" ht="14.25" spans="1:11">
      <c r="A7" s="263" t="s">
        <v>79</v>
      </c>
      <c r="B7" s="273">
        <v>700</v>
      </c>
      <c r="C7" s="274"/>
      <c r="D7" s="269" t="s">
        <v>80</v>
      </c>
      <c r="E7" s="275"/>
      <c r="F7" s="267" t="s">
        <v>81</v>
      </c>
      <c r="G7" s="268"/>
      <c r="H7" s="263" t="s">
        <v>82</v>
      </c>
      <c r="I7" s="266"/>
      <c r="J7" s="264" t="s">
        <v>68</v>
      </c>
      <c r="K7" s="265" t="s">
        <v>69</v>
      </c>
    </row>
    <row r="8" ht="15" spans="1:11">
      <c r="A8" s="193" t="s">
        <v>83</v>
      </c>
      <c r="B8" s="276" t="s">
        <v>84</v>
      </c>
      <c r="C8" s="277"/>
      <c r="D8" s="278" t="s">
        <v>85</v>
      </c>
      <c r="E8" s="279"/>
      <c r="F8" s="280" t="s">
        <v>86</v>
      </c>
      <c r="G8" s="281"/>
      <c r="H8" s="278" t="s">
        <v>87</v>
      </c>
      <c r="I8" s="279"/>
      <c r="J8" s="336" t="s">
        <v>68</v>
      </c>
      <c r="K8" s="337" t="s">
        <v>69</v>
      </c>
    </row>
    <row r="9" ht="15" spans="1:11">
      <c r="A9" s="282" t="s">
        <v>88</v>
      </c>
      <c r="B9" s="283"/>
      <c r="C9" s="283"/>
      <c r="D9" s="283"/>
      <c r="E9" s="283"/>
      <c r="F9" s="283"/>
      <c r="G9" s="283"/>
      <c r="H9" s="283"/>
      <c r="I9" s="283"/>
      <c r="J9" s="283"/>
      <c r="K9" s="338"/>
    </row>
    <row r="10" ht="15" spans="1:11">
      <c r="A10" s="284" t="s">
        <v>89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39"/>
    </row>
    <row r="11" ht="14.25" spans="1:11">
      <c r="A11" s="286" t="s">
        <v>90</v>
      </c>
      <c r="B11" s="287" t="s">
        <v>91</v>
      </c>
      <c r="C11" s="288" t="s">
        <v>92</v>
      </c>
      <c r="D11" s="289"/>
      <c r="E11" s="290" t="s">
        <v>93</v>
      </c>
      <c r="F11" s="287" t="s">
        <v>91</v>
      </c>
      <c r="G11" s="288" t="s">
        <v>92</v>
      </c>
      <c r="H11" s="288" t="s">
        <v>94</v>
      </c>
      <c r="I11" s="290" t="s">
        <v>95</v>
      </c>
      <c r="J11" s="287" t="s">
        <v>91</v>
      </c>
      <c r="K11" s="340" t="s">
        <v>92</v>
      </c>
    </row>
    <row r="12" ht="14.25" spans="1:11">
      <c r="A12" s="269" t="s">
        <v>96</v>
      </c>
      <c r="B12" s="291" t="s">
        <v>91</v>
      </c>
      <c r="C12" s="264" t="s">
        <v>92</v>
      </c>
      <c r="D12" s="275"/>
      <c r="E12" s="272" t="s">
        <v>97</v>
      </c>
      <c r="F12" s="291" t="s">
        <v>91</v>
      </c>
      <c r="G12" s="264" t="s">
        <v>92</v>
      </c>
      <c r="H12" s="264" t="s">
        <v>94</v>
      </c>
      <c r="I12" s="272" t="s">
        <v>98</v>
      </c>
      <c r="J12" s="291" t="s">
        <v>91</v>
      </c>
      <c r="K12" s="265" t="s">
        <v>92</v>
      </c>
    </row>
    <row r="13" ht="14.25" spans="1:11">
      <c r="A13" s="269" t="s">
        <v>99</v>
      </c>
      <c r="B13" s="291" t="s">
        <v>91</v>
      </c>
      <c r="C13" s="264" t="s">
        <v>92</v>
      </c>
      <c r="D13" s="275"/>
      <c r="E13" s="272" t="s">
        <v>100</v>
      </c>
      <c r="F13" s="264" t="s">
        <v>101</v>
      </c>
      <c r="G13" s="264" t="s">
        <v>102</v>
      </c>
      <c r="H13" s="264" t="s">
        <v>94</v>
      </c>
      <c r="I13" s="272" t="s">
        <v>103</v>
      </c>
      <c r="J13" s="291" t="s">
        <v>91</v>
      </c>
      <c r="K13" s="265" t="s">
        <v>92</v>
      </c>
    </row>
    <row r="14" ht="15" spans="1:11">
      <c r="A14" s="278" t="s">
        <v>104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41"/>
    </row>
    <row r="15" ht="15" spans="1:11">
      <c r="A15" s="284" t="s">
        <v>105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39"/>
    </row>
    <row r="16" ht="14.25" spans="1:11">
      <c r="A16" s="292" t="s">
        <v>106</v>
      </c>
      <c r="B16" s="288" t="s">
        <v>101</v>
      </c>
      <c r="C16" s="288" t="s">
        <v>102</v>
      </c>
      <c r="D16" s="293"/>
      <c r="E16" s="294" t="s">
        <v>107</v>
      </c>
      <c r="F16" s="288" t="s">
        <v>101</v>
      </c>
      <c r="G16" s="288" t="s">
        <v>102</v>
      </c>
      <c r="H16" s="295"/>
      <c r="I16" s="294" t="s">
        <v>108</v>
      </c>
      <c r="J16" s="288" t="s">
        <v>101</v>
      </c>
      <c r="K16" s="340" t="s">
        <v>102</v>
      </c>
    </row>
    <row r="17" customHeight="1" spans="1:22">
      <c r="A17" s="296" t="s">
        <v>109</v>
      </c>
      <c r="B17" s="264" t="s">
        <v>101</v>
      </c>
      <c r="C17" s="264" t="s">
        <v>102</v>
      </c>
      <c r="D17" s="297"/>
      <c r="E17" s="298" t="s">
        <v>110</v>
      </c>
      <c r="F17" s="264" t="s">
        <v>101</v>
      </c>
      <c r="G17" s="264" t="s">
        <v>102</v>
      </c>
      <c r="H17" s="299"/>
      <c r="I17" s="298" t="s">
        <v>111</v>
      </c>
      <c r="J17" s="264" t="s">
        <v>101</v>
      </c>
      <c r="K17" s="265" t="s">
        <v>102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00" t="s">
        <v>112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43"/>
    </row>
    <row r="19" s="250" customFormat="1" ht="18" customHeight="1" spans="1:11">
      <c r="A19" s="284" t="s">
        <v>113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39"/>
    </row>
    <row r="20" customHeight="1" spans="1:11">
      <c r="A20" s="302" t="s">
        <v>114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44"/>
    </row>
    <row r="21" ht="21.75" customHeight="1" spans="1:11">
      <c r="A21" s="304" t="s">
        <v>115</v>
      </c>
      <c r="B21" s="298" t="s">
        <v>116</v>
      </c>
      <c r="C21" s="298">
        <v>120</v>
      </c>
      <c r="D21" s="298">
        <v>130</v>
      </c>
      <c r="E21" s="298">
        <v>140</v>
      </c>
      <c r="F21" s="298">
        <v>150</v>
      </c>
      <c r="G21" s="298">
        <v>160</v>
      </c>
      <c r="H21" s="298">
        <v>170</v>
      </c>
      <c r="I21" s="298" t="s">
        <v>117</v>
      </c>
      <c r="J21" s="298" t="s">
        <v>118</v>
      </c>
      <c r="K21" s="345" t="s">
        <v>119</v>
      </c>
    </row>
    <row r="22" customHeight="1" spans="1:11">
      <c r="A22" s="305" t="s">
        <v>120</v>
      </c>
      <c r="B22" s="306"/>
      <c r="C22" s="306">
        <v>1</v>
      </c>
      <c r="D22" s="306">
        <v>1</v>
      </c>
      <c r="E22" s="306">
        <v>1</v>
      </c>
      <c r="F22" s="306">
        <v>1</v>
      </c>
      <c r="G22" s="306">
        <v>1</v>
      </c>
      <c r="H22" s="306">
        <v>1</v>
      </c>
      <c r="I22" s="306"/>
      <c r="J22" s="306"/>
      <c r="K22" s="346"/>
    </row>
    <row r="23" customHeight="1" spans="1:11">
      <c r="A23" s="305" t="s">
        <v>121</v>
      </c>
      <c r="B23" s="306"/>
      <c r="C23" s="306">
        <v>1</v>
      </c>
      <c r="D23" s="306">
        <v>1</v>
      </c>
      <c r="E23" s="306">
        <v>1</v>
      </c>
      <c r="F23" s="306">
        <v>1</v>
      </c>
      <c r="G23" s="306">
        <v>1</v>
      </c>
      <c r="H23" s="306">
        <v>1</v>
      </c>
      <c r="I23" s="306"/>
      <c r="J23" s="306"/>
      <c r="K23" s="347"/>
    </row>
    <row r="24" customHeight="1" spans="1:11">
      <c r="A24" s="305"/>
      <c r="B24" s="306"/>
      <c r="C24" s="306"/>
      <c r="D24" s="306"/>
      <c r="E24" s="306"/>
      <c r="F24" s="306"/>
      <c r="G24" s="306"/>
      <c r="H24" s="306"/>
      <c r="I24" s="306"/>
      <c r="J24" s="306"/>
      <c r="K24" s="347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48"/>
    </row>
    <row r="26" customHeight="1" spans="1:11">
      <c r="A26" s="305"/>
      <c r="B26" s="306"/>
      <c r="C26" s="306"/>
      <c r="D26" s="306"/>
      <c r="E26" s="306"/>
      <c r="F26" s="306"/>
      <c r="G26" s="306"/>
      <c r="H26" s="306"/>
      <c r="I26" s="306"/>
      <c r="J26" s="306"/>
      <c r="K26" s="348"/>
    </row>
    <row r="27" customHeight="1" spans="1:11">
      <c r="A27" s="305"/>
      <c r="B27" s="306"/>
      <c r="C27" s="306"/>
      <c r="D27" s="306"/>
      <c r="E27" s="306"/>
      <c r="F27" s="306"/>
      <c r="G27" s="306"/>
      <c r="H27" s="306"/>
      <c r="I27" s="306"/>
      <c r="J27" s="306"/>
      <c r="K27" s="348"/>
    </row>
    <row r="28" customHeight="1" spans="1:11">
      <c r="A28" s="305"/>
      <c r="B28" s="306"/>
      <c r="C28" s="306"/>
      <c r="D28" s="306"/>
      <c r="E28" s="306"/>
      <c r="F28" s="306"/>
      <c r="G28" s="306"/>
      <c r="H28" s="306"/>
      <c r="I28" s="306"/>
      <c r="J28" s="306"/>
      <c r="K28" s="348"/>
    </row>
    <row r="29" ht="18" customHeight="1" spans="1:11">
      <c r="A29" s="307" t="s">
        <v>122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49"/>
    </row>
    <row r="30" ht="18.75" customHeight="1" spans="1:11">
      <c r="A30" s="309" t="s">
        <v>123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50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51"/>
    </row>
    <row r="32" ht="18" customHeight="1" spans="1:11">
      <c r="A32" s="307" t="s">
        <v>124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49"/>
    </row>
    <row r="33" ht="14.25" spans="1:11">
      <c r="A33" s="313" t="s">
        <v>125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52"/>
    </row>
    <row r="34" ht="15" spans="1:11">
      <c r="A34" s="183" t="s">
        <v>126</v>
      </c>
      <c r="B34" s="185"/>
      <c r="C34" s="264" t="s">
        <v>68</v>
      </c>
      <c r="D34" s="264" t="s">
        <v>69</v>
      </c>
      <c r="E34" s="315" t="s">
        <v>127</v>
      </c>
      <c r="F34" s="316"/>
      <c r="G34" s="316"/>
      <c r="H34" s="316"/>
      <c r="I34" s="316"/>
      <c r="J34" s="316"/>
      <c r="K34" s="353"/>
    </row>
    <row r="35" ht="15" spans="1:11">
      <c r="A35" s="317" t="s">
        <v>128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54"/>
    </row>
    <row r="37" ht="14.25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5"/>
    </row>
    <row r="38" ht="14.25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5"/>
    </row>
    <row r="39" ht="14.25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5"/>
    </row>
    <row r="40" ht="14.25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5"/>
    </row>
    <row r="41" ht="14.25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5"/>
    </row>
    <row r="42" ht="14.25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55"/>
    </row>
    <row r="43" ht="15" spans="1:11">
      <c r="A43" s="322" t="s">
        <v>129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6"/>
    </row>
    <row r="44" ht="15" spans="1:11">
      <c r="A44" s="284" t="s">
        <v>130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39"/>
    </row>
    <row r="45" ht="14.25" spans="1:11">
      <c r="A45" s="292" t="s">
        <v>131</v>
      </c>
      <c r="B45" s="288" t="s">
        <v>101</v>
      </c>
      <c r="C45" s="288" t="s">
        <v>102</v>
      </c>
      <c r="D45" s="288" t="s">
        <v>94</v>
      </c>
      <c r="E45" s="294" t="s">
        <v>132</v>
      </c>
      <c r="F45" s="288" t="s">
        <v>101</v>
      </c>
      <c r="G45" s="288" t="s">
        <v>102</v>
      </c>
      <c r="H45" s="288" t="s">
        <v>94</v>
      </c>
      <c r="I45" s="294" t="s">
        <v>133</v>
      </c>
      <c r="J45" s="288" t="s">
        <v>101</v>
      </c>
      <c r="K45" s="340" t="s">
        <v>102</v>
      </c>
    </row>
    <row r="46" ht="14.25" spans="1:11">
      <c r="A46" s="296" t="s">
        <v>93</v>
      </c>
      <c r="B46" s="264" t="s">
        <v>101</v>
      </c>
      <c r="C46" s="264" t="s">
        <v>102</v>
      </c>
      <c r="D46" s="264" t="s">
        <v>94</v>
      </c>
      <c r="E46" s="298" t="s">
        <v>100</v>
      </c>
      <c r="F46" s="264" t="s">
        <v>101</v>
      </c>
      <c r="G46" s="264" t="s">
        <v>102</v>
      </c>
      <c r="H46" s="264" t="s">
        <v>94</v>
      </c>
      <c r="I46" s="298" t="s">
        <v>111</v>
      </c>
      <c r="J46" s="264" t="s">
        <v>101</v>
      </c>
      <c r="K46" s="265" t="s">
        <v>102</v>
      </c>
    </row>
    <row r="47" ht="15" spans="1:11">
      <c r="A47" s="278" t="s">
        <v>104</v>
      </c>
      <c r="B47" s="279"/>
      <c r="C47" s="279"/>
      <c r="D47" s="279"/>
      <c r="E47" s="279"/>
      <c r="F47" s="279"/>
      <c r="G47" s="279"/>
      <c r="H47" s="279"/>
      <c r="I47" s="279"/>
      <c r="J47" s="279"/>
      <c r="K47" s="341"/>
    </row>
    <row r="48" ht="15" spans="1:11">
      <c r="A48" s="317" t="s">
        <v>134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5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54"/>
    </row>
    <row r="50" ht="15" spans="1:11">
      <c r="A50" s="324" t="s">
        <v>135</v>
      </c>
      <c r="B50" s="325" t="s">
        <v>136</v>
      </c>
      <c r="C50" s="325"/>
      <c r="D50" s="326" t="s">
        <v>137</v>
      </c>
      <c r="E50" s="327"/>
      <c r="F50" s="328" t="s">
        <v>138</v>
      </c>
      <c r="G50" s="329"/>
      <c r="H50" s="330" t="s">
        <v>139</v>
      </c>
      <c r="I50" s="357"/>
      <c r="J50" s="358"/>
      <c r="K50" s="359"/>
    </row>
    <row r="51" ht="15" spans="1:11">
      <c r="A51" s="317" t="s">
        <v>140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60"/>
    </row>
    <row r="53" ht="15" spans="1:11">
      <c r="A53" s="324" t="s">
        <v>135</v>
      </c>
      <c r="B53" s="325" t="s">
        <v>136</v>
      </c>
      <c r="C53" s="325"/>
      <c r="D53" s="326" t="s">
        <v>137</v>
      </c>
      <c r="E53" s="333" t="s">
        <v>141</v>
      </c>
      <c r="F53" s="328" t="s">
        <v>142</v>
      </c>
      <c r="G53" s="329" t="s">
        <v>143</v>
      </c>
      <c r="H53" s="330" t="s">
        <v>139</v>
      </c>
      <c r="I53" s="357"/>
      <c r="J53" s="358" t="s">
        <v>144</v>
      </c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G16" sqref="G16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="130" customFormat="1" ht="30" customHeight="1" spans="1:14">
      <c r="A1" s="131" t="s">
        <v>145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="130" customFormat="1" ht="29.1" customHeight="1" spans="1:14">
      <c r="A2" s="133" t="s">
        <v>63</v>
      </c>
      <c r="B2" s="134" t="s">
        <v>64</v>
      </c>
      <c r="C2" s="134"/>
      <c r="D2" s="135" t="s">
        <v>70</v>
      </c>
      <c r="E2" s="134" t="s">
        <v>71</v>
      </c>
      <c r="F2" s="134"/>
      <c r="G2" s="134"/>
      <c r="H2" s="136"/>
      <c r="I2" s="152" t="s">
        <v>58</v>
      </c>
      <c r="J2" s="134" t="s">
        <v>59</v>
      </c>
      <c r="K2" s="134"/>
      <c r="L2" s="134"/>
      <c r="M2" s="134"/>
      <c r="N2" s="153"/>
    </row>
    <row r="3" s="130" customFormat="1" ht="29.1" customHeight="1" spans="1:14">
      <c r="A3" s="137" t="s">
        <v>146</v>
      </c>
      <c r="B3" s="138" t="s">
        <v>147</v>
      </c>
      <c r="C3" s="138"/>
      <c r="D3" s="138"/>
      <c r="E3" s="138"/>
      <c r="F3" s="138"/>
      <c r="G3" s="139" t="s">
        <v>148</v>
      </c>
      <c r="H3" s="140"/>
      <c r="I3" s="154" t="s">
        <v>149</v>
      </c>
      <c r="J3" s="154"/>
      <c r="K3" s="154"/>
      <c r="L3" s="154"/>
      <c r="M3" s="154"/>
      <c r="N3" s="155"/>
    </row>
    <row r="4" s="130" customFormat="1" ht="29.1" customHeight="1" spans="1:14">
      <c r="A4" s="141" t="s">
        <v>150</v>
      </c>
      <c r="B4" s="142" t="s">
        <v>151</v>
      </c>
      <c r="C4" s="142" t="s">
        <v>152</v>
      </c>
      <c r="D4" s="142" t="s">
        <v>153</v>
      </c>
      <c r="E4" s="142" t="s">
        <v>154</v>
      </c>
      <c r="F4" s="142" t="s">
        <v>155</v>
      </c>
      <c r="G4" s="142" t="s">
        <v>156</v>
      </c>
      <c r="H4" s="140"/>
      <c r="I4" s="142" t="s">
        <v>157</v>
      </c>
      <c r="J4" s="142" t="s">
        <v>158</v>
      </c>
      <c r="K4" s="142"/>
      <c r="L4" s="142"/>
      <c r="M4" s="142"/>
      <c r="N4" s="142"/>
    </row>
    <row r="5" s="130" customFormat="1" ht="29.1" customHeight="1" spans="1:14">
      <c r="A5" s="143" t="s">
        <v>159</v>
      </c>
      <c r="B5" s="143">
        <f>C5-5</f>
        <v>71</v>
      </c>
      <c r="C5" s="143">
        <v>76</v>
      </c>
      <c r="D5" s="143">
        <f t="shared" ref="D5:G5" si="0">C5+6</f>
        <v>82</v>
      </c>
      <c r="E5" s="143">
        <f t="shared" si="0"/>
        <v>88</v>
      </c>
      <c r="F5" s="143">
        <f t="shared" si="0"/>
        <v>94</v>
      </c>
      <c r="G5" s="143">
        <f t="shared" si="0"/>
        <v>100</v>
      </c>
      <c r="H5" s="140"/>
      <c r="I5" s="157" t="s">
        <v>160</v>
      </c>
      <c r="J5" s="156" t="s">
        <v>161</v>
      </c>
      <c r="K5" s="157"/>
      <c r="L5" s="157"/>
      <c r="M5" s="157"/>
      <c r="N5" s="158"/>
    </row>
    <row r="6" s="130" customFormat="1" ht="29.1" customHeight="1" spans="1:14">
      <c r="A6" s="141" t="s">
        <v>162</v>
      </c>
      <c r="B6" s="143">
        <f>C6-3</f>
        <v>51</v>
      </c>
      <c r="C6" s="143">
        <v>54</v>
      </c>
      <c r="D6" s="143">
        <f>C6+3</f>
        <v>57</v>
      </c>
      <c r="E6" s="143">
        <f>D6+3</f>
        <v>60</v>
      </c>
      <c r="F6" s="143">
        <f>E6+4</f>
        <v>64</v>
      </c>
      <c r="G6" s="143">
        <f>F6+4</f>
        <v>68</v>
      </c>
      <c r="H6" s="140"/>
      <c r="I6" s="157" t="s">
        <v>163</v>
      </c>
      <c r="J6" s="157" t="s">
        <v>164</v>
      </c>
      <c r="K6" s="157"/>
      <c r="L6" s="157"/>
      <c r="M6" s="157"/>
      <c r="N6" s="159"/>
    </row>
    <row r="7" s="130" customFormat="1" ht="29.1" customHeight="1" spans="1:14">
      <c r="A7" s="144" t="s">
        <v>165</v>
      </c>
      <c r="B7" s="145">
        <f>C7-5</f>
        <v>81</v>
      </c>
      <c r="C7" s="143">
        <v>86</v>
      </c>
      <c r="D7" s="145">
        <f>C7+6</f>
        <v>92</v>
      </c>
      <c r="E7" s="145">
        <f>D7+6</f>
        <v>98</v>
      </c>
      <c r="F7" s="145">
        <f>E7+6</f>
        <v>104</v>
      </c>
      <c r="G7" s="143">
        <f>F7+4</f>
        <v>108</v>
      </c>
      <c r="H7" s="140"/>
      <c r="I7" s="160" t="s">
        <v>163</v>
      </c>
      <c r="J7" s="160" t="s">
        <v>166</v>
      </c>
      <c r="K7" s="160"/>
      <c r="L7" s="160"/>
      <c r="M7" s="160"/>
      <c r="N7" s="161"/>
    </row>
    <row r="8" s="130" customFormat="1" ht="29.1" customHeight="1" spans="1:14">
      <c r="A8" s="146" t="s">
        <v>167</v>
      </c>
      <c r="B8" s="147">
        <f>C8-1.6</f>
        <v>23.4</v>
      </c>
      <c r="C8" s="147">
        <v>25</v>
      </c>
      <c r="D8" s="147">
        <f>C8+1.9</f>
        <v>26.9</v>
      </c>
      <c r="E8" s="147">
        <f>C8+3.8</f>
        <v>28.8</v>
      </c>
      <c r="F8" s="147">
        <f>C8+5.7</f>
        <v>30.7</v>
      </c>
      <c r="G8" s="147">
        <f>C8+7</f>
        <v>32</v>
      </c>
      <c r="H8" s="140"/>
      <c r="I8" s="160" t="s">
        <v>168</v>
      </c>
      <c r="J8" s="160" t="s">
        <v>169</v>
      </c>
      <c r="K8" s="160"/>
      <c r="L8" s="160"/>
      <c r="M8" s="160"/>
      <c r="N8" s="161"/>
    </row>
    <row r="9" s="130" customFormat="1" ht="29.1" customHeight="1" spans="1:14">
      <c r="A9" s="148" t="s">
        <v>170</v>
      </c>
      <c r="B9" s="143">
        <f>C9-0.5</f>
        <v>11.9</v>
      </c>
      <c r="C9" s="143">
        <v>12.4</v>
      </c>
      <c r="D9" s="143">
        <f t="shared" ref="D9:G9" si="1">C9+0.5</f>
        <v>12.9</v>
      </c>
      <c r="E9" s="143">
        <f t="shared" si="1"/>
        <v>13.4</v>
      </c>
      <c r="F9" s="143">
        <f t="shared" si="1"/>
        <v>13.9</v>
      </c>
      <c r="G9" s="143">
        <f t="shared" si="1"/>
        <v>14.4</v>
      </c>
      <c r="H9" s="140"/>
      <c r="I9" s="160" t="s">
        <v>161</v>
      </c>
      <c r="J9" s="160" t="s">
        <v>161</v>
      </c>
      <c r="K9" s="160"/>
      <c r="L9" s="160"/>
      <c r="M9" s="160"/>
      <c r="N9" s="161"/>
    </row>
    <row r="10" s="130" customFormat="1" ht="29.1" customHeight="1" spans="1:14">
      <c r="A10" s="148" t="s">
        <v>171</v>
      </c>
      <c r="B10" s="143">
        <f>C10-1.5</f>
        <v>22.5</v>
      </c>
      <c r="C10" s="143">
        <v>24</v>
      </c>
      <c r="D10" s="143">
        <f>C10+1.7</f>
        <v>25.7</v>
      </c>
      <c r="E10" s="143">
        <f>D10+1.7</f>
        <v>27.4</v>
      </c>
      <c r="F10" s="143">
        <f>E10+1.7</f>
        <v>29.1</v>
      </c>
      <c r="G10" s="143">
        <f>F10+1.6</f>
        <v>30.7</v>
      </c>
      <c r="H10" s="140"/>
      <c r="I10" s="160" t="s">
        <v>161</v>
      </c>
      <c r="J10" s="160" t="s">
        <v>161</v>
      </c>
      <c r="K10" s="160"/>
      <c r="L10" s="160"/>
      <c r="M10" s="160"/>
      <c r="N10" s="161"/>
    </row>
    <row r="11" s="130" customFormat="1" ht="29.1" customHeight="1" spans="1:14">
      <c r="A11" s="148" t="s">
        <v>172</v>
      </c>
      <c r="B11" s="143">
        <f>C11-1.8</f>
        <v>32.2</v>
      </c>
      <c r="C11" s="143">
        <v>34</v>
      </c>
      <c r="D11" s="143">
        <f>C11+2.25</f>
        <v>36.25</v>
      </c>
      <c r="E11" s="143">
        <f>D11+2.25</f>
        <v>38.5</v>
      </c>
      <c r="F11" s="143">
        <f>E11+2.25</f>
        <v>40.75</v>
      </c>
      <c r="G11" s="143">
        <f>F11+2</f>
        <v>42.75</v>
      </c>
      <c r="H11" s="149"/>
      <c r="I11" s="162" t="s">
        <v>173</v>
      </c>
      <c r="J11" s="163" t="s">
        <v>169</v>
      </c>
      <c r="K11" s="164"/>
      <c r="L11" s="163"/>
      <c r="M11" s="163"/>
      <c r="N11" s="165"/>
    </row>
    <row r="12" s="130" customFormat="1" ht="15" spans="1:14">
      <c r="A12" s="150" t="s">
        <v>127</v>
      </c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="130" customFormat="1" ht="14.25" spans="1:14">
      <c r="A13" s="130" t="s">
        <v>174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="130" customFormat="1" ht="14.25" spans="1:13">
      <c r="A14" s="151"/>
      <c r="B14" s="151"/>
      <c r="C14" s="151"/>
      <c r="D14" s="151"/>
      <c r="E14" s="151"/>
      <c r="F14" s="151"/>
      <c r="G14" s="151"/>
      <c r="H14" s="151"/>
      <c r="I14" s="150" t="s">
        <v>175</v>
      </c>
      <c r="J14" s="166"/>
      <c r="K14" s="150" t="s">
        <v>176</v>
      </c>
      <c r="L14" s="150"/>
      <c r="M14" s="150" t="s">
        <v>177</v>
      </c>
    </row>
  </sheetData>
  <mergeCells count="7">
    <mergeCell ref="A1:N1"/>
    <mergeCell ref="B2:C2"/>
    <mergeCell ref="E2:G2"/>
    <mergeCell ref="J2:N2"/>
    <mergeCell ref="B3:F3"/>
    <mergeCell ref="I3:N3"/>
    <mergeCell ref="H2:H1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34" sqref="A34:K34"/>
    </sheetView>
  </sheetViews>
  <sheetFormatPr defaultColWidth="10.125" defaultRowHeight="14.25"/>
  <cols>
    <col min="1" max="1" width="10.6" style="169" customWidth="1"/>
    <col min="2" max="2" width="11.125" style="169" customWidth="1"/>
    <col min="3" max="3" width="9.125" style="169" customWidth="1"/>
    <col min="4" max="4" width="9.5" style="169" customWidth="1"/>
    <col min="5" max="5" width="11.5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ht="26.25" spans="1:11">
      <c r="A1" s="170" t="s">
        <v>178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>
      <c r="A2" s="171" t="s">
        <v>54</v>
      </c>
      <c r="B2" s="172" t="s">
        <v>55</v>
      </c>
      <c r="C2" s="172"/>
      <c r="D2" s="173" t="s">
        <v>63</v>
      </c>
      <c r="E2" s="174" t="s">
        <v>64</v>
      </c>
      <c r="F2" s="175" t="s">
        <v>179</v>
      </c>
      <c r="G2" s="176" t="s">
        <v>71</v>
      </c>
      <c r="H2" s="176"/>
      <c r="I2" s="211" t="s">
        <v>58</v>
      </c>
      <c r="J2" s="176" t="s">
        <v>59</v>
      </c>
      <c r="K2" s="233"/>
    </row>
    <row r="3" spans="1:11">
      <c r="A3" s="177" t="s">
        <v>79</v>
      </c>
      <c r="B3" s="178">
        <v>700</v>
      </c>
      <c r="C3" s="178"/>
      <c r="D3" s="179" t="s">
        <v>180</v>
      </c>
      <c r="E3" s="180" t="s">
        <v>66</v>
      </c>
      <c r="F3" s="181"/>
      <c r="G3" s="181"/>
      <c r="H3" s="182" t="s">
        <v>181</v>
      </c>
      <c r="I3" s="182"/>
      <c r="J3" s="182"/>
      <c r="K3" s="234"/>
    </row>
    <row r="4" spans="1:11">
      <c r="A4" s="183" t="s">
        <v>75</v>
      </c>
      <c r="B4" s="184">
        <v>2</v>
      </c>
      <c r="C4" s="184">
        <v>6</v>
      </c>
      <c r="D4" s="185" t="s">
        <v>182</v>
      </c>
      <c r="E4" s="181"/>
      <c r="F4" s="181"/>
      <c r="G4" s="181"/>
      <c r="H4" s="185" t="s">
        <v>183</v>
      </c>
      <c r="I4" s="185"/>
      <c r="J4" s="204" t="s">
        <v>68</v>
      </c>
      <c r="K4" s="235" t="s">
        <v>69</v>
      </c>
    </row>
    <row r="5" spans="1:11">
      <c r="A5" s="183" t="s">
        <v>184</v>
      </c>
      <c r="B5" s="178">
        <v>1</v>
      </c>
      <c r="C5" s="178"/>
      <c r="D5" s="179" t="s">
        <v>185</v>
      </c>
      <c r="E5" s="179" t="s">
        <v>186</v>
      </c>
      <c r="F5" s="179" t="s">
        <v>187</v>
      </c>
      <c r="G5" s="179" t="s">
        <v>188</v>
      </c>
      <c r="H5" s="185" t="s">
        <v>189</v>
      </c>
      <c r="I5" s="185"/>
      <c r="J5" s="204" t="s">
        <v>68</v>
      </c>
      <c r="K5" s="235" t="s">
        <v>69</v>
      </c>
    </row>
    <row r="6" spans="1:11">
      <c r="A6" s="186" t="s">
        <v>190</v>
      </c>
      <c r="B6" s="187">
        <v>84</v>
      </c>
      <c r="C6" s="187"/>
      <c r="D6" s="188" t="s">
        <v>191</v>
      </c>
      <c r="E6" s="189"/>
      <c r="F6" s="190"/>
      <c r="G6" s="191">
        <v>716</v>
      </c>
      <c r="H6" s="192" t="s">
        <v>192</v>
      </c>
      <c r="I6" s="192"/>
      <c r="J6" s="190" t="s">
        <v>68</v>
      </c>
      <c r="K6" s="236" t="s">
        <v>69</v>
      </c>
    </row>
    <row r="7" ht="15" spans="1:11">
      <c r="A7" s="193" t="s">
        <v>83</v>
      </c>
      <c r="B7" s="194" t="s">
        <v>84</v>
      </c>
      <c r="C7" s="195"/>
      <c r="D7" s="196"/>
      <c r="E7" s="197"/>
      <c r="F7" s="198"/>
      <c r="G7" s="196"/>
      <c r="H7" s="198"/>
      <c r="I7" s="197"/>
      <c r="J7" s="197"/>
      <c r="K7" s="197"/>
    </row>
    <row r="8" spans="1:11">
      <c r="A8" s="199" t="s">
        <v>193</v>
      </c>
      <c r="B8" s="200" t="s">
        <v>194</v>
      </c>
      <c r="C8" s="201" t="s">
        <v>195</v>
      </c>
      <c r="D8" s="175" t="s">
        <v>196</v>
      </c>
      <c r="E8" s="175" t="s">
        <v>197</v>
      </c>
      <c r="F8" s="175" t="s">
        <v>198</v>
      </c>
      <c r="G8" s="202"/>
      <c r="H8" s="203"/>
      <c r="I8" s="203"/>
      <c r="J8" s="203"/>
      <c r="K8" s="237"/>
    </row>
    <row r="9" spans="1:11">
      <c r="A9" s="183" t="s">
        <v>199</v>
      </c>
      <c r="B9" s="185"/>
      <c r="C9" s="204" t="s">
        <v>68</v>
      </c>
      <c r="D9" s="204" t="s">
        <v>69</v>
      </c>
      <c r="E9" s="179" t="s">
        <v>200</v>
      </c>
      <c r="F9" s="205" t="s">
        <v>201</v>
      </c>
      <c r="G9" s="206"/>
      <c r="H9" s="207"/>
      <c r="I9" s="207"/>
      <c r="J9" s="207"/>
      <c r="K9" s="238"/>
    </row>
    <row r="10" spans="1:11">
      <c r="A10" s="183" t="s">
        <v>202</v>
      </c>
      <c r="B10" s="185"/>
      <c r="C10" s="204" t="s">
        <v>68</v>
      </c>
      <c r="D10" s="204" t="s">
        <v>69</v>
      </c>
      <c r="E10" s="179" t="s">
        <v>203</v>
      </c>
      <c r="F10" s="205" t="s">
        <v>204</v>
      </c>
      <c r="G10" s="206" t="s">
        <v>205</v>
      </c>
      <c r="H10" s="207"/>
      <c r="I10" s="207"/>
      <c r="J10" s="207"/>
      <c r="K10" s="238"/>
    </row>
    <row r="11" spans="1:11">
      <c r="A11" s="208" t="s">
        <v>206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pans="1:11">
      <c r="A12" s="177" t="s">
        <v>95</v>
      </c>
      <c r="B12" s="204" t="s">
        <v>91</v>
      </c>
      <c r="C12" s="204" t="s">
        <v>92</v>
      </c>
      <c r="D12" s="205"/>
      <c r="E12" s="179" t="s">
        <v>93</v>
      </c>
      <c r="F12" s="204" t="s">
        <v>91</v>
      </c>
      <c r="G12" s="204" t="s">
        <v>92</v>
      </c>
      <c r="H12" s="204"/>
      <c r="I12" s="179" t="s">
        <v>207</v>
      </c>
      <c r="J12" s="204" t="s">
        <v>91</v>
      </c>
      <c r="K12" s="235" t="s">
        <v>92</v>
      </c>
    </row>
    <row r="13" spans="1:11">
      <c r="A13" s="177" t="s">
        <v>98</v>
      </c>
      <c r="B13" s="204" t="s">
        <v>91</v>
      </c>
      <c r="C13" s="204" t="s">
        <v>92</v>
      </c>
      <c r="D13" s="205"/>
      <c r="E13" s="179" t="s">
        <v>103</v>
      </c>
      <c r="F13" s="204" t="s">
        <v>91</v>
      </c>
      <c r="G13" s="204" t="s">
        <v>92</v>
      </c>
      <c r="H13" s="204"/>
      <c r="I13" s="179" t="s">
        <v>208</v>
      </c>
      <c r="J13" s="204" t="s">
        <v>91</v>
      </c>
      <c r="K13" s="235" t="s">
        <v>92</v>
      </c>
    </row>
    <row r="14" ht="15" spans="1:11">
      <c r="A14" s="186" t="s">
        <v>209</v>
      </c>
      <c r="B14" s="190" t="s">
        <v>91</v>
      </c>
      <c r="C14" s="190" t="s">
        <v>92</v>
      </c>
      <c r="D14" s="189"/>
      <c r="E14" s="188" t="s">
        <v>210</v>
      </c>
      <c r="F14" s="190" t="s">
        <v>91</v>
      </c>
      <c r="G14" s="190" t="s">
        <v>92</v>
      </c>
      <c r="H14" s="190"/>
      <c r="I14" s="188" t="s">
        <v>211</v>
      </c>
      <c r="J14" s="190" t="s">
        <v>91</v>
      </c>
      <c r="K14" s="236" t="s">
        <v>92</v>
      </c>
    </row>
    <row r="15" ht="15" spans="1:11">
      <c r="A15" s="196"/>
      <c r="B15" s="210"/>
      <c r="C15" s="210"/>
      <c r="D15" s="197"/>
      <c r="E15" s="196"/>
      <c r="F15" s="210"/>
      <c r="G15" s="210"/>
      <c r="H15" s="210"/>
      <c r="I15" s="196"/>
      <c r="J15" s="210"/>
      <c r="K15" s="210"/>
    </row>
    <row r="16" s="167" customFormat="1" spans="1:11">
      <c r="A16" s="171" t="s">
        <v>212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pans="1:11">
      <c r="A17" s="183" t="s">
        <v>213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41"/>
    </row>
    <row r="18" spans="1:11">
      <c r="A18" s="183" t="s">
        <v>214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41"/>
    </row>
    <row r="19" spans="1:11">
      <c r="A19" s="212" t="s">
        <v>215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pans="1:11">
      <c r="A20" s="213" t="s">
        <v>216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pans="1:11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43"/>
    </row>
    <row r="24" spans="1:11">
      <c r="A24" s="183" t="s">
        <v>126</v>
      </c>
      <c r="B24" s="185"/>
      <c r="C24" s="204" t="s">
        <v>68</v>
      </c>
      <c r="D24" s="204" t="s">
        <v>69</v>
      </c>
      <c r="E24" s="182"/>
      <c r="F24" s="182"/>
      <c r="G24" s="182"/>
      <c r="H24" s="182"/>
      <c r="I24" s="182"/>
      <c r="J24" s="182"/>
      <c r="K24" s="234"/>
    </row>
    <row r="25" ht="15" spans="1:11">
      <c r="A25" s="217" t="s">
        <v>217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44"/>
    </row>
    <row r="26" ht="15" spans="1:1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pans="1:11">
      <c r="A27" s="220" t="s">
        <v>218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45"/>
    </row>
    <row r="28" spans="1:11">
      <c r="A28" s="222" t="s">
        <v>219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46"/>
    </row>
    <row r="29" spans="1:11">
      <c r="A29" s="222" t="s">
        <v>220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46"/>
    </row>
    <row r="30" spans="1:11">
      <c r="A30" s="222" t="s">
        <v>221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46"/>
    </row>
    <row r="31" spans="1:1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46"/>
    </row>
    <row r="32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6"/>
    </row>
    <row r="33" ht="23.1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46"/>
    </row>
    <row r="34" ht="23.1" customHeight="1" spans="1:1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42"/>
    </row>
    <row r="35" ht="23.1" customHeight="1" spans="1:11">
      <c r="A35" s="224"/>
      <c r="B35" s="214"/>
      <c r="C35" s="214"/>
      <c r="D35" s="214"/>
      <c r="E35" s="214"/>
      <c r="F35" s="214"/>
      <c r="G35" s="214"/>
      <c r="H35" s="214"/>
      <c r="I35" s="214"/>
      <c r="J35" s="214"/>
      <c r="K35" s="242"/>
    </row>
    <row r="36" ht="23.1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47"/>
    </row>
    <row r="37" ht="18.75" customHeight="1" spans="1:11">
      <c r="A37" s="227" t="s">
        <v>222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48"/>
    </row>
    <row r="38" s="168" customFormat="1" ht="18.75" customHeight="1" spans="1:11">
      <c r="A38" s="183" t="s">
        <v>223</v>
      </c>
      <c r="B38" s="185"/>
      <c r="C38" s="185"/>
      <c r="D38" s="182" t="s">
        <v>224</v>
      </c>
      <c r="E38" s="182"/>
      <c r="F38" s="229" t="s">
        <v>225</v>
      </c>
      <c r="G38" s="230"/>
      <c r="H38" s="185" t="s">
        <v>226</v>
      </c>
      <c r="I38" s="185"/>
      <c r="J38" s="185" t="s">
        <v>227</v>
      </c>
      <c r="K38" s="241"/>
    </row>
    <row r="39" ht="18.75" customHeight="1" spans="1:13">
      <c r="A39" s="183" t="s">
        <v>127</v>
      </c>
      <c r="B39" s="185" t="s">
        <v>228</v>
      </c>
      <c r="C39" s="185"/>
      <c r="D39" s="185"/>
      <c r="E39" s="185"/>
      <c r="F39" s="185"/>
      <c r="G39" s="185"/>
      <c r="H39" s="185"/>
      <c r="I39" s="185"/>
      <c r="J39" s="185"/>
      <c r="K39" s="241"/>
      <c r="M39" s="168"/>
    </row>
    <row r="40" ht="30.95" customHeight="1" spans="1:11">
      <c r="A40" s="183" t="s">
        <v>229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41"/>
    </row>
    <row r="41" ht="18.7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41"/>
    </row>
    <row r="42" ht="32.1" customHeight="1" spans="1:11">
      <c r="A42" s="186" t="s">
        <v>135</v>
      </c>
      <c r="B42" s="231" t="s">
        <v>230</v>
      </c>
      <c r="C42" s="231"/>
      <c r="D42" s="188" t="s">
        <v>231</v>
      </c>
      <c r="E42" s="189" t="s">
        <v>141</v>
      </c>
      <c r="F42" s="188" t="s">
        <v>138</v>
      </c>
      <c r="G42" s="232" t="s">
        <v>232</v>
      </c>
      <c r="H42" s="191" t="s">
        <v>139</v>
      </c>
      <c r="I42" s="191"/>
      <c r="J42" s="231" t="s">
        <v>144</v>
      </c>
      <c r="K42" s="249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ht="30" customHeight="1" spans="1:14">
      <c r="A1" s="131" t="s">
        <v>145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ht="29.1" customHeight="1" spans="1:14">
      <c r="A2" s="133" t="s">
        <v>63</v>
      </c>
      <c r="B2" s="134" t="s">
        <v>64</v>
      </c>
      <c r="C2" s="134"/>
      <c r="D2" s="135" t="s">
        <v>70</v>
      </c>
      <c r="E2" s="134" t="s">
        <v>71</v>
      </c>
      <c r="F2" s="134"/>
      <c r="G2" s="134"/>
      <c r="H2" s="136"/>
      <c r="I2" s="152" t="s">
        <v>58</v>
      </c>
      <c r="J2" s="134" t="s">
        <v>59</v>
      </c>
      <c r="K2" s="134"/>
      <c r="L2" s="134"/>
      <c r="M2" s="134"/>
      <c r="N2" s="153"/>
    </row>
    <row r="3" ht="29.1" customHeight="1" spans="1:14">
      <c r="A3" s="137" t="s">
        <v>146</v>
      </c>
      <c r="B3" s="138" t="s">
        <v>147</v>
      </c>
      <c r="C3" s="138"/>
      <c r="D3" s="138"/>
      <c r="E3" s="138"/>
      <c r="F3" s="138"/>
      <c r="G3" s="139" t="s">
        <v>148</v>
      </c>
      <c r="H3" s="140"/>
      <c r="I3" s="154" t="s">
        <v>149</v>
      </c>
      <c r="J3" s="154"/>
      <c r="K3" s="154"/>
      <c r="L3" s="154"/>
      <c r="M3" s="154"/>
      <c r="N3" s="155"/>
    </row>
    <row r="4" ht="29.1" customHeight="1" spans="1:14">
      <c r="A4" s="141" t="s">
        <v>150</v>
      </c>
      <c r="B4" s="142" t="s">
        <v>151</v>
      </c>
      <c r="C4" s="142" t="s">
        <v>152</v>
      </c>
      <c r="D4" s="142" t="s">
        <v>153</v>
      </c>
      <c r="E4" s="142" t="s">
        <v>154</v>
      </c>
      <c r="F4" s="142" t="s">
        <v>155</v>
      </c>
      <c r="G4" s="142" t="s">
        <v>156</v>
      </c>
      <c r="H4" s="140"/>
      <c r="I4" s="142" t="s">
        <v>151</v>
      </c>
      <c r="J4" s="142" t="s">
        <v>152</v>
      </c>
      <c r="K4" s="142" t="s">
        <v>153</v>
      </c>
      <c r="L4" s="142" t="s">
        <v>154</v>
      </c>
      <c r="M4" s="142" t="s">
        <v>155</v>
      </c>
      <c r="N4" s="142" t="s">
        <v>156</v>
      </c>
    </row>
    <row r="5" ht="29.1" customHeight="1" spans="1:14">
      <c r="A5" s="143" t="s">
        <v>159</v>
      </c>
      <c r="B5" s="143">
        <f>C5-5</f>
        <v>71</v>
      </c>
      <c r="C5" s="143">
        <v>76</v>
      </c>
      <c r="D5" s="143">
        <f t="shared" ref="D5:G5" si="0">C5+6</f>
        <v>82</v>
      </c>
      <c r="E5" s="143">
        <f t="shared" si="0"/>
        <v>88</v>
      </c>
      <c r="F5" s="143">
        <f t="shared" si="0"/>
        <v>94</v>
      </c>
      <c r="G5" s="143">
        <f t="shared" si="0"/>
        <v>100</v>
      </c>
      <c r="H5" s="140"/>
      <c r="I5" s="156">
        <f>1+1.5</f>
        <v>2.5</v>
      </c>
      <c r="J5" s="156">
        <v>10</v>
      </c>
      <c r="K5" s="157" t="s">
        <v>233</v>
      </c>
      <c r="L5" s="157" t="s">
        <v>234</v>
      </c>
      <c r="M5" s="157" t="s">
        <v>233</v>
      </c>
      <c r="N5" s="158" t="s">
        <v>235</v>
      </c>
    </row>
    <row r="6" ht="29.1" customHeight="1" spans="1:14">
      <c r="A6" s="141" t="s">
        <v>162</v>
      </c>
      <c r="B6" s="143">
        <f>C6-3</f>
        <v>51</v>
      </c>
      <c r="C6" s="143">
        <v>54</v>
      </c>
      <c r="D6" s="143">
        <f>C6+3</f>
        <v>57</v>
      </c>
      <c r="E6" s="143">
        <f>D6+3</f>
        <v>60</v>
      </c>
      <c r="F6" s="143">
        <f>E6+4</f>
        <v>64</v>
      </c>
      <c r="G6" s="143">
        <f>F6+4</f>
        <v>68</v>
      </c>
      <c r="H6" s="140"/>
      <c r="I6" s="157" t="s">
        <v>236</v>
      </c>
      <c r="J6" s="157" t="s">
        <v>234</v>
      </c>
      <c r="K6" s="157" t="s">
        <v>234</v>
      </c>
      <c r="L6" s="157" t="s">
        <v>237</v>
      </c>
      <c r="M6" s="157" t="s">
        <v>237</v>
      </c>
      <c r="N6" s="159" t="s">
        <v>238</v>
      </c>
    </row>
    <row r="7" ht="29.1" customHeight="1" spans="1:14">
      <c r="A7" s="144" t="s">
        <v>165</v>
      </c>
      <c r="B7" s="145">
        <f>C7-5</f>
        <v>81</v>
      </c>
      <c r="C7" s="143">
        <v>86</v>
      </c>
      <c r="D7" s="145">
        <f>C7+6</f>
        <v>92</v>
      </c>
      <c r="E7" s="145">
        <f>D7+6</f>
        <v>98</v>
      </c>
      <c r="F7" s="145">
        <f>E7+6</f>
        <v>104</v>
      </c>
      <c r="G7" s="143">
        <f>F7+4</f>
        <v>108</v>
      </c>
      <c r="H7" s="140"/>
      <c r="I7" s="160" t="s">
        <v>239</v>
      </c>
      <c r="J7" s="160" t="s">
        <v>237</v>
      </c>
      <c r="K7" s="160" t="s">
        <v>238</v>
      </c>
      <c r="L7" s="160" t="s">
        <v>238</v>
      </c>
      <c r="M7" s="160" t="s">
        <v>237</v>
      </c>
      <c r="N7" s="161" t="s">
        <v>234</v>
      </c>
    </row>
    <row r="8" ht="29.1" customHeight="1" spans="1:14">
      <c r="A8" s="146" t="s">
        <v>167</v>
      </c>
      <c r="B8" s="147">
        <f>C8-1.6</f>
        <v>23.4</v>
      </c>
      <c r="C8" s="147">
        <v>25</v>
      </c>
      <c r="D8" s="147">
        <f>C8+1.9</f>
        <v>26.9</v>
      </c>
      <c r="E8" s="147">
        <f>C8+3.8</f>
        <v>28.8</v>
      </c>
      <c r="F8" s="147">
        <f>C8+5.7</f>
        <v>30.7</v>
      </c>
      <c r="G8" s="147">
        <f>C8+7</f>
        <v>32</v>
      </c>
      <c r="H8" s="140"/>
      <c r="I8" s="160" t="s">
        <v>240</v>
      </c>
      <c r="J8" s="160" t="s">
        <v>240</v>
      </c>
      <c r="K8" s="160" t="s">
        <v>241</v>
      </c>
      <c r="L8" s="160" t="s">
        <v>242</v>
      </c>
      <c r="M8" s="160" t="s">
        <v>243</v>
      </c>
      <c r="N8" s="161" t="s">
        <v>244</v>
      </c>
    </row>
    <row r="9" ht="29.1" customHeight="1" spans="1:14">
      <c r="A9" s="148" t="s">
        <v>170</v>
      </c>
      <c r="B9" s="143">
        <f>C9-0.5</f>
        <v>11.9</v>
      </c>
      <c r="C9" s="143">
        <v>12.4</v>
      </c>
      <c r="D9" s="143">
        <f t="shared" ref="D9:G9" si="1">C9+0.5</f>
        <v>12.9</v>
      </c>
      <c r="E9" s="143">
        <f t="shared" si="1"/>
        <v>13.4</v>
      </c>
      <c r="F9" s="143">
        <f t="shared" si="1"/>
        <v>13.9</v>
      </c>
      <c r="G9" s="143">
        <f t="shared" si="1"/>
        <v>14.4</v>
      </c>
      <c r="H9" s="140"/>
      <c r="I9" s="160" t="s">
        <v>237</v>
      </c>
      <c r="J9" s="160" t="s">
        <v>237</v>
      </c>
      <c r="K9" s="160" t="s">
        <v>237</v>
      </c>
      <c r="L9" s="160" t="s">
        <v>237</v>
      </c>
      <c r="M9" s="160" t="s">
        <v>237</v>
      </c>
      <c r="N9" s="161" t="s">
        <v>237</v>
      </c>
    </row>
    <row r="10" ht="29.1" customHeight="1" spans="1:14">
      <c r="A10" s="148" t="s">
        <v>171</v>
      </c>
      <c r="B10" s="143">
        <f>C10-1.5</f>
        <v>22.5</v>
      </c>
      <c r="C10" s="143">
        <v>24</v>
      </c>
      <c r="D10" s="143">
        <f>C10+1.7</f>
        <v>25.7</v>
      </c>
      <c r="E10" s="143">
        <f>D10+1.7</f>
        <v>27.4</v>
      </c>
      <c r="F10" s="143">
        <f>E10+1.7</f>
        <v>29.1</v>
      </c>
      <c r="G10" s="143">
        <f>F10+1.6</f>
        <v>30.7</v>
      </c>
      <c r="H10" s="140"/>
      <c r="I10" s="160" t="s">
        <v>245</v>
      </c>
      <c r="J10" s="160" t="s">
        <v>237</v>
      </c>
      <c r="K10" s="160" t="s">
        <v>237</v>
      </c>
      <c r="L10" s="160" t="s">
        <v>237</v>
      </c>
      <c r="M10" s="160" t="s">
        <v>246</v>
      </c>
      <c r="N10" s="161" t="s">
        <v>247</v>
      </c>
    </row>
    <row r="11" ht="29.1" customHeight="1" spans="1:14">
      <c r="A11" s="148" t="s">
        <v>172</v>
      </c>
      <c r="B11" s="143">
        <f>C11-1.8</f>
        <v>32.2</v>
      </c>
      <c r="C11" s="143">
        <v>34</v>
      </c>
      <c r="D11" s="143">
        <f>C11+2.25</f>
        <v>36.25</v>
      </c>
      <c r="E11" s="143">
        <f>D11+2.25</f>
        <v>38.5</v>
      </c>
      <c r="F11" s="143">
        <f>E11+2.25</f>
        <v>40.75</v>
      </c>
      <c r="G11" s="143">
        <f>F11+2</f>
        <v>42.75</v>
      </c>
      <c r="H11" s="149"/>
      <c r="I11" s="162" t="s">
        <v>248</v>
      </c>
      <c r="J11" s="163" t="s">
        <v>237</v>
      </c>
      <c r="K11" s="164" t="s">
        <v>249</v>
      </c>
      <c r="L11" s="163" t="s">
        <v>237</v>
      </c>
      <c r="M11" s="163" t="s">
        <v>241</v>
      </c>
      <c r="N11" s="165" t="s">
        <v>250</v>
      </c>
    </row>
    <row r="12" ht="15" spans="1:14">
      <c r="A12" s="150" t="s">
        <v>127</v>
      </c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ht="14.25" spans="1:14">
      <c r="A13" s="130" t="s">
        <v>174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ht="14.25" spans="1:13">
      <c r="A14" s="151"/>
      <c r="B14" s="151"/>
      <c r="C14" s="151"/>
      <c r="D14" s="151"/>
      <c r="E14" s="151"/>
      <c r="F14" s="151"/>
      <c r="G14" s="151"/>
      <c r="H14" s="151"/>
      <c r="I14" s="150" t="s">
        <v>251</v>
      </c>
      <c r="J14" s="166"/>
      <c r="K14" s="150" t="s">
        <v>176</v>
      </c>
      <c r="L14" s="150"/>
      <c r="M14" s="150" t="s">
        <v>177</v>
      </c>
    </row>
  </sheetData>
  <mergeCells count="7">
    <mergeCell ref="A1:N1"/>
    <mergeCell ref="B2:C2"/>
    <mergeCell ref="E2:G2"/>
    <mergeCell ref="J2:N2"/>
    <mergeCell ref="B3:F3"/>
    <mergeCell ref="I3:N3"/>
    <mergeCell ref="H2:H1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F4" sqref="F4"/>
    </sheetView>
  </sheetViews>
  <sheetFormatPr defaultColWidth="9" defaultRowHeight="14.2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3" customFormat="1" ht="16.5" spans="1:15">
      <c r="A2" s="2" t="s">
        <v>253</v>
      </c>
      <c r="B2" s="3" t="s">
        <v>254</v>
      </c>
      <c r="C2" s="3" t="s">
        <v>255</v>
      </c>
      <c r="D2" s="3" t="s">
        <v>256</v>
      </c>
      <c r="E2" s="3" t="s">
        <v>257</v>
      </c>
      <c r="F2" s="3" t="s">
        <v>258</v>
      </c>
      <c r="G2" s="3" t="s">
        <v>259</v>
      </c>
      <c r="H2" s="20" t="s">
        <v>260</v>
      </c>
      <c r="I2" s="2" t="s">
        <v>261</v>
      </c>
      <c r="J2" s="2" t="s">
        <v>262</v>
      </c>
      <c r="K2" s="2" t="s">
        <v>263</v>
      </c>
      <c r="L2" s="2" t="s">
        <v>264</v>
      </c>
      <c r="M2" s="2" t="s">
        <v>265</v>
      </c>
      <c r="N2" s="3" t="s">
        <v>266</v>
      </c>
      <c r="O2" s="3" t="s">
        <v>267</v>
      </c>
    </row>
    <row r="3" s="23" customFormat="1" ht="16.5" spans="1:15">
      <c r="A3" s="2"/>
      <c r="B3" s="5"/>
      <c r="C3" s="5"/>
      <c r="D3" s="5"/>
      <c r="E3" s="5"/>
      <c r="F3" s="5"/>
      <c r="G3" s="5"/>
      <c r="H3" s="21"/>
      <c r="I3" s="2" t="s">
        <v>268</v>
      </c>
      <c r="J3" s="2" t="s">
        <v>268</v>
      </c>
      <c r="K3" s="2" t="s">
        <v>268</v>
      </c>
      <c r="L3" s="2" t="s">
        <v>268</v>
      </c>
      <c r="M3" s="2" t="s">
        <v>268</v>
      </c>
      <c r="N3" s="5"/>
      <c r="O3" s="5"/>
    </row>
    <row r="4" ht="27" customHeight="1" spans="1:15">
      <c r="A4" s="124">
        <v>1</v>
      </c>
      <c r="B4" s="125" t="s">
        <v>269</v>
      </c>
      <c r="C4" s="26" t="s">
        <v>270</v>
      </c>
      <c r="D4" s="104" t="s">
        <v>120</v>
      </c>
      <c r="E4" s="31">
        <v>95121</v>
      </c>
      <c r="F4" s="98" t="s">
        <v>271</v>
      </c>
      <c r="G4" s="124"/>
      <c r="H4" s="7"/>
      <c r="I4" s="124"/>
      <c r="J4" s="129"/>
      <c r="K4" s="7"/>
      <c r="L4" s="7">
        <v>2</v>
      </c>
      <c r="M4" s="7">
        <v>1</v>
      </c>
      <c r="N4" s="7"/>
      <c r="O4" s="124" t="s">
        <v>272</v>
      </c>
    </row>
    <row r="5" ht="20" customHeight="1" spans="1:15">
      <c r="A5" s="124">
        <v>2</v>
      </c>
      <c r="B5" s="126" t="s">
        <v>273</v>
      </c>
      <c r="C5" s="26" t="s">
        <v>270</v>
      </c>
      <c r="D5" s="104" t="s">
        <v>120</v>
      </c>
      <c r="E5" s="31">
        <v>95121</v>
      </c>
      <c r="F5" s="98" t="s">
        <v>271</v>
      </c>
      <c r="G5" s="124"/>
      <c r="H5" s="7"/>
      <c r="I5" s="124"/>
      <c r="J5" s="129"/>
      <c r="K5" s="7"/>
      <c r="L5" s="7">
        <v>2</v>
      </c>
      <c r="M5" s="7"/>
      <c r="N5" s="7"/>
      <c r="O5" s="124" t="s">
        <v>272</v>
      </c>
    </row>
    <row r="6" ht="30" customHeight="1" spans="1:15">
      <c r="A6" s="124">
        <v>3</v>
      </c>
      <c r="B6" s="127" t="s">
        <v>274</v>
      </c>
      <c r="C6" s="26" t="s">
        <v>270</v>
      </c>
      <c r="D6" s="104" t="s">
        <v>120</v>
      </c>
      <c r="E6" s="31">
        <v>95121</v>
      </c>
      <c r="F6" s="98" t="s">
        <v>271</v>
      </c>
      <c r="G6" s="124"/>
      <c r="H6" s="7"/>
      <c r="I6" s="124"/>
      <c r="J6" s="129"/>
      <c r="K6" s="7"/>
      <c r="L6" s="7">
        <v>12</v>
      </c>
      <c r="M6" s="7"/>
      <c r="N6" s="7"/>
      <c r="O6" s="124"/>
    </row>
    <row r="7" ht="30" customHeight="1" spans="1:15">
      <c r="A7" s="124">
        <v>4</v>
      </c>
      <c r="B7" s="127">
        <v>2365</v>
      </c>
      <c r="C7" s="26" t="s">
        <v>270</v>
      </c>
      <c r="D7" s="101" t="s">
        <v>121</v>
      </c>
      <c r="E7" s="128">
        <v>95121</v>
      </c>
      <c r="F7" s="98" t="s">
        <v>271</v>
      </c>
      <c r="G7" s="124"/>
      <c r="H7" s="7"/>
      <c r="I7" s="124"/>
      <c r="J7" s="129"/>
      <c r="K7" s="7"/>
      <c r="L7" s="7">
        <v>2</v>
      </c>
      <c r="M7" s="7"/>
      <c r="N7" s="7"/>
      <c r="O7" s="124"/>
    </row>
    <row r="8" s="40" customFormat="1" ht="18.75" spans="1:15">
      <c r="A8" s="14" t="s">
        <v>275</v>
      </c>
      <c r="B8" s="15"/>
      <c r="C8" s="15"/>
      <c r="D8" s="16"/>
      <c r="E8" s="17"/>
      <c r="F8" s="45"/>
      <c r="G8" s="45"/>
      <c r="H8" s="45"/>
      <c r="I8" s="36"/>
      <c r="J8" s="14" t="s">
        <v>276</v>
      </c>
      <c r="K8" s="15"/>
      <c r="L8" s="15"/>
      <c r="M8" s="16"/>
      <c r="N8" s="15"/>
      <c r="O8" s="22"/>
    </row>
    <row r="9" ht="49.5" customHeight="1" spans="1:15">
      <c r="A9" s="18" t="s">
        <v>277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91" t="s">
        <v>278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="88" customFormat="1" ht="16.5" customHeight="1" spans="1:13">
      <c r="A2" s="92" t="s">
        <v>253</v>
      </c>
      <c r="B2" s="93" t="s">
        <v>258</v>
      </c>
      <c r="C2" s="93" t="s">
        <v>254</v>
      </c>
      <c r="D2" s="94" t="s">
        <v>279</v>
      </c>
      <c r="E2" s="93" t="s">
        <v>256</v>
      </c>
      <c r="F2" s="93" t="s">
        <v>257</v>
      </c>
      <c r="G2" s="92" t="s">
        <v>280</v>
      </c>
      <c r="H2" s="92"/>
      <c r="I2" s="92" t="s">
        <v>281</v>
      </c>
      <c r="J2" s="92"/>
      <c r="K2" s="112" t="s">
        <v>282</v>
      </c>
      <c r="L2" s="113" t="s">
        <v>283</v>
      </c>
      <c r="M2" s="94" t="s">
        <v>284</v>
      </c>
    </row>
    <row r="3" s="88" customFormat="1" ht="16.5" customHeight="1" spans="1:13">
      <c r="A3" s="92"/>
      <c r="B3" s="95"/>
      <c r="C3" s="95"/>
      <c r="D3" s="96"/>
      <c r="E3" s="95"/>
      <c r="F3" s="95"/>
      <c r="G3" s="92" t="s">
        <v>285</v>
      </c>
      <c r="H3" s="92" t="s">
        <v>286</v>
      </c>
      <c r="I3" s="92" t="s">
        <v>285</v>
      </c>
      <c r="J3" s="92" t="s">
        <v>286</v>
      </c>
      <c r="K3" s="114"/>
      <c r="L3" s="115"/>
      <c r="M3" s="96"/>
    </row>
    <row r="4" s="89" customFormat="1" ht="33.75" spans="1:13">
      <c r="A4" s="97">
        <v>1</v>
      </c>
      <c r="B4" s="98" t="s">
        <v>271</v>
      </c>
      <c r="C4" s="99" t="s">
        <v>287</v>
      </c>
      <c r="D4" s="393" t="s">
        <v>270</v>
      </c>
      <c r="E4" s="101" t="s">
        <v>120</v>
      </c>
      <c r="F4" s="31">
        <v>95121</v>
      </c>
      <c r="G4" s="102">
        <v>0</v>
      </c>
      <c r="H4" s="102">
        <v>0</v>
      </c>
      <c r="I4" s="116"/>
      <c r="J4" s="117"/>
      <c r="K4" s="118"/>
      <c r="L4" s="73" t="s">
        <v>288</v>
      </c>
      <c r="M4" s="119"/>
    </row>
    <row r="5" s="89" customFormat="1" ht="33.75" spans="1:13">
      <c r="A5" s="97">
        <v>2</v>
      </c>
      <c r="B5" s="98" t="s">
        <v>271</v>
      </c>
      <c r="C5" s="103">
        <v>2365</v>
      </c>
      <c r="D5" s="393" t="s">
        <v>270</v>
      </c>
      <c r="E5" s="101" t="s">
        <v>121</v>
      </c>
      <c r="F5" s="31">
        <v>95121</v>
      </c>
      <c r="G5" s="102">
        <v>0</v>
      </c>
      <c r="H5" s="102">
        <v>0</v>
      </c>
      <c r="I5" s="116"/>
      <c r="J5" s="97"/>
      <c r="K5" s="97"/>
      <c r="L5" s="73"/>
      <c r="M5" s="119"/>
    </row>
    <row r="6" s="90" customFormat="1" spans="1:13">
      <c r="A6" s="97"/>
      <c r="B6" s="98"/>
      <c r="C6" s="103"/>
      <c r="D6" s="26"/>
      <c r="E6" s="104"/>
      <c r="F6" s="31"/>
      <c r="G6" s="102"/>
      <c r="H6" s="102"/>
      <c r="I6" s="120"/>
      <c r="J6" s="121"/>
      <c r="K6" s="122"/>
      <c r="L6" s="73"/>
      <c r="M6" s="123"/>
    </row>
    <row r="7" s="90" customFormat="1" spans="1:13">
      <c r="A7" s="97"/>
      <c r="B7" s="98"/>
      <c r="C7" s="103"/>
      <c r="D7" s="26"/>
      <c r="E7" s="104"/>
      <c r="F7" s="31"/>
      <c r="G7" s="102"/>
      <c r="H7" s="102"/>
      <c r="I7" s="120"/>
      <c r="J7" s="121"/>
      <c r="K7" s="122"/>
      <c r="L7" s="73"/>
      <c r="M7" s="123"/>
    </row>
    <row r="8" s="40" customFormat="1" ht="18.75" spans="1:13">
      <c r="A8" s="105" t="s">
        <v>289</v>
      </c>
      <c r="B8" s="106"/>
      <c r="C8" s="106"/>
      <c r="D8" s="106"/>
      <c r="E8" s="107"/>
      <c r="F8" s="108"/>
      <c r="G8" s="109"/>
      <c r="H8" s="105" t="s">
        <v>290</v>
      </c>
      <c r="I8" s="106"/>
      <c r="J8" s="106"/>
      <c r="K8" s="107"/>
      <c r="L8" s="105"/>
      <c r="M8" s="107"/>
    </row>
    <row r="9" ht="107.25" customHeight="1" spans="1:13">
      <c r="A9" s="110" t="s">
        <v>291</v>
      </c>
      <c r="B9" s="11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workbookViewId="0">
      <selection activeCell="M4" sqref="M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292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293</v>
      </c>
      <c r="B2" s="3" t="s">
        <v>258</v>
      </c>
      <c r="C2" s="3" t="s">
        <v>254</v>
      </c>
      <c r="D2" s="3" t="s">
        <v>255</v>
      </c>
      <c r="E2" s="3" t="s">
        <v>256</v>
      </c>
      <c r="F2" s="3" t="s">
        <v>257</v>
      </c>
      <c r="G2" s="48" t="s">
        <v>294</v>
      </c>
      <c r="H2" s="49"/>
      <c r="I2" s="69"/>
      <c r="J2" s="48" t="s">
        <v>295</v>
      </c>
      <c r="K2" s="49"/>
      <c r="L2" s="69"/>
      <c r="M2" s="48" t="s">
        <v>296</v>
      </c>
      <c r="N2" s="49"/>
      <c r="O2" s="69"/>
      <c r="P2" s="48" t="s">
        <v>297</v>
      </c>
      <c r="Q2" s="49"/>
      <c r="R2" s="69"/>
      <c r="S2" s="49" t="s">
        <v>298</v>
      </c>
      <c r="T2" s="49"/>
      <c r="U2" s="69"/>
      <c r="V2" s="42" t="s">
        <v>299</v>
      </c>
      <c r="W2" s="42" t="s">
        <v>267</v>
      </c>
    </row>
    <row r="3" ht="16.5" spans="1:23">
      <c r="A3" s="5"/>
      <c r="B3" s="50"/>
      <c r="C3" s="50"/>
      <c r="D3" s="50"/>
      <c r="E3" s="50"/>
      <c r="F3" s="50"/>
      <c r="G3" s="2" t="s">
        <v>300</v>
      </c>
      <c r="H3" s="2" t="s">
        <v>70</v>
      </c>
      <c r="I3" s="2" t="s">
        <v>258</v>
      </c>
      <c r="J3" s="2" t="s">
        <v>300</v>
      </c>
      <c r="K3" s="2" t="s">
        <v>70</v>
      </c>
      <c r="L3" s="2" t="s">
        <v>258</v>
      </c>
      <c r="M3" s="2" t="s">
        <v>300</v>
      </c>
      <c r="N3" s="2" t="s">
        <v>70</v>
      </c>
      <c r="O3" s="2" t="s">
        <v>258</v>
      </c>
      <c r="P3" s="2" t="s">
        <v>300</v>
      </c>
      <c r="Q3" s="2" t="s">
        <v>70</v>
      </c>
      <c r="R3" s="2" t="s">
        <v>258</v>
      </c>
      <c r="S3" s="2" t="s">
        <v>300</v>
      </c>
      <c r="T3" s="2" t="s">
        <v>70</v>
      </c>
      <c r="U3" s="2" t="s">
        <v>258</v>
      </c>
      <c r="V3" s="82"/>
      <c r="W3" s="82"/>
    </row>
    <row r="4" s="46" customFormat="1" ht="59" customHeight="1" spans="1:23">
      <c r="A4" s="51">
        <v>1</v>
      </c>
      <c r="B4" s="27" t="s">
        <v>271</v>
      </c>
      <c r="C4" s="51"/>
      <c r="D4" s="52" t="s">
        <v>270</v>
      </c>
      <c r="E4" s="53" t="s">
        <v>301</v>
      </c>
      <c r="F4" s="27" t="s">
        <v>64</v>
      </c>
      <c r="G4" s="54" t="s">
        <v>302</v>
      </c>
      <c r="H4" s="55" t="s">
        <v>303</v>
      </c>
      <c r="I4" s="70" t="s">
        <v>304</v>
      </c>
      <c r="J4" s="71" t="s">
        <v>305</v>
      </c>
      <c r="K4" s="71" t="s">
        <v>306</v>
      </c>
      <c r="L4" s="72" t="s">
        <v>307</v>
      </c>
      <c r="M4" s="73"/>
      <c r="N4" s="74"/>
      <c r="O4" s="75"/>
      <c r="P4" s="30"/>
      <c r="Q4" s="30"/>
      <c r="R4" s="83"/>
      <c r="S4" s="84"/>
      <c r="T4" s="84"/>
      <c r="U4" s="85"/>
      <c r="V4" s="86" t="s">
        <v>101</v>
      </c>
      <c r="W4" s="87" t="s">
        <v>308</v>
      </c>
    </row>
    <row r="5" spans="1:23">
      <c r="A5" s="56"/>
      <c r="B5" s="57"/>
      <c r="C5" s="56"/>
      <c r="D5" s="58"/>
      <c r="E5" s="59"/>
      <c r="F5" s="57"/>
      <c r="G5" s="60" t="s">
        <v>309</v>
      </c>
      <c r="H5" s="61"/>
      <c r="I5" s="76"/>
      <c r="J5" s="60" t="s">
        <v>310</v>
      </c>
      <c r="K5" s="61"/>
      <c r="L5" s="76"/>
      <c r="M5" s="60" t="s">
        <v>311</v>
      </c>
      <c r="N5" s="61"/>
      <c r="O5" s="76"/>
      <c r="P5" s="60"/>
      <c r="Q5" s="61"/>
      <c r="R5" s="76"/>
      <c r="S5" s="61" t="s">
        <v>312</v>
      </c>
      <c r="T5" s="61"/>
      <c r="U5" s="76"/>
      <c r="V5" s="73"/>
      <c r="W5" s="12"/>
    </row>
    <row r="6" spans="1:23">
      <c r="A6" s="56"/>
      <c r="B6" s="57"/>
      <c r="C6" s="56"/>
      <c r="D6" s="58"/>
      <c r="E6" s="59"/>
      <c r="F6" s="57"/>
      <c r="G6" s="62" t="s">
        <v>300</v>
      </c>
      <c r="H6" s="62" t="s">
        <v>70</v>
      </c>
      <c r="I6" s="62" t="s">
        <v>258</v>
      </c>
      <c r="J6" s="62" t="s">
        <v>300</v>
      </c>
      <c r="K6" s="62" t="s">
        <v>70</v>
      </c>
      <c r="L6" s="62" t="s">
        <v>258</v>
      </c>
      <c r="M6" s="62" t="s">
        <v>300</v>
      </c>
      <c r="N6" s="62" t="s">
        <v>70</v>
      </c>
      <c r="O6" s="62" t="s">
        <v>258</v>
      </c>
      <c r="P6" s="62" t="s">
        <v>300</v>
      </c>
      <c r="Q6" s="62" t="s">
        <v>70</v>
      </c>
      <c r="R6" s="62" t="s">
        <v>258</v>
      </c>
      <c r="S6" s="62" t="s">
        <v>300</v>
      </c>
      <c r="T6" s="62" t="s">
        <v>70</v>
      </c>
      <c r="U6" s="62" t="s">
        <v>258</v>
      </c>
      <c r="V6" s="73"/>
      <c r="W6" s="12"/>
    </row>
    <row r="7" s="47" customFormat="1" ht="29.25" customHeight="1" spans="1:23">
      <c r="A7" s="63"/>
      <c r="B7" s="29"/>
      <c r="C7" s="63"/>
      <c r="D7" s="64"/>
      <c r="E7" s="65"/>
      <c r="F7" s="29"/>
      <c r="G7" s="66"/>
      <c r="H7" s="66"/>
      <c r="I7" s="77"/>
      <c r="J7" s="78"/>
      <c r="K7" s="78"/>
      <c r="L7" s="79"/>
      <c r="M7" s="80"/>
      <c r="N7" s="81"/>
      <c r="O7" s="80"/>
      <c r="P7" s="81"/>
      <c r="Q7" s="81"/>
      <c r="R7" s="80"/>
      <c r="S7" s="80"/>
      <c r="T7" s="80"/>
      <c r="U7" s="80"/>
      <c r="V7" s="73"/>
      <c r="W7" s="80"/>
    </row>
    <row r="8" spans="1:23">
      <c r="A8" s="67"/>
      <c r="B8" s="67"/>
      <c r="C8" s="67"/>
      <c r="D8" s="67"/>
      <c r="E8" s="67"/>
      <c r="F8" s="6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8"/>
      <c r="B9" s="68"/>
      <c r="C9" s="68"/>
      <c r="D9" s="68"/>
      <c r="E9" s="68"/>
      <c r="F9" s="6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4" t="s">
        <v>313</v>
      </c>
      <c r="B11" s="15"/>
      <c r="C11" s="15"/>
      <c r="D11" s="15"/>
      <c r="E11" s="16"/>
      <c r="F11" s="17"/>
      <c r="G11" s="36"/>
      <c r="H11" s="45"/>
      <c r="I11" s="45"/>
      <c r="J11" s="14" t="s">
        <v>314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2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2023-08-11T05:41:50Z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