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1925" tabRatio="793" activeTab="9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尾期 8-7" sheetId="18" r:id="rId9"/>
    <sheet name="验货尺寸表 (尾期) 8-7" sheetId="19" r:id="rId10"/>
    <sheet name="1.面料验布" sheetId="7" r:id="rId11"/>
    <sheet name="2.面料缩率" sheetId="8" r:id="rId12"/>
    <sheet name="3.面料互染" sheetId="9" r:id="rId13"/>
    <sheet name="4.面料静水压" sheetId="10" r:id="rId14"/>
    <sheet name="5.特殊工艺测试" sheetId="11" r:id="rId15"/>
    <sheet name="6.织带类缩率测试" sheetId="12" r:id="rId16"/>
  </sheets>
  <externalReferences>
    <externalReference r:id="rId17"/>
    <externalReference r:id="rId18"/>
    <externalReference r:id="rId19"/>
    <externalReference r:id="rId20"/>
  </externalReferences>
  <definedNames>
    <definedName name="D形扣">[1]辅料!#REF!</definedName>
    <definedName name="标准物料">[1]辅料!#REF!</definedName>
    <definedName name="插扣">[1]辅料!#REF!</definedName>
    <definedName name="尺码唛">[1]辅料!#REF!</definedName>
    <definedName name="抽绳">[1]辅料!#REF!</definedName>
    <definedName name="粗线">[1]辅料!#REF!</definedName>
    <definedName name="工字扣">[1]辅料!#REF!</definedName>
    <definedName name="功能标">[1]辅料!#REF!</definedName>
    <definedName name="胶环">[1]辅料!#REF!</definedName>
    <definedName name="胶牌">[1]辅料!#REF!</definedName>
    <definedName name="卡头">[1]辅料!#REF!</definedName>
    <definedName name="拉头吊坠">[1]辅料!#REF!</definedName>
    <definedName name="里料">[1]里料!#REF!</definedName>
    <definedName name="毛皮">[1]辅料!#REF!</definedName>
    <definedName name="魔术贴">[1]辅料!#REF!</definedName>
    <definedName name="纽扣">[1]辅料!#REF!</definedName>
    <definedName name="汽眼">[1]辅料!#REF!</definedName>
    <definedName name="日字扣">[1]辅料!#REF!</definedName>
    <definedName name="色号颜色编码">'[1]颜色色号2007-04-02'!$C$2:$C$112</definedName>
    <definedName name="四件扣">[1]辅料!#REF!</definedName>
    <definedName name="梭织">[1]梭织面料!#REF!</definedName>
    <definedName name="烫花">[1]辅料!#REF!</definedName>
    <definedName name="填充物">[1]辅料!#REF!</definedName>
    <definedName name="五抓扣">[1]辅料!#REF!</definedName>
    <definedName name="洗水1">[1]洗水!#REF!</definedName>
    <definedName name="下拉头">[1]辅料!#REF!</definedName>
    <definedName name="橡筋">[1]辅料!#REF!</definedName>
    <definedName name="橡筋绳">[1]辅料!#REF!</definedName>
    <definedName name="绣章">[1]辅料!#REF!</definedName>
    <definedName name="针织">[1]针织面料!#REF!</definedName>
    <definedName name="织带">[1]辅料!#REF!</definedName>
    <definedName name="织唛">[1]辅料!#REF!</definedName>
    <definedName name="主唛">[1]辅料!#REF!</definedName>
    <definedName name="撞钉">[1]辅料!#REF!</definedName>
    <definedName name="CELL_RANGE">'[2]3-15'!$C$28</definedName>
    <definedName name="TAB_RANGE">'[2]3-15'!$A$8:$S$29</definedName>
    <definedName name="D形扣编码" localSheetId="3">#REF!</definedName>
    <definedName name="版型吊牌编码" localSheetId="3">#REF!</definedName>
    <definedName name="标准" localSheetId="3">#REF!</definedName>
    <definedName name="标准编码" localSheetId="3">#REF!</definedName>
    <definedName name="标准物料编码" localSheetId="3">#REF!</definedName>
    <definedName name="插扣编码" localSheetId="3">#REF!</definedName>
    <definedName name="尺码唛编码" localSheetId="3">#REF!</definedName>
    <definedName name="抽绳编码" localSheetId="3">#REF!</definedName>
    <definedName name="粗线编码" localSheetId="3">#REF!</definedName>
    <definedName name="大类" localSheetId="3">#REF!</definedName>
    <definedName name="大类名称" localSheetId="3">#REF!</definedName>
    <definedName name="单位1" localSheetId="3">#REF!</definedName>
    <definedName name="单位编码" localSheetId="3">#REF!</definedName>
    <definedName name="吊牌编码" localSheetId="3">#REF!</definedName>
    <definedName name="吊钟编码" localSheetId="3">#REF!</definedName>
    <definedName name="反光材料编码" localSheetId="3">#REF!</definedName>
    <definedName name="辅料" localSheetId="3">#REF!</definedName>
    <definedName name="辅料编码" localSheetId="3">#REF!</definedName>
    <definedName name="工字扣编码" localSheetId="3">#REF!</definedName>
    <definedName name="功能标编码" localSheetId="3">#REF!</definedName>
    <definedName name="钩扣编码" localSheetId="3">#REF!</definedName>
    <definedName name="横机" localSheetId="3">#REF!</definedName>
    <definedName name="横机编码" localSheetId="3">#REF!</definedName>
    <definedName name="胶环编码" localSheetId="3">#REF!</definedName>
    <definedName name="胶牌编码" localSheetId="3">#REF!</definedName>
    <definedName name="金属牌编码" localSheetId="3">#REF!</definedName>
    <definedName name="卡头编码" localSheetId="3">#REF!</definedName>
    <definedName name="拉链" localSheetId="3">#REF!</definedName>
    <definedName name="拉链编码" localSheetId="3">#REF!</definedName>
    <definedName name="拉头" localSheetId="3">#REF!</definedName>
    <definedName name="拉头编码" localSheetId="3">#REF!</definedName>
    <definedName name="拉头吊坠编码" localSheetId="3">#REF!</definedName>
    <definedName name="拉头色" localSheetId="3">#REF!</definedName>
    <definedName name="拉头颜色" localSheetId="3">#REF!</definedName>
    <definedName name="里料编码" localSheetId="3">#REF!</definedName>
    <definedName name="毛皮编码" localSheetId="3">#REF!</definedName>
    <definedName name="面辅料颜色" localSheetId="3">#REF!</definedName>
    <definedName name="面料编号" localSheetId="3">#REF!</definedName>
    <definedName name="魔术贴编码" localSheetId="3">#REF!</definedName>
    <definedName name="纽扣编码" localSheetId="3">#REF!</definedName>
    <definedName name="汽眼编码" localSheetId="3">#REF!</definedName>
    <definedName name="日字扣编码" localSheetId="3">#REF!</definedName>
    <definedName name="色号" localSheetId="3">#REF!</definedName>
    <definedName name="色号1" localSheetId="3">#REF!</definedName>
    <definedName name="色号颜色" localSheetId="3">#REF!</definedName>
    <definedName name="色名色号" localSheetId="3">#REF!</definedName>
    <definedName name="四件扣编码" localSheetId="3">#REF!</definedName>
    <definedName name="梭织编码" localSheetId="3">#REF!</definedName>
    <definedName name="烫花编码" localSheetId="3">#REF!</definedName>
    <definedName name="烫唛编码" localSheetId="3">#REF!</definedName>
    <definedName name="五抓扣编码" localSheetId="3">#REF!</definedName>
    <definedName name="洗水" localSheetId="3">#REF!</definedName>
    <definedName name="洗水编码" localSheetId="3">#REF!</definedName>
    <definedName name="下拉头编码" localSheetId="3">#REF!</definedName>
    <definedName name="橡筋编码" localSheetId="3">#REF!</definedName>
    <definedName name="橡筋绳编码" localSheetId="3">#REF!</definedName>
    <definedName name="胸杯编码" localSheetId="3">#REF!</definedName>
    <definedName name="绣花" localSheetId="3">#REF!</definedName>
    <definedName name="绣花编码" localSheetId="3">#REF!</definedName>
    <definedName name="绣章编码" localSheetId="3">#REF!</definedName>
    <definedName name="颜色" localSheetId="3">#REF!</definedName>
    <definedName name="印花" localSheetId="3">#REF!</definedName>
    <definedName name="印花编码" localSheetId="3">#REF!</definedName>
    <definedName name="针织编码" localSheetId="3">#REF!</definedName>
    <definedName name="织带编码" localSheetId="3">#REF!</definedName>
    <definedName name="织唛编码" localSheetId="3">#REF!</definedName>
    <definedName name="主料" localSheetId="3">#REF!</definedName>
    <definedName name="主料编码" localSheetId="3">#REF!</definedName>
    <definedName name="主唛编码" localSheetId="3">#REF!</definedName>
    <definedName name="撞钉编码" localSheetId="3">#REF!</definedName>
    <definedName name="xlbcz001" localSheetId="3">[3]拉链属性!$A$2:$A$46</definedName>
    <definedName name="xlbqt001" localSheetId="3">[4]拉链属性!$A$44:$A$53</definedName>
    <definedName name="_xlnm.Print_Area" localSheetId="4">中期!$A$1:$K$52</definedName>
    <definedName name="D形扣编码" localSheetId="5">#REF!</definedName>
    <definedName name="版型吊牌编码" localSheetId="5">#REF!</definedName>
    <definedName name="标准" localSheetId="5">#REF!</definedName>
    <definedName name="标准编码" localSheetId="5">#REF!</definedName>
    <definedName name="标准物料编码" localSheetId="5">#REF!</definedName>
    <definedName name="插扣编码" localSheetId="5">#REF!</definedName>
    <definedName name="尺码唛编码" localSheetId="5">#REF!</definedName>
    <definedName name="抽绳编码" localSheetId="5">#REF!</definedName>
    <definedName name="粗线编码" localSheetId="5">#REF!</definedName>
    <definedName name="大类" localSheetId="5">#REF!</definedName>
    <definedName name="大类名称" localSheetId="5">#REF!</definedName>
    <definedName name="单位1" localSheetId="5">#REF!</definedName>
    <definedName name="单位编码" localSheetId="5">#REF!</definedName>
    <definedName name="吊牌编码" localSheetId="5">#REF!</definedName>
    <definedName name="吊钟编码" localSheetId="5">#REF!</definedName>
    <definedName name="反光材料编码" localSheetId="5">#REF!</definedName>
    <definedName name="辅料" localSheetId="5">#REF!</definedName>
    <definedName name="辅料编码" localSheetId="5">#REF!</definedName>
    <definedName name="工字扣编码" localSheetId="5">#REF!</definedName>
    <definedName name="功能标编码" localSheetId="5">#REF!</definedName>
    <definedName name="钩扣编码" localSheetId="5">#REF!</definedName>
    <definedName name="横机" localSheetId="5">#REF!</definedName>
    <definedName name="横机编码" localSheetId="5">#REF!</definedName>
    <definedName name="胶环编码" localSheetId="5">#REF!</definedName>
    <definedName name="胶牌编码" localSheetId="5">#REF!</definedName>
    <definedName name="金属牌编码" localSheetId="5">#REF!</definedName>
    <definedName name="卡头编码" localSheetId="5">#REF!</definedName>
    <definedName name="拉链" localSheetId="5">#REF!</definedName>
    <definedName name="拉链编码" localSheetId="5">#REF!</definedName>
    <definedName name="拉头" localSheetId="5">#REF!</definedName>
    <definedName name="拉头编码" localSheetId="5">#REF!</definedName>
    <definedName name="拉头吊坠编码" localSheetId="5">#REF!</definedName>
    <definedName name="拉头色" localSheetId="5">#REF!</definedName>
    <definedName name="拉头颜色" localSheetId="5">#REF!</definedName>
    <definedName name="里料编码" localSheetId="5">#REF!</definedName>
    <definedName name="毛皮编码" localSheetId="5">#REF!</definedName>
    <definedName name="面辅料颜色" localSheetId="5">#REF!</definedName>
    <definedName name="面料编号" localSheetId="5">#REF!</definedName>
    <definedName name="魔术贴编码" localSheetId="5">#REF!</definedName>
    <definedName name="纽扣编码" localSheetId="5">#REF!</definedName>
    <definedName name="汽眼编码" localSheetId="5">#REF!</definedName>
    <definedName name="日字扣编码" localSheetId="5">#REF!</definedName>
    <definedName name="色号" localSheetId="5">#REF!</definedName>
    <definedName name="色号1" localSheetId="5">#REF!</definedName>
    <definedName name="色号颜色" localSheetId="5">#REF!</definedName>
    <definedName name="色名色号" localSheetId="5">#REF!</definedName>
    <definedName name="四件扣编码" localSheetId="5">#REF!</definedName>
    <definedName name="梭织编码" localSheetId="5">#REF!</definedName>
    <definedName name="烫花编码" localSheetId="5">#REF!</definedName>
    <definedName name="烫唛编码" localSheetId="5">#REF!</definedName>
    <definedName name="五抓扣编码" localSheetId="5">#REF!</definedName>
    <definedName name="洗水" localSheetId="5">#REF!</definedName>
    <definedName name="洗水编码" localSheetId="5">#REF!</definedName>
    <definedName name="下拉头编码" localSheetId="5">#REF!</definedName>
    <definedName name="橡筋编码" localSheetId="5">#REF!</definedName>
    <definedName name="橡筋绳编码" localSheetId="5">#REF!</definedName>
    <definedName name="胸杯编码" localSheetId="5">#REF!</definedName>
    <definedName name="绣花" localSheetId="5">#REF!</definedName>
    <definedName name="绣花编码" localSheetId="5">#REF!</definedName>
    <definedName name="绣章编码" localSheetId="5">#REF!</definedName>
    <definedName name="颜色" localSheetId="5">#REF!</definedName>
    <definedName name="印花" localSheetId="5">#REF!</definedName>
    <definedName name="印花编码" localSheetId="5">#REF!</definedName>
    <definedName name="针织编码" localSheetId="5">#REF!</definedName>
    <definedName name="织带编码" localSheetId="5">#REF!</definedName>
    <definedName name="织唛编码" localSheetId="5">#REF!</definedName>
    <definedName name="主料" localSheetId="5">#REF!</definedName>
    <definedName name="主料编码" localSheetId="5">#REF!</definedName>
    <definedName name="主唛编码" localSheetId="5">#REF!</definedName>
    <definedName name="撞钉编码" localSheetId="5">#REF!</definedName>
    <definedName name="xlbcz001" localSheetId="5">[3]拉链属性!$A$2:$A$46</definedName>
    <definedName name="xlbqt001" localSheetId="5">[4]拉链属性!$A$44:$A$53</definedName>
    <definedName name="D形扣编码" localSheetId="7">#REF!</definedName>
    <definedName name="版型吊牌编码" localSheetId="7">#REF!</definedName>
    <definedName name="标准" localSheetId="7">#REF!</definedName>
    <definedName name="标准编码" localSheetId="7">#REF!</definedName>
    <definedName name="标准物料编码" localSheetId="7">#REF!</definedName>
    <definedName name="插扣编码" localSheetId="7">#REF!</definedName>
    <definedName name="尺码唛编码" localSheetId="7">#REF!</definedName>
    <definedName name="抽绳编码" localSheetId="7">#REF!</definedName>
    <definedName name="粗线编码" localSheetId="7">#REF!</definedName>
    <definedName name="大类" localSheetId="7">#REF!</definedName>
    <definedName name="大类名称" localSheetId="7">#REF!</definedName>
    <definedName name="单位1" localSheetId="7">#REF!</definedName>
    <definedName name="单位编码" localSheetId="7">#REF!</definedName>
    <definedName name="吊牌编码" localSheetId="7">#REF!</definedName>
    <definedName name="吊钟编码" localSheetId="7">#REF!</definedName>
    <definedName name="反光材料编码" localSheetId="7">#REF!</definedName>
    <definedName name="辅料" localSheetId="7">#REF!</definedName>
    <definedName name="辅料编码" localSheetId="7">#REF!</definedName>
    <definedName name="工字扣编码" localSheetId="7">#REF!</definedName>
    <definedName name="功能标编码" localSheetId="7">#REF!</definedName>
    <definedName name="钩扣编码" localSheetId="7">#REF!</definedName>
    <definedName name="横机" localSheetId="7">#REF!</definedName>
    <definedName name="横机编码" localSheetId="7">#REF!</definedName>
    <definedName name="胶环编码" localSheetId="7">#REF!</definedName>
    <definedName name="胶牌编码" localSheetId="7">#REF!</definedName>
    <definedName name="金属牌编码" localSheetId="7">#REF!</definedName>
    <definedName name="卡头编码" localSheetId="7">#REF!</definedName>
    <definedName name="拉链" localSheetId="7">#REF!</definedName>
    <definedName name="拉链编码" localSheetId="7">#REF!</definedName>
    <definedName name="拉头" localSheetId="7">#REF!</definedName>
    <definedName name="拉头编码" localSheetId="7">#REF!</definedName>
    <definedName name="拉头吊坠编码" localSheetId="7">#REF!</definedName>
    <definedName name="拉头色" localSheetId="7">#REF!</definedName>
    <definedName name="拉头颜色" localSheetId="7">#REF!</definedName>
    <definedName name="里料编码" localSheetId="7">#REF!</definedName>
    <definedName name="毛皮编码" localSheetId="7">#REF!</definedName>
    <definedName name="面辅料颜色" localSheetId="7">#REF!</definedName>
    <definedName name="面料编号" localSheetId="7">#REF!</definedName>
    <definedName name="魔术贴编码" localSheetId="7">#REF!</definedName>
    <definedName name="纽扣编码" localSheetId="7">#REF!</definedName>
    <definedName name="汽眼编码" localSheetId="7">#REF!</definedName>
    <definedName name="日字扣编码" localSheetId="7">#REF!</definedName>
    <definedName name="色号" localSheetId="7">#REF!</definedName>
    <definedName name="色号1" localSheetId="7">#REF!</definedName>
    <definedName name="色号颜色" localSheetId="7">#REF!</definedName>
    <definedName name="色名色号" localSheetId="7">#REF!</definedName>
    <definedName name="四件扣编码" localSheetId="7">#REF!</definedName>
    <definedName name="梭织编码" localSheetId="7">#REF!</definedName>
    <definedName name="烫花编码" localSheetId="7">#REF!</definedName>
    <definedName name="烫唛编码" localSheetId="7">#REF!</definedName>
    <definedName name="五抓扣编码" localSheetId="7">#REF!</definedName>
    <definedName name="洗水" localSheetId="7">#REF!</definedName>
    <definedName name="洗水编码" localSheetId="7">#REF!</definedName>
    <definedName name="下拉头编码" localSheetId="7">#REF!</definedName>
    <definedName name="橡筋编码" localSheetId="7">#REF!</definedName>
    <definedName name="橡筋绳编码" localSheetId="7">#REF!</definedName>
    <definedName name="胸杯编码" localSheetId="7">#REF!</definedName>
    <definedName name="绣花" localSheetId="7">#REF!</definedName>
    <definedName name="绣花编码" localSheetId="7">#REF!</definedName>
    <definedName name="绣章编码" localSheetId="7">#REF!</definedName>
    <definedName name="颜色" localSheetId="7">#REF!</definedName>
    <definedName name="印花" localSheetId="7">#REF!</definedName>
    <definedName name="印花编码" localSheetId="7">#REF!</definedName>
    <definedName name="针织编码" localSheetId="7">#REF!</definedName>
    <definedName name="织带编码" localSheetId="7">#REF!</definedName>
    <definedName name="织唛编码" localSheetId="7">#REF!</definedName>
    <definedName name="主料" localSheetId="7">#REF!</definedName>
    <definedName name="主料编码" localSheetId="7">#REF!</definedName>
    <definedName name="主唛编码" localSheetId="7">#REF!</definedName>
    <definedName name="撞钉编码" localSheetId="7">#REF!</definedName>
    <definedName name="xlbcz001" localSheetId="7">[3]拉链属性!$A$2:$A$46</definedName>
    <definedName name="xlbqt001" localSheetId="7">[4]拉链属性!$A$44:$A$53</definedName>
    <definedName name="_xlnm.Print_Area" localSheetId="2">首期!$A$76:$O$116</definedName>
    <definedName name="D形扣编码" localSheetId="9">#REF!</definedName>
    <definedName name="版型吊牌编码" localSheetId="9">#REF!</definedName>
    <definedName name="标准" localSheetId="9">#REF!</definedName>
    <definedName name="标准编码" localSheetId="9">#REF!</definedName>
    <definedName name="标准物料编码" localSheetId="9">#REF!</definedName>
    <definedName name="插扣编码" localSheetId="9">#REF!</definedName>
    <definedName name="尺码唛编码" localSheetId="9">#REF!</definedName>
    <definedName name="抽绳编码" localSheetId="9">#REF!</definedName>
    <definedName name="粗线编码" localSheetId="9">#REF!</definedName>
    <definedName name="大类" localSheetId="9">#REF!</definedName>
    <definedName name="大类名称" localSheetId="9">#REF!</definedName>
    <definedName name="单位1" localSheetId="9">#REF!</definedName>
    <definedName name="单位编码" localSheetId="9">#REF!</definedName>
    <definedName name="吊牌编码" localSheetId="9">#REF!</definedName>
    <definedName name="吊钟编码" localSheetId="9">#REF!</definedName>
    <definedName name="反光材料编码" localSheetId="9">#REF!</definedName>
    <definedName name="辅料" localSheetId="9">#REF!</definedName>
    <definedName name="辅料编码" localSheetId="9">#REF!</definedName>
    <definedName name="工字扣编码" localSheetId="9">#REF!</definedName>
    <definedName name="功能标编码" localSheetId="9">#REF!</definedName>
    <definedName name="钩扣编码" localSheetId="9">#REF!</definedName>
    <definedName name="横机" localSheetId="9">#REF!</definedName>
    <definedName name="横机编码" localSheetId="9">#REF!</definedName>
    <definedName name="胶环编码" localSheetId="9">#REF!</definedName>
    <definedName name="胶牌编码" localSheetId="9">#REF!</definedName>
    <definedName name="金属牌编码" localSheetId="9">#REF!</definedName>
    <definedName name="卡头编码" localSheetId="9">#REF!</definedName>
    <definedName name="拉链" localSheetId="9">#REF!</definedName>
    <definedName name="拉链编码" localSheetId="9">#REF!</definedName>
    <definedName name="拉头" localSheetId="9">#REF!</definedName>
    <definedName name="拉头编码" localSheetId="9">#REF!</definedName>
    <definedName name="拉头吊坠编码" localSheetId="9">#REF!</definedName>
    <definedName name="拉头色" localSheetId="9">#REF!</definedName>
    <definedName name="拉头颜色" localSheetId="9">#REF!</definedName>
    <definedName name="里料编码" localSheetId="9">#REF!</definedName>
    <definedName name="毛皮编码" localSheetId="9">#REF!</definedName>
    <definedName name="面辅料颜色" localSheetId="9">#REF!</definedName>
    <definedName name="面料编号" localSheetId="9">#REF!</definedName>
    <definedName name="魔术贴编码" localSheetId="9">#REF!</definedName>
    <definedName name="纽扣编码" localSheetId="9">#REF!</definedName>
    <definedName name="汽眼编码" localSheetId="9">#REF!</definedName>
    <definedName name="日字扣编码" localSheetId="9">#REF!</definedName>
    <definedName name="色号" localSheetId="9">#REF!</definedName>
    <definedName name="色号1" localSheetId="9">#REF!</definedName>
    <definedName name="色号颜色" localSheetId="9">#REF!</definedName>
    <definedName name="色名色号" localSheetId="9">#REF!</definedName>
    <definedName name="四件扣编码" localSheetId="9">#REF!</definedName>
    <definedName name="梭织编码" localSheetId="9">#REF!</definedName>
    <definedName name="烫花编码" localSheetId="9">#REF!</definedName>
    <definedName name="烫唛编码" localSheetId="9">#REF!</definedName>
    <definedName name="五抓扣编码" localSheetId="9">#REF!</definedName>
    <definedName name="洗水" localSheetId="9">#REF!</definedName>
    <definedName name="洗水编码" localSheetId="9">#REF!</definedName>
    <definedName name="下拉头编码" localSheetId="9">#REF!</definedName>
    <definedName name="橡筋编码" localSheetId="9">#REF!</definedName>
    <definedName name="橡筋绳编码" localSheetId="9">#REF!</definedName>
    <definedName name="胸杯编码" localSheetId="9">#REF!</definedName>
    <definedName name="绣花" localSheetId="9">#REF!</definedName>
    <definedName name="绣花编码" localSheetId="9">#REF!</definedName>
    <definedName name="绣章编码" localSheetId="9">#REF!</definedName>
    <definedName name="颜色" localSheetId="9">#REF!</definedName>
    <definedName name="印花" localSheetId="9">#REF!</definedName>
    <definedName name="印花编码" localSheetId="9">#REF!</definedName>
    <definedName name="针织编码" localSheetId="9">#REF!</definedName>
    <definedName name="织带编码" localSheetId="9">#REF!</definedName>
    <definedName name="织唛编码" localSheetId="9">#REF!</definedName>
    <definedName name="主料" localSheetId="9">#REF!</definedName>
    <definedName name="主料编码" localSheetId="9">#REF!</definedName>
    <definedName name="主唛编码" localSheetId="9">#REF!</definedName>
    <definedName name="撞钉编码" localSheetId="9">#REF!</definedName>
    <definedName name="xlbcz001" localSheetId="9">[3]拉链属性!$A$2:$A$46</definedName>
    <definedName name="xlbqt001" localSheetId="9">[4]拉链属性!$A$44:$A$53</definedName>
  </definedNames>
  <calcPr calcId="144525" concurrentCalc="0"/>
</workbook>
</file>

<file path=xl/sharedStrings.xml><?xml version="1.0" encoding="utf-8"?>
<sst xmlns="http://schemas.openxmlformats.org/spreadsheetml/2006/main" count="1053" uniqueCount="358">
  <si>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</si>
  <si>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</si>
  <si>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</si>
  <si>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</si>
  <si>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</si>
  <si>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</si>
  <si>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</si>
  <si>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</si>
  <si>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</si>
  <si>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</si>
  <si>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</si>
  <si>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</si>
  <si>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</si>
  <si>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</si>
  <si>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</si>
  <si>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</si>
  <si>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</si>
  <si>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</si>
  <si>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</si>
  <si>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</si>
  <si>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</si>
  <si>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</si>
  <si>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</si>
  <si>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</si>
  <si>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</si>
  <si>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</si>
  <si>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</si>
  <si>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</si>
  <si>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</si>
  <si>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</si>
  <si>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</si>
  <si>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</si>
  <si>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</si>
  <si>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</si>
  <si>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</si>
  <si>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</si>
  <si>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</si>
  <si>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</si>
  <si>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</si>
  <si>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</si>
  <si>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</si>
  <si>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</si>
  <si>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</si>
  <si>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</si>
  <si>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</si>
  <si>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</si>
  <si>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</si>
  <si>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</si>
  <si>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</si>
  <si>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</si>
  <si>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</si>
  <si>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</si>
  <si>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</si>
  <si>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</si>
  <si>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捷途汽车定制款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</si>
  <si>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</si>
  <si>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</si>
  <si>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</si>
  <si>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</si>
  <si>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</si>
  <si>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</si>
  <si>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</si>
  <si>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</si>
  <si>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TAJJFL81976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</si>
  <si>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</si>
  <si>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</si>
  <si>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</si>
  <si>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</si>
  <si>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</si>
  <si>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</si>
  <si>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</si>
  <si>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</si>
  <si>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</si>
  <si>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</si>
  <si>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</si>
  <si>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</si>
  <si>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</si>
  <si>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</si>
  <si>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</si>
  <si>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</si>
  <si>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</si>
  <si>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</si>
  <si>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</si>
  <si>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</si>
  <si>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</si>
  <si>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</si>
  <si>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</si>
  <si>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</si>
  <si>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</si>
  <si>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</si>
  <si>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</si>
  <si>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</si>
  <si>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</si>
  <si>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</si>
  <si>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</si>
  <si>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</si>
  <si>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</si>
  <si>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</si>
  <si>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</si>
  <si>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</si>
  <si>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</si>
  <si>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</si>
  <si>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</si>
  <si>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</si>
  <si>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</si>
  <si>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</si>
  <si>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</si>
  <si>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</si>
  <si>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</si>
  <si>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</si>
  <si>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</si>
  <si>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</si>
  <si>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</si>
  <si>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</si>
  <si>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4XL</t>
  </si>
  <si>
    <t>未裁齐原因</t>
  </si>
  <si>
    <t>白色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</si>
  <si>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</si>
  <si>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 xml:space="preserve"> L码洗前、洗后各1件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</si>
  <si>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</si>
  <si>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</si>
  <si>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</si>
  <si>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</si>
  <si>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</si>
  <si>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</si>
  <si>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</si>
  <si>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</si>
  <si>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</si>
  <si>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</si>
  <si>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</si>
  <si>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</si>
  <si>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</si>
  <si>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</si>
  <si>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</si>
  <si>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</si>
  <si>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周宇</t>
  </si>
  <si>
    <t>复核时间</t>
  </si>
  <si>
    <t>QC规格测量表</t>
  </si>
  <si>
    <t>男式短袖POLO T恤衫</t>
  </si>
  <si>
    <t>部位名称</t>
  </si>
  <si>
    <t>指示规格  FINAL SPEC</t>
  </si>
  <si>
    <t>样品规格  SAMPLE SPEC</t>
  </si>
  <si>
    <r>
      <rPr>
        <b/>
        <sz val="11"/>
        <rFont val="Arial"/>
        <charset val="134"/>
      </rPr>
      <t>±</t>
    </r>
    <r>
      <rPr>
        <b/>
        <sz val="11"/>
        <rFont val="黑体"/>
        <charset val="134"/>
      </rPr>
      <t>差</t>
    </r>
  </si>
  <si>
    <t>洗前</t>
  </si>
  <si>
    <t>洗后</t>
  </si>
  <si>
    <t>165/88B</t>
  </si>
  <si>
    <t>170/92B</t>
  </si>
  <si>
    <t>175/96B</t>
  </si>
  <si>
    <t>180/100B</t>
  </si>
  <si>
    <t>185/104B</t>
  </si>
  <si>
    <t>190/108B</t>
  </si>
  <si>
    <t>195/112B</t>
  </si>
  <si>
    <t>后中长</t>
  </si>
  <si>
    <t>-</t>
  </si>
  <si>
    <t>胸围</t>
  </si>
  <si>
    <t>+0.5</t>
  </si>
  <si>
    <t>腰围</t>
  </si>
  <si>
    <t>/</t>
  </si>
  <si>
    <t>摆围</t>
  </si>
  <si>
    <t>肩宽</t>
  </si>
  <si>
    <t>短袖肩点袖长</t>
  </si>
  <si>
    <t>-0.3</t>
  </si>
  <si>
    <t>袖肥/2（参考值）</t>
  </si>
  <si>
    <t>短袖口/2</t>
  </si>
  <si>
    <t>袖口高</t>
  </si>
  <si>
    <t>2.2.</t>
  </si>
  <si>
    <t>领尖长</t>
  </si>
  <si>
    <t>验货时间：</t>
  </si>
  <si>
    <t>跟单QC:</t>
  </si>
  <si>
    <t>全世琼</t>
  </si>
  <si>
    <t>工厂负责人：</t>
  </si>
  <si>
    <t>TOREAD-QC中期检验报告书</t>
  </si>
  <si>
    <t>唯品定制款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</si>
  <si>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</si>
  <si>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</si>
  <si>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</si>
  <si>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</si>
  <si>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</si>
  <si>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</si>
  <si>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</si>
  <si>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</si>
  <si>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</si>
  <si>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</si>
  <si>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</si>
  <si>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</si>
  <si>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</si>
  <si>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数量</t>
  </si>
  <si>
    <t>1.领型不园顺</t>
  </si>
  <si>
    <t>2.坎脚边线不顺直</t>
  </si>
  <si>
    <t>3.前领压线有大小</t>
  </si>
  <si>
    <t>4.腰头上橡筋不均匀。</t>
  </si>
  <si>
    <t>5.袋口皱</t>
  </si>
  <si>
    <t>合计</t>
  </si>
  <si>
    <t>【整改的严重缺陷及整改复核时间】</t>
  </si>
  <si>
    <t>【整改结果】</t>
  </si>
  <si>
    <t>TAJJFK91832</t>
  </si>
  <si>
    <t xml:space="preserve">     初期请洗测2-3件，有问题的另加测量数量。</t>
  </si>
  <si>
    <t>唐云辉</t>
  </si>
  <si>
    <t>QC出货报告书</t>
  </si>
  <si>
    <t>产品名称</t>
  </si>
  <si>
    <t>合同日期</t>
  </si>
  <si>
    <t>检验资料确认</t>
  </si>
  <si>
    <t>1</t>
  </si>
  <si>
    <t>交货形式</t>
  </si>
  <si>
    <t>物流</t>
  </si>
  <si>
    <t>面料第三方合格报告</t>
  </si>
  <si>
    <t>验货次数</t>
  </si>
  <si>
    <t>直发</t>
  </si>
  <si>
    <t>安徽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</si>
  <si>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</si>
  <si>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</si>
  <si>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</si>
  <si>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</si>
  <si>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</si>
  <si>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</si>
  <si>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</si>
  <si>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</si>
  <si>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</si>
  <si>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</si>
  <si>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采购凭证编号：CGDD23080100003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</si>
  <si>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</si>
  <si>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</si>
  <si>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</si>
  <si>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</si>
  <si>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</si>
  <si>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</si>
  <si>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</si>
  <si>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</si>
  <si>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</si>
  <si>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</si>
  <si>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</si>
  <si>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</si>
  <si>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</si>
  <si>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齐色齐码32件</t>
  </si>
  <si>
    <t>情况说明：</t>
  </si>
  <si>
    <t xml:space="preserve">【问题点描述】  </t>
  </si>
  <si>
    <t>1.筒底歪斜，方块有大小</t>
  </si>
  <si>
    <t>2.下脚有弯曲不顺直</t>
  </si>
  <si>
    <t>3.线头、油污要清理干净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</si>
  <si>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</si>
  <si>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</si>
  <si>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</si>
  <si>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</si>
  <si>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</si>
  <si>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</si>
  <si>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</si>
  <si>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</si>
  <si>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</si>
  <si>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日期：</t>
  </si>
  <si>
    <t>+0.5  +0.5</t>
  </si>
  <si>
    <t>+0.6  +0.5</t>
  </si>
  <si>
    <t>+1  +0.6</t>
  </si>
  <si>
    <t>前后腰节长</t>
  </si>
  <si>
    <t>/  /</t>
  </si>
  <si>
    <t>+0.8  +0.8</t>
  </si>
  <si>
    <t>+1  +1</t>
  </si>
  <si>
    <t>+0.3  +0.3</t>
  </si>
  <si>
    <t>+0.3  +0.5</t>
  </si>
  <si>
    <t>/  +0.2</t>
  </si>
  <si>
    <t>+0.2  +0.3</t>
  </si>
  <si>
    <t>短袖后中袖长</t>
  </si>
  <si>
    <t>扁机领长</t>
  </si>
  <si>
    <t>门襟高</t>
  </si>
  <si>
    <t>齐色齐码80件</t>
  </si>
  <si>
    <t>1.前筒压线有大小，方块有大小</t>
  </si>
  <si>
    <t>2.夹底错位</t>
  </si>
  <si>
    <t>+0.5  +0.4</t>
  </si>
  <si>
    <t>+0.4  +0.5</t>
  </si>
  <si>
    <t>+0.3  +0.4</t>
  </si>
  <si>
    <t>+0.5  +0.6</t>
  </si>
  <si>
    <t>+1  +1.2</t>
  </si>
  <si>
    <t>+2  +1.5</t>
  </si>
  <si>
    <t>+1.2  +1.5</t>
  </si>
  <si>
    <t>+1  + 1</t>
  </si>
  <si>
    <t>+0.2  /</t>
  </si>
  <si>
    <t>+0.3  /</t>
  </si>
  <si>
    <t>-0.3  /</t>
  </si>
  <si>
    <t>-0.2  -0.2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</si>
  <si>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</si>
  <si>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</si>
  <si>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</si>
  <si>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</si>
  <si>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</si>
  <si>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</si>
  <si>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</si>
  <si>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</si>
  <si>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</si>
  <si>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</si>
  <si>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</si>
  <si>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</si>
  <si>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</si>
  <si>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</si>
  <si>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</si>
  <si>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</si>
  <si>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全涤珠地布</t>
  </si>
  <si>
    <t>TAJJFL81976/TAJJFL82977</t>
  </si>
  <si>
    <t>兴欣宝</t>
  </si>
  <si>
    <t>制表时间：2023-7-25</t>
  </si>
  <si>
    <t>测试人签名：魏毓</t>
  </si>
  <si>
    <t>测试要求：
1、面料到厂第一时间做测试，根据面料的实际情况，可每缸抽取1-2卷过验布机。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</si>
  <si>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</si>
  <si>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</si>
  <si>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</si>
  <si>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</si>
  <si>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</si>
  <si>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</si>
  <si>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</si>
  <si>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</si>
  <si>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无色差</t>
  </si>
  <si>
    <t>YES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</si>
  <si>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</si>
  <si>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</si>
  <si>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</si>
  <si>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</si>
  <si>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</si>
  <si>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</si>
  <si>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</si>
  <si>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</si>
  <si>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</si>
  <si>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</si>
  <si>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</si>
  <si>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</si>
  <si>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FK07580</t>
  </si>
  <si>
    <t>ZK00173-19SS白色</t>
  </si>
  <si>
    <t>四眼扣</t>
  </si>
  <si>
    <t>北京桦楠服装辅料有限公司</t>
  </si>
  <si>
    <t>物料6</t>
  </si>
  <si>
    <t>物料7</t>
  </si>
  <si>
    <t>物料8</t>
  </si>
  <si>
    <t>物料9</t>
  </si>
  <si>
    <t>物料10</t>
  </si>
  <si>
    <t>无互染</t>
  </si>
  <si>
    <t>制表时间：2023-6-20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</si>
  <si>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</si>
  <si>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</si>
  <si>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</si>
  <si>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</si>
  <si>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</si>
  <si>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</si>
  <si>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</si>
  <si>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</si>
  <si>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</si>
  <si>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</si>
  <si>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</si>
  <si>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</si>
  <si>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</si>
  <si>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</si>
  <si>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</si>
  <si>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</si>
  <si>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不脱落</t>
  </si>
  <si>
    <t>制表时间：2023-4/30</t>
  </si>
  <si>
    <t>测试人签名：刘玉明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</si>
  <si>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</si>
  <si>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</si>
  <si>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</si>
  <si>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</si>
  <si>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测试人签名：刘书权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</si>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</sst>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xr9="http://schemas.microsoft.com/office/spreadsheetml/2016/revision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  <numFmt numFmtId="178" formatCode="0.0_ "/>
    <numFmt numFmtId="179" formatCode="0.00_ "/>
    <numFmt numFmtId="180" formatCode="_ [$¥-804]* #,##0.00_ ;_ [$¥-804]* \-#,##0.00_ ;_ [$¥-804]* &quot;-&quot;??_ ;_ @_ "/>
  </numFmts>
  <fonts count="75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rgb="FF080000"/>
      <name val="微软雅黑"/>
      <charset val="134"/>
    </font>
    <font>
      <sz val="10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name val="Microsoft YaHei"/>
      <charset val="134"/>
    </font>
    <font>
      <sz val="11"/>
      <name val="Microsoft YaHei"/>
      <charset val="136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1"/>
      <name val="Microsoft YaHei"/>
      <charset val="134"/>
    </font>
    <font>
      <sz val="10"/>
      <color rgb="FF231F20"/>
      <name val="宋体"/>
      <charset val="134"/>
      <scheme val="minor"/>
    </font>
    <font>
      <sz val="11"/>
      <color rgb="FF000000"/>
      <name val="微软雅黑"/>
      <charset val="134"/>
    </font>
    <font>
      <b/>
      <sz val="9"/>
      <color theme="1"/>
      <name val="微软雅黑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4"/>
      <color indexed="8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1"/>
      <name val="Arial"/>
      <charset val="134"/>
    </font>
    <font>
      <b/>
      <sz val="10"/>
      <name val="微软雅黑"/>
      <charset val="134"/>
    </font>
    <font>
      <sz val="10"/>
      <name val="微软雅黑"/>
      <charset val="134"/>
    </font>
    <font>
      <b/>
      <sz val="11"/>
      <name val="宋体"/>
      <charset val="134"/>
    </font>
    <font>
      <sz val="10"/>
      <color indexed="8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12"/>
      <name val="宋体"/>
      <charset val="134"/>
    </font>
    <font>
      <b/>
      <sz val="12"/>
      <name val="Arial"/>
      <charset val="134"/>
    </font>
    <font>
      <sz val="11"/>
      <name val="Arial"/>
      <charset val="134"/>
    </font>
    <font>
      <b/>
      <sz val="11"/>
      <color theme="1"/>
      <name val="Arial"/>
      <charset val="134"/>
    </font>
    <font>
      <b/>
      <sz val="11"/>
      <color rgb="FFFF0000"/>
      <name val="宋体"/>
      <charset val="134"/>
    </font>
    <font>
      <b/>
      <sz val="10"/>
      <color rgb="FFFF0000"/>
      <name val="微软雅黑"/>
      <charset val="134"/>
    </font>
    <font>
      <b/>
      <sz val="1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color indexed="8"/>
      <name val="Arial"/>
      <charset val="134"/>
    </font>
    <font>
      <b/>
      <sz val="16"/>
      <name val="宋体"/>
      <charset val="134"/>
    </font>
    <font>
      <b/>
      <sz val="8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rgb="FF000000"/>
      <name val="宋体"/>
      <charset val="134"/>
    </font>
    <font>
      <b/>
      <sz val="11"/>
      <name val="黑体"/>
      <charset val="134"/>
    </font>
  </fonts>
  <fills count="41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12" borderId="116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1" fillId="0" borderId="11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3" borderId="119" applyNumberFormat="0" applyAlignment="0" applyProtection="0">
      <alignment vertical="center"/>
    </xf>
    <xf numFmtId="0" fontId="63" fillId="14" borderId="120" applyNumberFormat="0" applyAlignment="0" applyProtection="0">
      <alignment vertical="center"/>
    </xf>
    <xf numFmtId="0" fontId="64" fillId="14" borderId="119" applyNumberFormat="0" applyAlignment="0" applyProtection="0">
      <alignment vertical="center"/>
    </xf>
    <xf numFmtId="0" fontId="65" fillId="15" borderId="121" applyNumberFormat="0" applyAlignment="0" applyProtection="0">
      <alignment vertical="center"/>
    </xf>
    <xf numFmtId="0" fontId="66" fillId="0" borderId="122" applyNumberFormat="0" applyFill="0" applyAlignment="0" applyProtection="0">
      <alignment vertical="center"/>
    </xf>
    <xf numFmtId="0" fontId="67" fillId="0" borderId="123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2" fillId="1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2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33" borderId="0" applyNumberFormat="0" applyBorder="0" applyAlignment="0" applyProtection="0">
      <alignment vertical="center"/>
    </xf>
    <xf numFmtId="0" fontId="72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1" fillId="36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73" fillId="0" borderId="0">
      <alignment horizontal="center" vertical="center"/>
    </xf>
    <xf numFmtId="0" fontId="22" fillId="0" borderId="0">
      <alignment vertical="center"/>
    </xf>
    <xf numFmtId="0" fontId="22" fillId="0" borderId="0"/>
    <xf numFmtId="0" fontId="1" fillId="0" borderId="0">
      <alignment vertical="center"/>
    </xf>
    <xf numFmtId="0" fontId="1" fillId="0" borderId="0"/>
    <xf numFmtId="0" fontId="19" fillId="0" borderId="0">
      <alignment horizontal="center" vertical="center"/>
    </xf>
    <xf numFmtId="0" fontId="22" fillId="0" borderId="0">
      <alignment vertical="center"/>
    </xf>
  </cellStyleXfs>
  <cellXfs count="529">
    <xf numFmtId="0" fontId="0" fillId="0" borderId="0" xfId="0"/>
    <xf numFmtId="0" fontId="1" fillId="0" borderId="0" xfId="0" applyFont="1" applyFill="1" applyAlignment="1"/>
    <xf numFmtId="0" fontId="2" fillId="0" borderId="0" xfId="0" applyFont="1" applyFill="1" applyAlignment="1"/>
    <xf numFmtId="0" fontId="1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/>
    <xf numFmtId="0" fontId="9" fillId="0" borderId="6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8" fillId="0" borderId="8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5" fillId="0" borderId="2" xfId="0" applyFont="1" applyBorder="1"/>
    <xf numFmtId="0" fontId="15" fillId="0" borderId="2" xfId="0" applyFont="1" applyBorder="1" applyAlignment="1">
      <alignment horizont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9" fillId="0" borderId="8" xfId="0" applyFont="1" applyBorder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18" fillId="0" borderId="0" xfId="0" applyFont="1"/>
    <xf numFmtId="0" fontId="1" fillId="0" borderId="9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/>
    <xf numFmtId="0" fontId="1" fillId="0" borderId="4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9" fillId="0" borderId="10" xfId="56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9" fontId="1" fillId="0" borderId="2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 wrapText="1" readingOrder="1"/>
    </xf>
    <xf numFmtId="0" fontId="10" fillId="0" borderId="2" xfId="0" applyFont="1" applyFill="1" applyBorder="1" applyAlignment="1">
      <alignment horizontal="left" vertical="top" wrapText="1"/>
    </xf>
    <xf numFmtId="0" fontId="20" fillId="2" borderId="3" xfId="0" applyFont="1" applyFill="1" applyBorder="1" applyAlignment="1">
      <alignment vertical="center" wrapText="1"/>
    </xf>
    <xf numFmtId="0" fontId="20" fillId="2" borderId="4" xfId="0" applyFont="1" applyFill="1" applyBorder="1" applyAlignment="1">
      <alignment vertical="center"/>
    </xf>
    <xf numFmtId="0" fontId="9" fillId="0" borderId="6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/>
    </xf>
    <xf numFmtId="0" fontId="21" fillId="0" borderId="0" xfId="53" applyFont="1" applyFill="1" applyAlignment="1"/>
    <xf numFmtId="0" fontId="22" fillId="0" borderId="0" xfId="53" applyFont="1" applyFill="1" applyAlignment="1"/>
    <xf numFmtId="0" fontId="21" fillId="0" borderId="0" xfId="53" applyFont="1" applyFill="1" applyAlignment="1">
      <alignment horizontal="left"/>
    </xf>
    <xf numFmtId="0" fontId="0" fillId="0" borderId="0" xfId="0" applyFont="1" applyFill="1" applyBorder="1" applyAlignment="1">
      <alignment vertical="center"/>
    </xf>
    <xf numFmtId="0" fontId="23" fillId="0" borderId="0" xfId="53" applyFont="1" applyFill="1" applyBorder="1" applyAlignment="1">
      <alignment horizontal="center" vertical="center"/>
    </xf>
    <xf numFmtId="0" fontId="22" fillId="0" borderId="0" xfId="53" applyFont="1" applyFill="1" applyBorder="1" applyAlignment="1">
      <alignment horizontal="center" vertical="center"/>
    </xf>
    <xf numFmtId="0" fontId="21" fillId="0" borderId="0" xfId="53" applyFont="1" applyFill="1" applyBorder="1" applyAlignment="1">
      <alignment horizontal="center" vertical="center"/>
    </xf>
    <xf numFmtId="0" fontId="24" fillId="0" borderId="11" xfId="52" applyFont="1" applyFill="1" applyBorder="1" applyAlignment="1">
      <alignment horizontal="left" vertical="center"/>
    </xf>
    <xf numFmtId="0" fontId="24" fillId="0" borderId="12" xfId="52" applyFont="1" applyFill="1" applyBorder="1" applyAlignment="1">
      <alignment horizontal="center" vertical="center"/>
    </xf>
    <xf numFmtId="0" fontId="24" fillId="0" borderId="13" xfId="52" applyFont="1" applyFill="1" applyBorder="1" applyAlignment="1">
      <alignment horizontal="center" vertical="center"/>
    </xf>
    <xf numFmtId="0" fontId="24" fillId="0" borderId="14" xfId="52" applyFont="1" applyFill="1" applyBorder="1" applyAlignment="1">
      <alignment horizontal="center" vertical="center"/>
    </xf>
    <xf numFmtId="0" fontId="24" fillId="0" borderId="15" xfId="52" applyFont="1" applyFill="1" applyBorder="1" applyAlignment="1">
      <alignment vertical="center"/>
    </xf>
    <xf numFmtId="0" fontId="25" fillId="0" borderId="15" xfId="52" applyFont="1" applyFill="1" applyBorder="1" applyAlignment="1">
      <alignment horizontal="center" vertical="center"/>
    </xf>
    <xf numFmtId="0" fontId="25" fillId="0" borderId="16" xfId="52" applyFont="1" applyFill="1" applyBorder="1" applyAlignment="1">
      <alignment horizontal="center" vertical="center"/>
    </xf>
    <xf numFmtId="0" fontId="26" fillId="0" borderId="17" xfId="53" applyFont="1" applyFill="1" applyBorder="1" applyAlignment="1" applyProtection="1">
      <alignment horizontal="center" vertical="center"/>
    </xf>
    <xf numFmtId="0" fontId="27" fillId="0" borderId="10" xfId="53" applyFont="1" applyFill="1" applyBorder="1" applyAlignment="1">
      <alignment horizontal="center" vertical="center"/>
    </xf>
    <xf numFmtId="0" fontId="7" fillId="0" borderId="10" xfId="53" applyFont="1" applyFill="1" applyBorder="1" applyAlignment="1">
      <alignment horizontal="center" vertical="center"/>
    </xf>
    <xf numFmtId="0" fontId="26" fillId="0" borderId="18" xfId="53" applyFont="1" applyFill="1" applyBorder="1" applyAlignment="1" applyProtection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9" fillId="0" borderId="2" xfId="0" applyNumberFormat="1" applyFont="1" applyFill="1" applyBorder="1" applyAlignment="1">
      <alignment horizontal="center" vertical="center"/>
    </xf>
    <xf numFmtId="0" fontId="29" fillId="0" borderId="2" xfId="55" applyFont="1" applyFill="1" applyBorder="1" applyAlignment="1">
      <alignment horizontal="center" vertical="center"/>
    </xf>
    <xf numFmtId="0" fontId="30" fillId="0" borderId="17" xfId="55" applyFont="1" applyFill="1" applyBorder="1" applyAlignment="1">
      <alignment horizontal="center" vertical="center"/>
    </xf>
    <xf numFmtId="0" fontId="30" fillId="0" borderId="4" xfId="55" applyFont="1" applyFill="1" applyBorder="1" applyAlignment="1">
      <alignment horizontal="center" vertical="center"/>
    </xf>
    <xf numFmtId="0" fontId="29" fillId="0" borderId="4" xfId="55" applyFont="1" applyFill="1" applyBorder="1" applyAlignment="1">
      <alignment horizontal="center" vertical="center"/>
    </xf>
    <xf numFmtId="0" fontId="30" fillId="0" borderId="2" xfId="55" applyFont="1" applyFill="1" applyBorder="1" applyAlignment="1">
      <alignment horizontal="center" vertical="center"/>
    </xf>
    <xf numFmtId="0" fontId="21" fillId="0" borderId="19" xfId="53" applyFont="1" applyFill="1" applyBorder="1" applyAlignment="1"/>
    <xf numFmtId="0" fontId="21" fillId="0" borderId="20" xfId="53" applyFont="1" applyFill="1" applyBorder="1" applyAlignment="1"/>
    <xf numFmtId="0" fontId="22" fillId="0" borderId="20" xfId="53" applyFont="1" applyFill="1" applyBorder="1" applyAlignment="1"/>
    <xf numFmtId="0" fontId="0" fillId="0" borderId="0" xfId="0" applyFont="1" applyFill="1" applyBorder="1" applyAlignment="1">
      <alignment horizontal="left" vertical="center"/>
    </xf>
    <xf numFmtId="0" fontId="21" fillId="0" borderId="21" xfId="53" applyFont="1" applyFill="1" applyBorder="1" applyAlignment="1">
      <alignment horizontal="center"/>
    </xf>
    <xf numFmtId="0" fontId="24" fillId="0" borderId="22" xfId="52" applyFont="1" applyFill="1" applyBorder="1" applyAlignment="1">
      <alignment horizontal="left" vertical="center"/>
    </xf>
    <xf numFmtId="0" fontId="21" fillId="0" borderId="22" xfId="52" applyFont="1" applyFill="1" applyBorder="1" applyAlignment="1">
      <alignment horizontal="center" vertical="center"/>
    </xf>
    <xf numFmtId="0" fontId="21" fillId="0" borderId="23" xfId="52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left" vertical="center"/>
    </xf>
    <xf numFmtId="0" fontId="21" fillId="0" borderId="0" xfId="53" applyFont="1" applyFill="1" applyAlignment="1">
      <alignment horizontal="center"/>
    </xf>
    <xf numFmtId="0" fontId="27" fillId="0" borderId="2" xfId="53" applyFont="1" applyFill="1" applyBorder="1" applyAlignment="1" applyProtection="1">
      <alignment horizontal="center" vertical="center"/>
    </xf>
    <xf numFmtId="0" fontId="0" fillId="0" borderId="25" xfId="0" applyFont="1" applyFill="1" applyBorder="1" applyAlignment="1">
      <alignment horizontal="left" vertical="center"/>
    </xf>
    <xf numFmtId="0" fontId="31" fillId="6" borderId="2" xfId="0" applyFont="1" applyFill="1" applyBorder="1" applyAlignment="1">
      <alignment horizontal="center" vertical="center"/>
    </xf>
    <xf numFmtId="0" fontId="31" fillId="6" borderId="25" xfId="0" applyFont="1" applyFill="1" applyBorder="1" applyAlignment="1">
      <alignment horizontal="center" vertical="center"/>
    </xf>
    <xf numFmtId="0" fontId="28" fillId="6" borderId="25" xfId="0" applyFont="1" applyFill="1" applyBorder="1" applyAlignment="1">
      <alignment horizontal="center" vertical="center"/>
    </xf>
    <xf numFmtId="49" fontId="32" fillId="0" borderId="2" xfId="54" applyNumberFormat="1" applyFont="1" applyFill="1" applyBorder="1" applyAlignment="1">
      <alignment horizontal="center" vertical="center"/>
    </xf>
    <xf numFmtId="49" fontId="32" fillId="0" borderId="25" xfId="54" applyNumberFormat="1" applyFont="1" applyFill="1" applyBorder="1" applyAlignment="1">
      <alignment horizontal="center" vertical="center"/>
    </xf>
    <xf numFmtId="49" fontId="32" fillId="0" borderId="2" xfId="53" applyNumberFormat="1" applyFont="1" applyFill="1" applyBorder="1" applyAlignment="1">
      <alignment horizontal="center"/>
    </xf>
    <xf numFmtId="0" fontId="21" fillId="0" borderId="26" xfId="53" applyFont="1" applyFill="1" applyBorder="1" applyAlignment="1">
      <alignment horizontal="left"/>
    </xf>
    <xf numFmtId="0" fontId="27" fillId="0" borderId="0" xfId="53" applyFont="1" applyFill="1" applyAlignment="1"/>
    <xf numFmtId="14" fontId="27" fillId="0" borderId="0" xfId="53" applyNumberFormat="1" applyFont="1" applyFill="1" applyAlignment="1"/>
    <xf numFmtId="0" fontId="22" fillId="0" borderId="0" xfId="52" applyFill="1" applyBorder="1" applyAlignment="1">
      <alignment horizontal="left" vertical="center"/>
    </xf>
    <xf numFmtId="0" fontId="22" fillId="0" borderId="0" xfId="52" applyFont="1" applyFill="1" applyAlignment="1">
      <alignment horizontal="left" vertical="center"/>
    </xf>
    <xf numFmtId="0" fontId="22" fillId="0" borderId="0" xfId="52" applyFill="1" applyAlignment="1">
      <alignment horizontal="left" vertical="center"/>
    </xf>
    <xf numFmtId="0" fontId="33" fillId="0" borderId="20" xfId="52" applyFont="1" applyFill="1" applyBorder="1" applyAlignment="1">
      <alignment horizontal="center" vertical="top"/>
    </xf>
    <xf numFmtId="0" fontId="34" fillId="0" borderId="27" xfId="52" applyFont="1" applyFill="1" applyBorder="1" applyAlignment="1">
      <alignment horizontal="left" vertical="center"/>
    </xf>
    <xf numFmtId="0" fontId="13" fillId="0" borderId="28" xfId="52" applyFont="1" applyFill="1" applyBorder="1" applyAlignment="1">
      <alignment horizontal="center" vertical="center"/>
    </xf>
    <xf numFmtId="0" fontId="34" fillId="0" borderId="28" xfId="52" applyFont="1" applyFill="1" applyBorder="1" applyAlignment="1">
      <alignment horizontal="center" vertical="center"/>
    </xf>
    <xf numFmtId="0" fontId="34" fillId="0" borderId="28" xfId="52" applyFont="1" applyFill="1" applyBorder="1" applyAlignment="1">
      <alignment vertical="center"/>
    </xf>
    <xf numFmtId="0" fontId="7" fillId="0" borderId="28" xfId="52" applyFont="1" applyFill="1" applyBorder="1" applyAlignment="1">
      <alignment vertical="center"/>
    </xf>
    <xf numFmtId="0" fontId="34" fillId="0" borderId="29" xfId="52" applyFont="1" applyFill="1" applyBorder="1" applyAlignment="1">
      <alignment vertical="center"/>
    </xf>
    <xf numFmtId="0" fontId="13" fillId="0" borderId="30" xfId="52" applyFont="1" applyFill="1" applyBorder="1" applyAlignment="1">
      <alignment horizontal="center" vertical="center"/>
    </xf>
    <xf numFmtId="0" fontId="34" fillId="0" borderId="30" xfId="52" applyFont="1" applyFill="1" applyBorder="1" applyAlignment="1">
      <alignment vertical="center"/>
    </xf>
    <xf numFmtId="177" fontId="7" fillId="0" borderId="30" xfId="52" applyNumberFormat="1" applyFont="1" applyFill="1" applyBorder="1" applyAlignment="1">
      <alignment horizontal="center" vertical="center"/>
    </xf>
    <xf numFmtId="0" fontId="34" fillId="0" borderId="30" xfId="52" applyFont="1" applyFill="1" applyBorder="1" applyAlignment="1">
      <alignment horizontal="center" vertical="center"/>
    </xf>
    <xf numFmtId="0" fontId="34" fillId="0" borderId="29" xfId="52" applyFont="1" applyFill="1" applyBorder="1" applyAlignment="1">
      <alignment horizontal="left" vertical="center"/>
    </xf>
    <xf numFmtId="49" fontId="13" fillId="0" borderId="30" xfId="52" applyNumberFormat="1" applyFont="1" applyFill="1" applyBorder="1" applyAlignment="1">
      <alignment horizontal="right" vertical="center"/>
    </xf>
    <xf numFmtId="0" fontId="7" fillId="0" borderId="30" xfId="52" applyFont="1" applyFill="1" applyBorder="1" applyAlignment="1">
      <alignment horizontal="left" vertical="center"/>
    </xf>
    <xf numFmtId="0" fontId="34" fillId="0" borderId="30" xfId="52" applyFont="1" applyFill="1" applyBorder="1" applyAlignment="1">
      <alignment horizontal="left" vertical="center"/>
    </xf>
    <xf numFmtId="0" fontId="7" fillId="0" borderId="30" xfId="52" applyFont="1" applyFill="1" applyBorder="1" applyAlignment="1">
      <alignment horizontal="center" vertical="center"/>
    </xf>
    <xf numFmtId="0" fontId="34" fillId="0" borderId="31" xfId="52" applyFont="1" applyFill="1" applyBorder="1" applyAlignment="1">
      <alignment vertical="center"/>
    </xf>
    <xf numFmtId="0" fontId="13" fillId="0" borderId="32" xfId="52" applyFont="1" applyFill="1" applyBorder="1" applyAlignment="1">
      <alignment horizontal="center" vertical="center"/>
    </xf>
    <xf numFmtId="0" fontId="34" fillId="0" borderId="32" xfId="52" applyFont="1" applyFill="1" applyBorder="1" applyAlignment="1">
      <alignment vertical="center"/>
    </xf>
    <xf numFmtId="0" fontId="7" fillId="0" borderId="32" xfId="52" applyFont="1" applyFill="1" applyBorder="1" applyAlignment="1">
      <alignment horizontal="center" vertical="center"/>
    </xf>
    <xf numFmtId="0" fontId="7" fillId="0" borderId="32" xfId="52" applyFont="1" applyFill="1" applyBorder="1" applyAlignment="1">
      <alignment horizontal="left" vertical="center"/>
    </xf>
    <xf numFmtId="0" fontId="34" fillId="0" borderId="32" xfId="52" applyFont="1" applyFill="1" applyBorder="1" applyAlignment="1">
      <alignment horizontal="left" vertical="center"/>
    </xf>
    <xf numFmtId="0" fontId="34" fillId="0" borderId="0" xfId="52" applyFont="1" applyFill="1" applyBorder="1" applyAlignment="1">
      <alignment vertical="center"/>
    </xf>
    <xf numFmtId="0" fontId="7" fillId="0" borderId="0" xfId="52" applyFont="1" applyFill="1" applyBorder="1" applyAlignment="1">
      <alignment vertical="center"/>
    </xf>
    <xf numFmtId="0" fontId="7" fillId="0" borderId="0" xfId="52" applyFont="1" applyFill="1" applyAlignment="1">
      <alignment horizontal="left" vertical="center"/>
    </xf>
    <xf numFmtId="0" fontId="34" fillId="0" borderId="27" xfId="52" applyFont="1" applyFill="1" applyBorder="1" applyAlignment="1">
      <alignment vertical="center"/>
    </xf>
    <xf numFmtId="0" fontId="34" fillId="0" borderId="33" xfId="52" applyFont="1" applyFill="1" applyBorder="1" applyAlignment="1">
      <alignment horizontal="left" vertical="center"/>
    </xf>
    <xf numFmtId="0" fontId="34" fillId="0" borderId="34" xfId="52" applyFont="1" applyFill="1" applyBorder="1" applyAlignment="1">
      <alignment horizontal="left" vertical="center"/>
    </xf>
    <xf numFmtId="0" fontId="7" fillId="0" borderId="30" xfId="52" applyFont="1" applyFill="1" applyBorder="1" applyAlignment="1">
      <alignment vertical="center"/>
    </xf>
    <xf numFmtId="0" fontId="7" fillId="0" borderId="35" xfId="52" applyFont="1" applyFill="1" applyBorder="1" applyAlignment="1">
      <alignment horizontal="center" vertical="center"/>
    </xf>
    <xf numFmtId="0" fontId="7" fillId="0" borderId="36" xfId="52" applyFont="1" applyFill="1" applyBorder="1" applyAlignment="1">
      <alignment horizontal="center" vertical="center"/>
    </xf>
    <xf numFmtId="0" fontId="31" fillId="0" borderId="37" xfId="52" applyFont="1" applyFill="1" applyBorder="1" applyAlignment="1">
      <alignment horizontal="left" vertical="center"/>
    </xf>
    <xf numFmtId="0" fontId="31" fillId="0" borderId="36" xfId="52" applyFont="1" applyFill="1" applyBorder="1" applyAlignment="1">
      <alignment horizontal="left" vertical="center"/>
    </xf>
    <xf numFmtId="0" fontId="7" fillId="0" borderId="32" xfId="52" applyFont="1" applyFill="1" applyBorder="1" applyAlignment="1">
      <alignment vertical="center"/>
    </xf>
    <xf numFmtId="0" fontId="7" fillId="0" borderId="0" xfId="52" applyFont="1" applyFill="1" applyBorder="1" applyAlignment="1">
      <alignment horizontal="left" vertical="center"/>
    </xf>
    <xf numFmtId="0" fontId="34" fillId="0" borderId="28" xfId="52" applyFont="1" applyFill="1" applyBorder="1" applyAlignment="1">
      <alignment horizontal="left" vertical="center"/>
    </xf>
    <xf numFmtId="0" fontId="7" fillId="0" borderId="29" xfId="52" applyFont="1" applyFill="1" applyBorder="1" applyAlignment="1">
      <alignment horizontal="left" vertical="center"/>
    </xf>
    <xf numFmtId="0" fontId="7" fillId="0" borderId="37" xfId="52" applyFont="1" applyFill="1" applyBorder="1" applyAlignment="1">
      <alignment horizontal="left" vertical="center"/>
    </xf>
    <xf numFmtId="0" fontId="7" fillId="0" borderId="36" xfId="52" applyFont="1" applyFill="1" applyBorder="1" applyAlignment="1">
      <alignment horizontal="left" vertical="center"/>
    </xf>
    <xf numFmtId="0" fontId="7" fillId="0" borderId="29" xfId="52" applyFont="1" applyFill="1" applyBorder="1" applyAlignment="1">
      <alignment horizontal="left" vertical="center" wrapText="1"/>
    </xf>
    <xf numFmtId="0" fontId="7" fillId="0" borderId="30" xfId="52" applyFont="1" applyFill="1" applyBorder="1" applyAlignment="1">
      <alignment horizontal="left" vertical="center" wrapText="1"/>
    </xf>
    <xf numFmtId="0" fontId="34" fillId="0" borderId="31" xfId="52" applyFont="1" applyFill="1" applyBorder="1" applyAlignment="1">
      <alignment horizontal="left" vertical="center"/>
    </xf>
    <xf numFmtId="0" fontId="22" fillId="0" borderId="32" xfId="52" applyFill="1" applyBorder="1" applyAlignment="1">
      <alignment horizontal="center" vertical="center"/>
    </xf>
    <xf numFmtId="0" fontId="34" fillId="0" borderId="38" xfId="52" applyFont="1" applyFill="1" applyBorder="1" applyAlignment="1">
      <alignment horizontal="center" vertical="center"/>
    </xf>
    <xf numFmtId="0" fontId="34" fillId="0" borderId="39" xfId="52" applyFont="1" applyFill="1" applyBorder="1" applyAlignment="1">
      <alignment horizontal="left" vertical="center"/>
    </xf>
    <xf numFmtId="0" fontId="22" fillId="0" borderId="37" xfId="52" applyFont="1" applyFill="1" applyBorder="1" applyAlignment="1">
      <alignment horizontal="left" vertical="center"/>
    </xf>
    <xf numFmtId="0" fontId="22" fillId="0" borderId="36" xfId="52" applyFont="1" applyFill="1" applyBorder="1" applyAlignment="1">
      <alignment horizontal="left" vertical="center"/>
    </xf>
    <xf numFmtId="0" fontId="22" fillId="0" borderId="37" xfId="52" applyFont="1" applyFill="1" applyBorder="1" applyAlignment="1">
      <alignment horizontal="right" vertical="center"/>
    </xf>
    <xf numFmtId="0" fontId="22" fillId="0" borderId="36" xfId="52" applyFont="1" applyFill="1" applyBorder="1" applyAlignment="1">
      <alignment horizontal="right" vertical="center"/>
    </xf>
    <xf numFmtId="0" fontId="31" fillId="0" borderId="40" xfId="52" applyFont="1" applyFill="1" applyBorder="1" applyAlignment="1">
      <alignment horizontal="left" vertical="center"/>
    </xf>
    <xf numFmtId="0" fontId="31" fillId="0" borderId="41" xfId="52" applyFont="1" applyFill="1" applyBorder="1" applyAlignment="1">
      <alignment horizontal="left" vertical="center"/>
    </xf>
    <xf numFmtId="0" fontId="34" fillId="0" borderId="42" xfId="52" applyFont="1" applyFill="1" applyBorder="1" applyAlignment="1">
      <alignment horizontal="left" vertical="center"/>
    </xf>
    <xf numFmtId="0" fontId="34" fillId="0" borderId="43" xfId="52" applyFont="1" applyFill="1" applyBorder="1" applyAlignment="1">
      <alignment horizontal="left" vertical="center"/>
    </xf>
    <xf numFmtId="0" fontId="34" fillId="0" borderId="43" xfId="52" applyFont="1" applyFill="1" applyBorder="1" applyAlignment="1">
      <alignment horizontal="center" vertical="center"/>
    </xf>
    <xf numFmtId="0" fontId="34" fillId="0" borderId="44" xfId="52" applyFont="1" applyFill="1" applyBorder="1" applyAlignment="1">
      <alignment horizontal="left" vertical="center"/>
    </xf>
    <xf numFmtId="0" fontId="34" fillId="0" borderId="45" xfId="52" applyFont="1" applyFill="1" applyBorder="1" applyAlignment="1">
      <alignment horizontal="left" vertical="center"/>
    </xf>
    <xf numFmtId="58" fontId="34" fillId="0" borderId="32" xfId="52" applyNumberFormat="1" applyFont="1" applyFill="1" applyBorder="1" applyAlignment="1">
      <alignment horizontal="center" vertical="center"/>
    </xf>
    <xf numFmtId="58" fontId="7" fillId="0" borderId="32" xfId="52" applyNumberFormat="1" applyFont="1" applyFill="1" applyBorder="1" applyAlignment="1">
      <alignment horizontal="center" vertical="center"/>
    </xf>
    <xf numFmtId="0" fontId="34" fillId="0" borderId="32" xfId="52" applyFont="1" applyFill="1" applyBorder="1" applyAlignment="1">
      <alignment horizontal="center" vertical="center"/>
    </xf>
    <xf numFmtId="0" fontId="7" fillId="0" borderId="28" xfId="52" applyFont="1" applyFill="1" applyBorder="1" applyAlignment="1">
      <alignment horizontal="center" vertical="center"/>
    </xf>
    <xf numFmtId="0" fontId="7" fillId="0" borderId="46" xfId="52" applyFont="1" applyFill="1" applyBorder="1" applyAlignment="1">
      <alignment horizontal="center" vertical="center"/>
    </xf>
    <xf numFmtId="0" fontId="34" fillId="0" borderId="47" xfId="52" applyFont="1" applyFill="1" applyBorder="1" applyAlignment="1">
      <alignment horizontal="center" vertical="center"/>
    </xf>
    <xf numFmtId="0" fontId="7" fillId="0" borderId="47" xfId="52" applyFont="1" applyFill="1" applyBorder="1" applyAlignment="1">
      <alignment horizontal="left" vertical="center"/>
    </xf>
    <xf numFmtId="0" fontId="7" fillId="0" borderId="48" xfId="52" applyFont="1" applyFill="1" applyBorder="1" applyAlignment="1">
      <alignment horizontal="left" vertical="center"/>
    </xf>
    <xf numFmtId="0" fontId="34" fillId="0" borderId="49" xfId="52" applyFont="1" applyFill="1" applyBorder="1" applyAlignment="1">
      <alignment horizontal="left" vertical="center"/>
    </xf>
    <xf numFmtId="0" fontId="7" fillId="0" borderId="50" xfId="52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31" fillId="0" borderId="50" xfId="52" applyFont="1" applyFill="1" applyBorder="1" applyAlignment="1">
      <alignment horizontal="left" vertical="center"/>
    </xf>
    <xf numFmtId="0" fontId="34" fillId="0" borderId="46" xfId="52" applyFont="1" applyFill="1" applyBorder="1" applyAlignment="1">
      <alignment horizontal="left" vertical="center"/>
    </xf>
    <xf numFmtId="0" fontId="34" fillId="0" borderId="47" xfId="52" applyFont="1" applyFill="1" applyBorder="1" applyAlignment="1">
      <alignment horizontal="left" vertical="center"/>
    </xf>
    <xf numFmtId="0" fontId="7" fillId="0" borderId="50" xfId="52" applyFont="1" applyFill="1" applyBorder="1" applyAlignment="1">
      <alignment horizontal="left" vertical="center"/>
    </xf>
    <xf numFmtId="0" fontId="7" fillId="0" borderId="47" xfId="52" applyFont="1" applyFill="1" applyBorder="1" applyAlignment="1">
      <alignment horizontal="left" vertical="center" wrapText="1"/>
    </xf>
    <xf numFmtId="0" fontId="22" fillId="0" borderId="48" xfId="52" applyFill="1" applyBorder="1" applyAlignment="1">
      <alignment horizontal="center" vertical="center"/>
    </xf>
    <xf numFmtId="0" fontId="34" fillId="0" borderId="51" xfId="52" applyFont="1" applyFill="1" applyBorder="1" applyAlignment="1">
      <alignment horizontal="left" vertical="center"/>
    </xf>
    <xf numFmtId="0" fontId="35" fillId="0" borderId="49" xfId="52" applyFont="1" applyFill="1" applyBorder="1" applyAlignment="1">
      <alignment horizontal="center" vertical="center"/>
    </xf>
    <xf numFmtId="0" fontId="22" fillId="0" borderId="52" xfId="52" applyFont="1" applyFill="1" applyBorder="1" applyAlignment="1">
      <alignment horizontal="left" vertical="center"/>
    </xf>
    <xf numFmtId="0" fontId="22" fillId="0" borderId="53" xfId="52" applyFill="1" applyBorder="1" applyAlignment="1">
      <alignment horizontal="center" vertical="center"/>
    </xf>
    <xf numFmtId="0" fontId="22" fillId="0" borderId="50" xfId="52" applyFont="1" applyFill="1" applyBorder="1" applyAlignment="1">
      <alignment horizontal="center" vertical="center"/>
    </xf>
    <xf numFmtId="0" fontId="35" fillId="0" borderId="50" xfId="52" applyFont="1" applyFill="1" applyBorder="1" applyAlignment="1">
      <alignment horizontal="center" vertical="center"/>
    </xf>
    <xf numFmtId="0" fontId="22" fillId="0" borderId="52" xfId="52" applyFont="1" applyFill="1" applyBorder="1" applyAlignment="1">
      <alignment horizontal="right" vertical="center"/>
    </xf>
    <xf numFmtId="0" fontId="7" fillId="0" borderId="54" xfId="52" applyFont="1" applyFill="1" applyBorder="1" applyAlignment="1">
      <alignment horizontal="center" vertical="center"/>
    </xf>
    <xf numFmtId="0" fontId="31" fillId="0" borderId="55" xfId="52" applyFont="1" applyFill="1" applyBorder="1" applyAlignment="1">
      <alignment horizontal="left" vertical="center"/>
    </xf>
    <xf numFmtId="0" fontId="34" fillId="0" borderId="56" xfId="52" applyFont="1" applyFill="1" applyBorder="1" applyAlignment="1">
      <alignment horizontal="left" vertical="center"/>
    </xf>
    <xf numFmtId="0" fontId="7" fillId="0" borderId="48" xfId="52" applyFont="1" applyFill="1" applyBorder="1" applyAlignment="1">
      <alignment horizontal="center" vertical="center"/>
    </xf>
    <xf numFmtId="0" fontId="24" fillId="0" borderId="57" xfId="52" applyFont="1" applyFill="1" applyBorder="1" applyAlignment="1">
      <alignment horizontal="left" vertical="center"/>
    </xf>
    <xf numFmtId="0" fontId="24" fillId="0" borderId="58" xfId="52" applyFont="1" applyFill="1" applyBorder="1" applyAlignment="1">
      <alignment horizontal="center" vertical="center"/>
    </xf>
    <xf numFmtId="0" fontId="24" fillId="0" borderId="59" xfId="52" applyFont="1" applyFill="1" applyBorder="1" applyAlignment="1">
      <alignment horizontal="center" vertical="center"/>
    </xf>
    <xf numFmtId="0" fontId="24" fillId="0" borderId="60" xfId="52" applyFont="1" applyFill="1" applyBorder="1" applyAlignment="1">
      <alignment horizontal="center" vertical="center"/>
    </xf>
    <xf numFmtId="0" fontId="24" fillId="0" borderId="61" xfId="52" applyFont="1" applyFill="1" applyBorder="1" applyAlignment="1">
      <alignment vertical="center"/>
    </xf>
    <xf numFmtId="0" fontId="25" fillId="0" borderId="61" xfId="52" applyFont="1" applyFill="1" applyBorder="1" applyAlignment="1">
      <alignment horizontal="center" vertical="center"/>
    </xf>
    <xf numFmtId="0" fontId="25" fillId="0" borderId="62" xfId="52" applyFont="1" applyFill="1" applyBorder="1" applyAlignment="1">
      <alignment horizontal="center" vertical="center"/>
    </xf>
    <xf numFmtId="0" fontId="26" fillId="0" borderId="63" xfId="53" applyFont="1" applyFill="1" applyBorder="1" applyAlignment="1" applyProtection="1">
      <alignment horizontal="center" vertical="center"/>
    </xf>
    <xf numFmtId="0" fontId="26" fillId="0" borderId="64" xfId="53" applyFont="1" applyFill="1" applyBorder="1" applyAlignment="1" applyProtection="1">
      <alignment horizontal="center" vertical="center"/>
    </xf>
    <xf numFmtId="0" fontId="21" fillId="0" borderId="65" xfId="53" applyFont="1" applyFill="1" applyBorder="1" applyAlignment="1">
      <alignment horizontal="center"/>
    </xf>
    <xf numFmtId="0" fontId="24" fillId="0" borderId="66" xfId="52" applyFont="1" applyFill="1" applyBorder="1" applyAlignment="1">
      <alignment horizontal="left" vertical="center"/>
    </xf>
    <xf numFmtId="0" fontId="21" fillId="0" borderId="66" xfId="52" applyFont="1" applyFill="1" applyBorder="1" applyAlignment="1">
      <alignment horizontal="center" vertical="center"/>
    </xf>
    <xf numFmtId="0" fontId="21" fillId="0" borderId="67" xfId="52" applyFont="1" applyFill="1" applyBorder="1" applyAlignment="1">
      <alignment horizontal="center" vertical="center"/>
    </xf>
    <xf numFmtId="0" fontId="0" fillId="0" borderId="68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0" fontId="13" fillId="0" borderId="59" xfId="52" applyFont="1" applyFill="1" applyBorder="1" applyAlignment="1">
      <alignment horizontal="center" vertical="center"/>
    </xf>
    <xf numFmtId="0" fontId="27" fillId="0" borderId="7" xfId="53" applyFont="1" applyFill="1" applyBorder="1" applyAlignment="1">
      <alignment horizontal="center" vertical="center"/>
    </xf>
    <xf numFmtId="0" fontId="7" fillId="0" borderId="7" xfId="53" applyFont="1" applyFill="1" applyBorder="1" applyAlignment="1">
      <alignment horizontal="center" vertical="center"/>
    </xf>
    <xf numFmtId="0" fontId="27" fillId="0" borderId="1" xfId="53" applyFont="1" applyFill="1" applyBorder="1" applyAlignment="1">
      <alignment horizontal="center" vertical="center"/>
    </xf>
    <xf numFmtId="0" fontId="7" fillId="0" borderId="1" xfId="53" applyFont="1" applyFill="1" applyBorder="1" applyAlignment="1">
      <alignment horizontal="center" vertical="center"/>
    </xf>
    <xf numFmtId="49" fontId="28" fillId="0" borderId="15" xfId="50" applyNumberFormat="1" applyFont="1" applyFill="1" applyBorder="1" applyAlignment="1">
      <alignment horizontal="center" vertical="center"/>
    </xf>
    <xf numFmtId="0" fontId="28" fillId="6" borderId="15" xfId="0" applyFont="1" applyFill="1" applyBorder="1" applyAlignment="1">
      <alignment horizontal="center" vertical="center"/>
    </xf>
    <xf numFmtId="0" fontId="28" fillId="0" borderId="15" xfId="0" applyFont="1" applyFill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49" fontId="28" fillId="0" borderId="69" xfId="50" applyNumberFormat="1" applyFont="1" applyFill="1" applyBorder="1" applyAlignment="1">
      <alignment horizontal="center" vertical="center"/>
    </xf>
    <xf numFmtId="0" fontId="29" fillId="0" borderId="69" xfId="0" applyNumberFormat="1" applyFont="1" applyFill="1" applyBorder="1" applyAlignment="1">
      <alignment horizontal="center" vertical="center"/>
    </xf>
    <xf numFmtId="0" fontId="29" fillId="0" borderId="70" xfId="0" applyNumberFormat="1" applyFont="1" applyFill="1" applyBorder="1" applyAlignment="1">
      <alignment horizontal="center" vertical="center"/>
    </xf>
    <xf numFmtId="0" fontId="30" fillId="0" borderId="2" xfId="55" applyFont="1" applyBorder="1" applyAlignment="1">
      <alignment horizontal="center" vertical="center"/>
    </xf>
    <xf numFmtId="178" fontId="30" fillId="0" borderId="2" xfId="55" applyNumberFormat="1" applyFont="1" applyBorder="1" applyAlignment="1">
      <alignment horizontal="center" vertical="center"/>
    </xf>
    <xf numFmtId="0" fontId="30" fillId="0" borderId="2" xfId="55" applyFont="1" applyBorder="1" applyAlignment="1">
      <alignment horizontal="left" vertical="center"/>
    </xf>
    <xf numFmtId="0" fontId="30" fillId="0" borderId="2" xfId="0" applyNumberFormat="1" applyFont="1" applyFill="1" applyBorder="1" applyAlignment="1">
      <alignment horizontal="center" vertical="center"/>
    </xf>
    <xf numFmtId="0" fontId="21" fillId="0" borderId="2" xfId="53" applyFont="1" applyFill="1" applyBorder="1" applyAlignment="1"/>
    <xf numFmtId="0" fontId="30" fillId="0" borderId="2" xfId="0" applyFont="1" applyFill="1" applyBorder="1" applyAlignment="1">
      <alignment horizontal="center" vertical="center"/>
    </xf>
    <xf numFmtId="0" fontId="36" fillId="7" borderId="71" xfId="0" applyNumberFormat="1" applyFont="1" applyFill="1" applyBorder="1" applyAlignment="1">
      <alignment shrinkToFit="1"/>
    </xf>
    <xf numFmtId="0" fontId="36" fillId="7" borderId="72" xfId="0" applyNumberFormat="1" applyFont="1" applyFill="1" applyBorder="1" applyAlignment="1">
      <alignment shrinkToFit="1"/>
    </xf>
    <xf numFmtId="178" fontId="37" fillId="0" borderId="2" xfId="0" applyNumberFormat="1" applyFont="1" applyFill="1" applyBorder="1" applyAlignment="1">
      <alignment horizontal="center" vertical="center"/>
    </xf>
    <xf numFmtId="0" fontId="38" fillId="8" borderId="73" xfId="0" applyNumberFormat="1" applyFont="1" applyFill="1" applyBorder="1" applyAlignment="1">
      <alignment horizontal="center" vertical="center"/>
    </xf>
    <xf numFmtId="178" fontId="37" fillId="0" borderId="6" xfId="0" applyNumberFormat="1" applyFont="1" applyFill="1" applyBorder="1" applyAlignment="1">
      <alignment horizontal="center" vertical="center"/>
    </xf>
    <xf numFmtId="0" fontId="35" fillId="0" borderId="71" xfId="0" applyNumberFormat="1" applyFont="1" applyFill="1" applyBorder="1" applyAlignment="1">
      <alignment shrinkToFit="1"/>
    </xf>
    <xf numFmtId="0" fontId="35" fillId="0" borderId="72" xfId="0" applyNumberFormat="1" applyFont="1" applyFill="1" applyBorder="1" applyAlignment="1">
      <alignment shrinkToFit="1"/>
    </xf>
    <xf numFmtId="0" fontId="37" fillId="0" borderId="3" xfId="0" applyNumberFormat="1" applyFont="1" applyFill="1" applyBorder="1" applyAlignment="1">
      <alignment horizontal="center" vertical="center"/>
    </xf>
    <xf numFmtId="0" fontId="38" fillId="0" borderId="73" xfId="0" applyNumberFormat="1" applyFont="1" applyFill="1" applyBorder="1" applyAlignment="1">
      <alignment horizontal="center" vertical="center"/>
    </xf>
    <xf numFmtId="0" fontId="37" fillId="0" borderId="73" xfId="0" applyNumberFormat="1" applyFont="1" applyFill="1" applyBorder="1" applyAlignment="1">
      <alignment horizontal="center" vertical="center"/>
    </xf>
    <xf numFmtId="0" fontId="37" fillId="0" borderId="74" xfId="0" applyNumberFormat="1" applyFont="1" applyFill="1" applyBorder="1" applyAlignment="1">
      <alignment horizontal="center" vertical="center"/>
    </xf>
    <xf numFmtId="0" fontId="39" fillId="0" borderId="75" xfId="0" applyNumberFormat="1" applyFont="1" applyFill="1" applyBorder="1" applyAlignment="1">
      <alignment shrinkToFit="1"/>
    </xf>
    <xf numFmtId="0" fontId="39" fillId="0" borderId="76" xfId="0" applyNumberFormat="1" applyFont="1" applyFill="1" applyBorder="1" applyAlignment="1">
      <alignment shrinkToFit="1"/>
    </xf>
    <xf numFmtId="0" fontId="30" fillId="0" borderId="76" xfId="0" applyNumberFormat="1" applyFont="1" applyFill="1" applyBorder="1" applyAlignment="1">
      <alignment horizontal="center" vertical="center"/>
    </xf>
    <xf numFmtId="0" fontId="40" fillId="0" borderId="76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horizontal="center" vertical="center"/>
    </xf>
    <xf numFmtId="0" fontId="40" fillId="0" borderId="0" xfId="50" applyNumberFormat="1" applyFont="1" applyFill="1" applyBorder="1" applyAlignment="1">
      <alignment horizontal="center" vertical="center"/>
    </xf>
    <xf numFmtId="0" fontId="32" fillId="0" borderId="0" xfId="53" applyFont="1" applyFill="1" applyAlignment="1"/>
    <xf numFmtId="0" fontId="7" fillId="0" borderId="0" xfId="53" applyFont="1" applyFill="1" applyAlignment="1"/>
    <xf numFmtId="0" fontId="21" fillId="0" borderId="61" xfId="53" applyFont="1" applyFill="1" applyBorder="1" applyAlignment="1">
      <alignment horizontal="center"/>
    </xf>
    <xf numFmtId="0" fontId="24" fillId="0" borderId="61" xfId="52" applyFont="1" applyFill="1" applyBorder="1" applyAlignment="1">
      <alignment horizontal="left" vertical="center"/>
    </xf>
    <xf numFmtId="0" fontId="21" fillId="0" borderId="61" xfId="52" applyFont="1" applyFill="1" applyBorder="1" applyAlignment="1">
      <alignment horizontal="center" vertical="center"/>
    </xf>
    <xf numFmtId="0" fontId="27" fillId="0" borderId="8" xfId="53" applyFont="1" applyFill="1" applyBorder="1" applyAlignment="1">
      <alignment horizontal="center" vertical="center"/>
    </xf>
    <xf numFmtId="0" fontId="21" fillId="0" borderId="2" xfId="53" applyFont="1" applyFill="1" applyBorder="1" applyAlignment="1">
      <alignment horizontal="center"/>
    </xf>
    <xf numFmtId="0" fontId="27" fillId="0" borderId="3" xfId="53" applyFont="1" applyFill="1" applyBorder="1" applyAlignment="1" applyProtection="1">
      <alignment horizontal="center" vertical="center"/>
    </xf>
    <xf numFmtId="0" fontId="21" fillId="0" borderId="6" xfId="53" applyFont="1" applyFill="1" applyBorder="1" applyAlignment="1">
      <alignment horizontal="center"/>
    </xf>
    <xf numFmtId="0" fontId="28" fillId="6" borderId="4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49" fontId="32" fillId="7" borderId="30" xfId="54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30" fillId="0" borderId="2" xfId="57" applyFont="1" applyFill="1" applyBorder="1" applyAlignment="1">
      <alignment horizontal="center"/>
    </xf>
    <xf numFmtId="178" fontId="37" fillId="0" borderId="25" xfId="0" applyNumberFormat="1" applyFont="1" applyFill="1" applyBorder="1" applyAlignment="1">
      <alignment horizontal="center" vertical="center"/>
    </xf>
    <xf numFmtId="0" fontId="21" fillId="0" borderId="77" xfId="53" applyFont="1" applyFill="1" applyBorder="1" applyAlignment="1">
      <alignment horizontal="center"/>
    </xf>
    <xf numFmtId="49" fontId="21" fillId="7" borderId="78" xfId="53" applyNumberFormat="1" applyFont="1" applyFill="1" applyBorder="1" applyAlignment="1">
      <alignment horizontal="center"/>
    </xf>
    <xf numFmtId="49" fontId="32" fillId="7" borderId="78" xfId="54" applyNumberFormat="1" applyFont="1" applyFill="1" applyBorder="1" applyAlignment="1">
      <alignment horizontal="center" vertical="center"/>
    </xf>
    <xf numFmtId="179" fontId="30" fillId="0" borderId="0" xfId="0" applyNumberFormat="1" applyFont="1" applyFill="1" applyBorder="1" applyAlignment="1">
      <alignment horizontal="center" vertical="center"/>
    </xf>
    <xf numFmtId="58" fontId="27" fillId="0" borderId="0" xfId="53" applyNumberFormat="1" applyFont="1" applyFill="1" applyAlignment="1"/>
    <xf numFmtId="0" fontId="21" fillId="0" borderId="79" xfId="52" applyFont="1" applyFill="1" applyBorder="1" applyAlignment="1">
      <alignment horizontal="center" vertical="center"/>
    </xf>
    <xf numFmtId="0" fontId="27" fillId="0" borderId="80" xfId="53" applyFont="1" applyFill="1" applyBorder="1" applyAlignment="1" applyProtection="1">
      <alignment horizontal="center" vertical="center"/>
    </xf>
    <xf numFmtId="0" fontId="0" fillId="0" borderId="81" xfId="0" applyFont="1" applyFill="1" applyBorder="1" applyAlignment="1">
      <alignment horizontal="left" vertical="center"/>
    </xf>
    <xf numFmtId="0" fontId="27" fillId="0" borderId="82" xfId="53" applyFont="1" applyFill="1" applyBorder="1" applyAlignment="1" applyProtection="1">
      <alignment horizontal="center" vertical="center"/>
    </xf>
    <xf numFmtId="0" fontId="13" fillId="0" borderId="2" xfId="52" applyNumberFormat="1" applyFont="1" applyFill="1" applyBorder="1" applyAlignment="1" applyProtection="1">
      <alignment horizontal="center" vertical="center"/>
    </xf>
    <xf numFmtId="0" fontId="13" fillId="0" borderId="82" xfId="52" applyNumberFormat="1" applyFont="1" applyFill="1" applyBorder="1" applyAlignment="1" applyProtection="1">
      <alignment horizontal="center" vertical="center"/>
    </xf>
    <xf numFmtId="0" fontId="28" fillId="6" borderId="83" xfId="0" applyFont="1" applyFill="1" applyBorder="1" applyAlignment="1">
      <alignment horizontal="center" vertical="center"/>
    </xf>
    <xf numFmtId="0" fontId="28" fillId="6" borderId="84" xfId="0" applyFont="1" applyFill="1" applyBorder="1" applyAlignment="1">
      <alignment horizontal="center" vertical="center"/>
    </xf>
    <xf numFmtId="49" fontId="32" fillId="7" borderId="85" xfId="54" applyNumberFormat="1" applyFont="1" applyFill="1" applyBorder="1" applyAlignment="1">
      <alignment horizontal="center" vertical="center"/>
    </xf>
    <xf numFmtId="49" fontId="32" fillId="7" borderId="86" xfId="54" applyNumberFormat="1" applyFont="1" applyFill="1" applyBorder="1" applyAlignment="1">
      <alignment horizontal="center" vertical="center"/>
    </xf>
    <xf numFmtId="0" fontId="22" fillId="0" borderId="0" xfId="52" applyFont="1" applyAlignment="1">
      <alignment horizontal="left" vertical="center"/>
    </xf>
    <xf numFmtId="0" fontId="41" fillId="0" borderId="20" xfId="52" applyFont="1" applyBorder="1" applyAlignment="1">
      <alignment horizontal="center" vertical="top"/>
    </xf>
    <xf numFmtId="0" fontId="35" fillId="0" borderId="87" xfId="52" applyFont="1" applyBorder="1" applyAlignment="1">
      <alignment horizontal="left" vertical="center"/>
    </xf>
    <xf numFmtId="0" fontId="13" fillId="0" borderId="88" xfId="52" applyFont="1" applyBorder="1" applyAlignment="1">
      <alignment horizontal="center" vertical="center"/>
    </xf>
    <xf numFmtId="0" fontId="35" fillId="0" borderId="88" xfId="52" applyFont="1" applyBorder="1" applyAlignment="1">
      <alignment horizontal="center" vertical="center"/>
    </xf>
    <xf numFmtId="0" fontId="31" fillId="0" borderId="88" xfId="52" applyFont="1" applyBorder="1" applyAlignment="1">
      <alignment horizontal="left" vertical="center"/>
    </xf>
    <xf numFmtId="0" fontId="31" fillId="0" borderId="27" xfId="52" applyFont="1" applyBorder="1" applyAlignment="1">
      <alignment horizontal="center" vertical="center"/>
    </xf>
    <xf numFmtId="0" fontId="31" fillId="0" borderId="28" xfId="52" applyFont="1" applyBorder="1" applyAlignment="1">
      <alignment horizontal="center" vertical="center"/>
    </xf>
    <xf numFmtId="0" fontId="31" fillId="0" borderId="46" xfId="52" applyFont="1" applyBorder="1" applyAlignment="1">
      <alignment horizontal="center" vertical="center"/>
    </xf>
    <xf numFmtId="0" fontId="35" fillId="0" borderId="27" xfId="52" applyFont="1" applyBorder="1" applyAlignment="1">
      <alignment horizontal="center" vertical="center"/>
    </xf>
    <xf numFmtId="0" fontId="35" fillId="0" borderId="28" xfId="52" applyFont="1" applyBorder="1" applyAlignment="1">
      <alignment horizontal="center" vertical="center"/>
    </xf>
    <xf numFmtId="0" fontId="35" fillId="0" borderId="46" xfId="52" applyFont="1" applyBorder="1" applyAlignment="1">
      <alignment horizontal="center" vertical="center"/>
    </xf>
    <xf numFmtId="0" fontId="31" fillId="0" borderId="29" xfId="52" applyFont="1" applyBorder="1" applyAlignment="1">
      <alignment horizontal="left" vertical="center"/>
    </xf>
    <xf numFmtId="0" fontId="13" fillId="0" borderId="30" xfId="52" applyFont="1" applyBorder="1" applyAlignment="1">
      <alignment horizontal="center" vertical="center"/>
    </xf>
    <xf numFmtId="0" fontId="13" fillId="0" borderId="47" xfId="52" applyFont="1" applyBorder="1" applyAlignment="1">
      <alignment horizontal="center" vertical="center"/>
    </xf>
    <xf numFmtId="0" fontId="31" fillId="0" borderId="30" xfId="52" applyFont="1" applyBorder="1" applyAlignment="1">
      <alignment horizontal="left" vertical="center"/>
    </xf>
    <xf numFmtId="14" fontId="42" fillId="0" borderId="30" xfId="52" applyNumberFormat="1" applyFont="1" applyBorder="1" applyAlignment="1">
      <alignment horizontal="center" vertical="center"/>
    </xf>
    <xf numFmtId="14" fontId="42" fillId="0" borderId="47" xfId="52" applyNumberFormat="1" applyFont="1" applyBorder="1" applyAlignment="1">
      <alignment horizontal="center" vertical="center"/>
    </xf>
    <xf numFmtId="0" fontId="31" fillId="0" borderId="29" xfId="52" applyFont="1" applyBorder="1" applyAlignment="1">
      <alignment vertical="center"/>
    </xf>
    <xf numFmtId="0" fontId="7" fillId="0" borderId="30" xfId="52" applyFont="1" applyBorder="1" applyAlignment="1">
      <alignment horizontal="center" vertical="center"/>
    </xf>
    <xf numFmtId="0" fontId="7" fillId="0" borderId="47" xfId="52" applyFont="1" applyBorder="1" applyAlignment="1">
      <alignment horizontal="center" vertical="center"/>
    </xf>
    <xf numFmtId="58" fontId="7" fillId="0" borderId="30" xfId="52" applyNumberFormat="1" applyFont="1" applyBorder="1" applyAlignment="1">
      <alignment horizontal="center" vertical="center"/>
    </xf>
    <xf numFmtId="0" fontId="13" fillId="0" borderId="29" xfId="52" applyFont="1" applyBorder="1" applyAlignment="1">
      <alignment horizontal="left" vertical="center"/>
    </xf>
    <xf numFmtId="0" fontId="43" fillId="0" borderId="31" xfId="52" applyFont="1" applyBorder="1" applyAlignment="1">
      <alignment vertical="center"/>
    </xf>
    <xf numFmtId="0" fontId="13" fillId="0" borderId="32" xfId="52" applyFont="1" applyBorder="1" applyAlignment="1">
      <alignment horizontal="center" vertical="center"/>
    </xf>
    <xf numFmtId="0" fontId="13" fillId="0" borderId="48" xfId="52" applyFont="1" applyBorder="1" applyAlignment="1">
      <alignment horizontal="center" vertical="center"/>
    </xf>
    <xf numFmtId="0" fontId="31" fillId="0" borderId="31" xfId="52" applyFont="1" applyBorder="1" applyAlignment="1">
      <alignment horizontal="left" vertical="center"/>
    </xf>
    <xf numFmtId="0" fontId="31" fillId="0" borderId="32" xfId="52" applyFont="1" applyBorder="1" applyAlignment="1">
      <alignment horizontal="left" vertical="center"/>
    </xf>
    <xf numFmtId="14" fontId="13" fillId="0" borderId="32" xfId="52" applyNumberFormat="1" applyFont="1" applyBorder="1" applyAlignment="1">
      <alignment horizontal="center" vertical="center"/>
    </xf>
    <xf numFmtId="14" fontId="13" fillId="0" borderId="48" xfId="52" applyNumberFormat="1" applyFont="1" applyBorder="1" applyAlignment="1">
      <alignment horizontal="center" vertical="center"/>
    </xf>
    <xf numFmtId="0" fontId="35" fillId="0" borderId="0" xfId="52" applyFont="1" applyBorder="1" applyAlignment="1">
      <alignment horizontal="left" vertical="center"/>
    </xf>
    <xf numFmtId="0" fontId="31" fillId="0" borderId="27" xfId="52" applyFont="1" applyBorder="1" applyAlignment="1">
      <alignment vertical="center"/>
    </xf>
    <xf numFmtId="0" fontId="22" fillId="0" borderId="28" xfId="52" applyFont="1" applyBorder="1" applyAlignment="1">
      <alignment horizontal="left" vertical="center"/>
    </xf>
    <xf numFmtId="0" fontId="13" fillId="0" borderId="28" xfId="52" applyFont="1" applyBorder="1" applyAlignment="1">
      <alignment horizontal="left" vertical="center"/>
    </xf>
    <xf numFmtId="0" fontId="22" fillId="0" borderId="28" xfId="52" applyFont="1" applyBorder="1" applyAlignment="1">
      <alignment vertical="center"/>
    </xf>
    <xf numFmtId="0" fontId="31" fillId="0" borderId="28" xfId="52" applyFont="1" applyBorder="1" applyAlignment="1">
      <alignment vertical="center"/>
    </xf>
    <xf numFmtId="0" fontId="22" fillId="0" borderId="30" xfId="52" applyFont="1" applyBorder="1" applyAlignment="1">
      <alignment horizontal="left" vertical="center"/>
    </xf>
    <xf numFmtId="0" fontId="13" fillId="0" borderId="30" xfId="52" applyFont="1" applyBorder="1" applyAlignment="1">
      <alignment horizontal="left" vertical="center"/>
    </xf>
    <xf numFmtId="0" fontId="22" fillId="0" borderId="30" xfId="52" applyFont="1" applyBorder="1" applyAlignment="1">
      <alignment vertical="center"/>
    </xf>
    <xf numFmtId="0" fontId="31" fillId="0" borderId="30" xfId="52" applyFont="1" applyBorder="1" applyAlignment="1">
      <alignment vertical="center"/>
    </xf>
    <xf numFmtId="0" fontId="31" fillId="0" borderId="0" xfId="52" applyFont="1" applyBorder="1" applyAlignment="1">
      <alignment horizontal="left" vertical="center"/>
    </xf>
    <xf numFmtId="0" fontId="7" fillId="0" borderId="27" xfId="52" applyFont="1" applyBorder="1" applyAlignment="1">
      <alignment horizontal="left" vertical="center"/>
    </xf>
    <xf numFmtId="0" fontId="7" fillId="0" borderId="28" xfId="52" applyFont="1" applyBorder="1" applyAlignment="1">
      <alignment horizontal="left" vertical="center"/>
    </xf>
    <xf numFmtId="0" fontId="7" fillId="0" borderId="37" xfId="52" applyFont="1" applyBorder="1" applyAlignment="1">
      <alignment horizontal="left" vertical="center"/>
    </xf>
    <xf numFmtId="0" fontId="7" fillId="0" borderId="36" xfId="52" applyFont="1" applyBorder="1" applyAlignment="1">
      <alignment horizontal="left" vertical="center"/>
    </xf>
    <xf numFmtId="0" fontId="7" fillId="0" borderId="52" xfId="52" applyFont="1" applyBorder="1" applyAlignment="1">
      <alignment horizontal="left" vertical="center"/>
    </xf>
    <xf numFmtId="0" fontId="7" fillId="0" borderId="35" xfId="52" applyFont="1" applyBorder="1" applyAlignment="1">
      <alignment horizontal="left" vertical="center"/>
    </xf>
    <xf numFmtId="0" fontId="13" fillId="0" borderId="31" xfId="52" applyFont="1" applyBorder="1" applyAlignment="1">
      <alignment horizontal="left" vertical="center"/>
    </xf>
    <xf numFmtId="0" fontId="13" fillId="0" borderId="32" xfId="52" applyFont="1" applyBorder="1" applyAlignment="1">
      <alignment horizontal="left" vertical="center"/>
    </xf>
    <xf numFmtId="0" fontId="35" fillId="0" borderId="0" xfId="0" applyFont="1" applyBorder="1" applyAlignment="1">
      <alignment horizontal="left" vertical="center"/>
    </xf>
    <xf numFmtId="0" fontId="31" fillId="0" borderId="29" xfId="52" applyFont="1" applyFill="1" applyBorder="1" applyAlignment="1">
      <alignment horizontal="left" vertical="center"/>
    </xf>
    <xf numFmtId="0" fontId="13" fillId="0" borderId="30" xfId="52" applyFont="1" applyFill="1" applyBorder="1" applyAlignment="1">
      <alignment horizontal="left" vertical="center"/>
    </xf>
    <xf numFmtId="0" fontId="31" fillId="0" borderId="31" xfId="52" applyFont="1" applyBorder="1" applyAlignment="1">
      <alignment horizontal="center" vertical="center"/>
    </xf>
    <xf numFmtId="0" fontId="31" fillId="0" borderId="32" xfId="52" applyFont="1" applyBorder="1" applyAlignment="1">
      <alignment horizontal="center" vertical="center"/>
    </xf>
    <xf numFmtId="0" fontId="31" fillId="0" borderId="29" xfId="52" applyFont="1" applyBorder="1" applyAlignment="1">
      <alignment horizontal="center" vertical="center"/>
    </xf>
    <xf numFmtId="0" fontId="31" fillId="0" borderId="30" xfId="52" applyFont="1" applyBorder="1" applyAlignment="1">
      <alignment horizontal="center" vertical="center"/>
    </xf>
    <xf numFmtId="0" fontId="34" fillId="0" borderId="30" xfId="52" applyFont="1" applyBorder="1" applyAlignment="1">
      <alignment horizontal="left" vertical="center"/>
    </xf>
    <xf numFmtId="0" fontId="31" fillId="0" borderId="89" xfId="52" applyFont="1" applyFill="1" applyBorder="1" applyAlignment="1">
      <alignment horizontal="left" vertical="center"/>
    </xf>
    <xf numFmtId="0" fontId="31" fillId="0" borderId="90" xfId="52" applyFont="1" applyFill="1" applyBorder="1" applyAlignment="1">
      <alignment horizontal="left" vertical="center"/>
    </xf>
    <xf numFmtId="0" fontId="35" fillId="0" borderId="91" xfId="52" applyFont="1" applyFill="1" applyBorder="1" applyAlignment="1">
      <alignment horizontal="left" vertical="center"/>
    </xf>
    <xf numFmtId="0" fontId="35" fillId="0" borderId="22" xfId="52" applyFont="1" applyFill="1" applyBorder="1" applyAlignment="1">
      <alignment horizontal="left" vertical="center"/>
    </xf>
    <xf numFmtId="0" fontId="13" fillId="0" borderId="29" xfId="52" applyFont="1" applyFill="1" applyBorder="1" applyAlignment="1">
      <alignment horizontal="left" vertical="center"/>
    </xf>
    <xf numFmtId="0" fontId="13" fillId="0" borderId="29" xfId="52" applyFont="1" applyFill="1" applyBorder="1" applyAlignment="1">
      <alignment horizontal="right" vertical="center"/>
    </xf>
    <xf numFmtId="0" fontId="13" fillId="0" borderId="30" xfId="52" applyFont="1" applyFill="1" applyBorder="1" applyAlignment="1">
      <alignment horizontal="right" vertical="center"/>
    </xf>
    <xf numFmtId="0" fontId="31" fillId="0" borderId="19" xfId="52" applyFont="1" applyFill="1" applyBorder="1" applyAlignment="1">
      <alignment horizontal="left" vertical="center"/>
    </xf>
    <xf numFmtId="0" fontId="31" fillId="0" borderId="20" xfId="52" applyFont="1" applyFill="1" applyBorder="1" applyAlignment="1">
      <alignment horizontal="left" vertical="center"/>
    </xf>
    <xf numFmtId="0" fontId="35" fillId="0" borderId="0" xfId="52" applyFont="1" applyFill="1" applyBorder="1" applyAlignment="1">
      <alignment horizontal="left" vertical="center"/>
    </xf>
    <xf numFmtId="0" fontId="31" fillId="0" borderId="37" xfId="52" applyFont="1" applyBorder="1" applyAlignment="1">
      <alignment horizontal="left" vertical="center"/>
    </xf>
    <xf numFmtId="0" fontId="31" fillId="0" borderId="36" xfId="52" applyFont="1" applyBorder="1" applyAlignment="1">
      <alignment horizontal="left" vertical="center"/>
    </xf>
    <xf numFmtId="0" fontId="35" fillId="0" borderId="40" xfId="52" applyFont="1" applyBorder="1" applyAlignment="1">
      <alignment vertical="center"/>
    </xf>
    <xf numFmtId="0" fontId="13" fillId="0" borderId="41" xfId="52" applyFont="1" applyBorder="1" applyAlignment="1">
      <alignment horizontal="center" vertical="center"/>
    </xf>
    <xf numFmtId="0" fontId="35" fillId="0" borderId="41" xfId="52" applyFont="1" applyBorder="1" applyAlignment="1">
      <alignment vertical="center"/>
    </xf>
    <xf numFmtId="0" fontId="13" fillId="0" borderId="41" xfId="52" applyFont="1" applyBorder="1" applyAlignment="1">
      <alignment vertical="center"/>
    </xf>
    <xf numFmtId="58" fontId="35" fillId="0" borderId="41" xfId="52" applyNumberFormat="1" applyFont="1" applyBorder="1" applyAlignment="1">
      <alignment vertical="center"/>
    </xf>
    <xf numFmtId="0" fontId="35" fillId="0" borderId="41" xfId="52" applyFont="1" applyBorder="1" applyAlignment="1">
      <alignment horizontal="center" vertical="center"/>
    </xf>
    <xf numFmtId="0" fontId="35" fillId="0" borderId="92" xfId="52" applyFont="1" applyFill="1" applyBorder="1" applyAlignment="1">
      <alignment horizontal="left" vertical="center"/>
    </xf>
    <xf numFmtId="0" fontId="35" fillId="0" borderId="41" xfId="52" applyFont="1" applyFill="1" applyBorder="1" applyAlignment="1">
      <alignment horizontal="left" vertical="center"/>
    </xf>
    <xf numFmtId="0" fontId="35" fillId="0" borderId="42" xfId="52" applyFont="1" applyFill="1" applyBorder="1" applyAlignment="1">
      <alignment horizontal="center" vertical="center"/>
    </xf>
    <xf numFmtId="0" fontId="35" fillId="0" borderId="43" xfId="52" applyFont="1" applyFill="1" applyBorder="1" applyAlignment="1">
      <alignment horizontal="center" vertical="center"/>
    </xf>
    <xf numFmtId="0" fontId="35" fillId="0" borderId="31" xfId="52" applyFont="1" applyFill="1" applyBorder="1" applyAlignment="1">
      <alignment horizontal="center" vertical="center"/>
    </xf>
    <xf numFmtId="0" fontId="35" fillId="0" borderId="32" xfId="52" applyFont="1" applyFill="1" applyBorder="1" applyAlignment="1">
      <alignment horizontal="center" vertical="center"/>
    </xf>
    <xf numFmtId="0" fontId="22" fillId="0" borderId="88" xfId="52" applyFont="1" applyBorder="1" applyAlignment="1">
      <alignment horizontal="center" vertical="center"/>
    </xf>
    <xf numFmtId="0" fontId="22" fillId="0" borderId="93" xfId="52" applyFont="1" applyBorder="1" applyAlignment="1">
      <alignment horizontal="center" vertical="center"/>
    </xf>
    <xf numFmtId="0" fontId="13" fillId="0" borderId="47" xfId="52" applyFont="1" applyBorder="1" applyAlignment="1">
      <alignment horizontal="left" vertical="center"/>
    </xf>
    <xf numFmtId="0" fontId="31" fillId="0" borderId="47" xfId="52" applyFont="1" applyBorder="1" applyAlignment="1">
      <alignment horizontal="left" vertical="center"/>
    </xf>
    <xf numFmtId="0" fontId="31" fillId="0" borderId="48" xfId="52" applyFont="1" applyBorder="1" applyAlignment="1">
      <alignment horizontal="left" vertical="center"/>
    </xf>
    <xf numFmtId="0" fontId="13" fillId="0" borderId="46" xfId="52" applyFont="1" applyBorder="1" applyAlignment="1">
      <alignment horizontal="left" vertical="center"/>
    </xf>
    <xf numFmtId="0" fontId="34" fillId="0" borderId="28" xfId="52" applyFont="1" applyBorder="1" applyAlignment="1">
      <alignment horizontal="left" vertical="center"/>
    </xf>
    <xf numFmtId="0" fontId="34" fillId="0" borderId="46" xfId="52" applyFont="1" applyBorder="1" applyAlignment="1">
      <alignment horizontal="left" vertical="center"/>
    </xf>
    <xf numFmtId="0" fontId="34" fillId="0" borderId="35" xfId="52" applyFont="1" applyBorder="1" applyAlignment="1">
      <alignment horizontal="left" vertical="center"/>
    </xf>
    <xf numFmtId="0" fontId="34" fillId="0" borderId="36" xfId="52" applyFont="1" applyBorder="1" applyAlignment="1">
      <alignment horizontal="left" vertical="center"/>
    </xf>
    <xf numFmtId="0" fontId="34" fillId="0" borderId="50" xfId="52" applyFont="1" applyBorder="1" applyAlignment="1">
      <alignment horizontal="left" vertical="center"/>
    </xf>
    <xf numFmtId="0" fontId="13" fillId="0" borderId="48" xfId="52" applyFont="1" applyBorder="1" applyAlignment="1">
      <alignment horizontal="left" vertical="center"/>
    </xf>
    <xf numFmtId="0" fontId="13" fillId="0" borderId="47" xfId="52" applyFont="1" applyFill="1" applyBorder="1" applyAlignment="1">
      <alignment horizontal="left" vertical="center"/>
    </xf>
    <xf numFmtId="0" fontId="31" fillId="0" borderId="48" xfId="52" applyFont="1" applyBorder="1" applyAlignment="1">
      <alignment horizontal="center" vertical="center"/>
    </xf>
    <xf numFmtId="0" fontId="34" fillId="0" borderId="47" xfId="52" applyFont="1" applyBorder="1" applyAlignment="1">
      <alignment horizontal="left" vertical="center"/>
    </xf>
    <xf numFmtId="0" fontId="31" fillId="0" borderId="94" xfId="52" applyFont="1" applyFill="1" applyBorder="1" applyAlignment="1">
      <alignment horizontal="left" vertical="center"/>
    </xf>
    <xf numFmtId="0" fontId="35" fillId="0" borderId="95" xfId="52" applyFont="1" applyFill="1" applyBorder="1" applyAlignment="1">
      <alignment horizontal="center" vertical="center"/>
    </xf>
    <xf numFmtId="0" fontId="13" fillId="0" borderId="47" xfId="52" applyFont="1" applyFill="1" applyBorder="1" applyAlignment="1">
      <alignment horizontal="center" vertical="center"/>
    </xf>
    <xf numFmtId="0" fontId="31" fillId="0" borderId="26" xfId="52" applyFont="1" applyFill="1" applyBorder="1" applyAlignment="1">
      <alignment horizontal="left" vertical="center"/>
    </xf>
    <xf numFmtId="0" fontId="31" fillId="0" borderId="50" xfId="52" applyFont="1" applyBorder="1" applyAlignment="1">
      <alignment horizontal="left" vertical="center"/>
    </xf>
    <xf numFmtId="0" fontId="13" fillId="0" borderId="55" xfId="52" applyFont="1" applyBorder="1" applyAlignment="1">
      <alignment horizontal="center" vertical="center"/>
    </xf>
    <xf numFmtId="0" fontId="35" fillId="0" borderId="96" xfId="52" applyFont="1" applyFill="1" applyBorder="1" applyAlignment="1">
      <alignment horizontal="left" vertical="center"/>
    </xf>
    <xf numFmtId="0" fontId="35" fillId="0" borderId="56" xfId="52" applyFont="1" applyFill="1" applyBorder="1" applyAlignment="1">
      <alignment horizontal="center" vertical="center"/>
    </xf>
    <xf numFmtId="0" fontId="35" fillId="0" borderId="48" xfId="52" applyFont="1" applyFill="1" applyBorder="1" applyAlignment="1">
      <alignment horizontal="center" vertical="center"/>
    </xf>
    <xf numFmtId="0" fontId="22" fillId="0" borderId="41" xfId="52" applyFont="1" applyBorder="1" applyAlignment="1">
      <alignment horizontal="center" vertical="center"/>
    </xf>
    <xf numFmtId="0" fontId="22" fillId="0" borderId="55" xfId="52" applyFont="1" applyBorder="1" applyAlignment="1">
      <alignment horizontal="center" vertical="center"/>
    </xf>
    <xf numFmtId="0" fontId="24" fillId="0" borderId="2" xfId="52" applyFont="1" applyFill="1" applyBorder="1" applyAlignment="1">
      <alignment horizontal="center" vertical="center"/>
    </xf>
    <xf numFmtId="0" fontId="13" fillId="0" borderId="2" xfId="52" applyFont="1" applyFill="1" applyBorder="1" applyAlignment="1">
      <alignment horizontal="center" vertical="center"/>
    </xf>
    <xf numFmtId="0" fontId="25" fillId="0" borderId="2" xfId="52" applyFont="1" applyFill="1" applyBorder="1" applyAlignment="1">
      <alignment horizontal="center" vertical="center"/>
    </xf>
    <xf numFmtId="0" fontId="26" fillId="0" borderId="2" xfId="53" applyFont="1" applyFill="1" applyBorder="1" applyAlignment="1" applyProtection="1">
      <alignment horizontal="center" vertical="center"/>
    </xf>
    <xf numFmtId="0" fontId="27" fillId="0" borderId="2" xfId="53" applyFont="1" applyFill="1" applyBorder="1" applyAlignment="1">
      <alignment horizontal="center" vertical="center"/>
    </xf>
    <xf numFmtId="0" fontId="7" fillId="0" borderId="2" xfId="53" applyFont="1" applyFill="1" applyBorder="1" applyAlignment="1">
      <alignment horizontal="center" vertical="center"/>
    </xf>
    <xf numFmtId="49" fontId="28" fillId="0" borderId="2" xfId="50" applyNumberFormat="1" applyFont="1" applyFill="1" applyBorder="1" applyAlignment="1">
      <alignment horizontal="center" vertical="center"/>
    </xf>
    <xf numFmtId="0" fontId="29" fillId="0" borderId="2" xfId="55" applyFont="1" applyBorder="1" applyAlignment="1">
      <alignment horizontal="center" vertical="center"/>
    </xf>
    <xf numFmtId="0" fontId="24" fillId="0" borderId="2" xfId="52" applyFont="1" applyFill="1" applyBorder="1" applyAlignment="1">
      <alignment horizontal="left" vertical="center"/>
    </xf>
    <xf numFmtId="0" fontId="21" fillId="0" borderId="2" xfId="52" applyFont="1" applyFill="1" applyBorder="1" applyAlignment="1">
      <alignment horizontal="center" vertical="center"/>
    </xf>
    <xf numFmtId="49" fontId="32" fillId="7" borderId="2" xfId="54" applyNumberFormat="1" applyFont="1" applyFill="1" applyBorder="1" applyAlignment="1">
      <alignment horizontal="center" vertical="center"/>
    </xf>
    <xf numFmtId="180" fontId="29" fillId="0" borderId="2" xfId="0" applyNumberFormat="1" applyFont="1" applyFill="1" applyBorder="1" applyAlignment="1">
      <alignment horizontal="center" vertical="center"/>
    </xf>
    <xf numFmtId="49" fontId="44" fillId="7" borderId="2" xfId="54" applyNumberFormat="1" applyFont="1" applyFill="1" applyBorder="1" applyAlignment="1">
      <alignment horizontal="center" vertical="center"/>
    </xf>
    <xf numFmtId="49" fontId="21" fillId="7" borderId="2" xfId="53" applyNumberFormat="1" applyFont="1" applyFill="1" applyBorder="1" applyAlignment="1">
      <alignment horizontal="center"/>
    </xf>
    <xf numFmtId="14" fontId="27" fillId="0" borderId="0" xfId="53" applyNumberFormat="1" applyFont="1" applyFill="1" applyAlignment="1">
      <alignment horizontal="center"/>
    </xf>
    <xf numFmtId="0" fontId="21" fillId="0" borderId="2" xfId="53" applyFont="1" applyFill="1" applyBorder="1" applyAlignment="1">
      <alignment horizontal="left"/>
    </xf>
    <xf numFmtId="0" fontId="22" fillId="0" borderId="0" xfId="52" applyFont="1" applyBorder="1" applyAlignment="1">
      <alignment horizontal="left" vertical="center"/>
    </xf>
    <xf numFmtId="0" fontId="45" fillId="0" borderId="20" xfId="52" applyFont="1" applyBorder="1" applyAlignment="1">
      <alignment horizontal="center" vertical="top"/>
    </xf>
    <xf numFmtId="0" fontId="31" fillId="0" borderId="97" xfId="52" applyFont="1" applyBorder="1" applyAlignment="1">
      <alignment horizontal="center" vertical="center"/>
    </xf>
    <xf numFmtId="0" fontId="31" fillId="0" borderId="98" xfId="52" applyFont="1" applyBorder="1" applyAlignment="1">
      <alignment horizontal="center" vertical="center"/>
    </xf>
    <xf numFmtId="49" fontId="1" fillId="0" borderId="99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Alignment="1">
      <alignment horizontal="left" vertical="center"/>
    </xf>
    <xf numFmtId="14" fontId="13" fillId="0" borderId="30" xfId="52" applyNumberFormat="1" applyFont="1" applyBorder="1" applyAlignment="1">
      <alignment horizontal="center" vertical="center"/>
    </xf>
    <xf numFmtId="14" fontId="13" fillId="0" borderId="47" xfId="52" applyNumberFormat="1" applyFont="1" applyBorder="1" applyAlignment="1">
      <alignment horizontal="center" vertical="center"/>
    </xf>
    <xf numFmtId="0" fontId="13" fillId="0" borderId="43" xfId="52" applyFont="1" applyBorder="1" applyAlignment="1">
      <alignment horizontal="left" vertical="center"/>
    </xf>
    <xf numFmtId="0" fontId="13" fillId="0" borderId="56" xfId="52" applyFont="1" applyBorder="1" applyAlignment="1">
      <alignment horizontal="left" vertical="center"/>
    </xf>
    <xf numFmtId="0" fontId="13" fillId="0" borderId="30" xfId="52" applyNumberFormat="1" applyFont="1" applyBorder="1" applyAlignment="1">
      <alignment vertical="center"/>
    </xf>
    <xf numFmtId="0" fontId="13" fillId="0" borderId="35" xfId="52" applyFont="1" applyBorder="1" applyAlignment="1">
      <alignment horizontal="center" vertical="center"/>
    </xf>
    <xf numFmtId="0" fontId="13" fillId="0" borderId="50" xfId="52" applyFont="1" applyBorder="1" applyAlignment="1">
      <alignment horizontal="center" vertical="center"/>
    </xf>
    <xf numFmtId="0" fontId="31" fillId="0" borderId="100" xfId="52" applyFont="1" applyBorder="1" applyAlignment="1">
      <alignment horizontal="left" vertical="center"/>
    </xf>
    <xf numFmtId="0" fontId="31" fillId="0" borderId="38" xfId="52" applyFont="1" applyBorder="1" applyAlignment="1">
      <alignment horizontal="left" vertical="center"/>
    </xf>
    <xf numFmtId="0" fontId="35" fillId="0" borderId="92" xfId="52" applyFont="1" applyBorder="1" applyAlignment="1">
      <alignment horizontal="left" vertical="center"/>
    </xf>
    <xf numFmtId="0" fontId="35" fillId="0" borderId="41" xfId="52" applyFont="1" applyBorder="1" applyAlignment="1">
      <alignment horizontal="left" vertical="center"/>
    </xf>
    <xf numFmtId="0" fontId="31" fillId="0" borderId="42" xfId="52" applyFont="1" applyBorder="1" applyAlignment="1">
      <alignment vertical="center"/>
    </xf>
    <xf numFmtId="0" fontId="22" fillId="0" borderId="43" xfId="52" applyFont="1" applyBorder="1" applyAlignment="1">
      <alignment horizontal="left" vertical="center"/>
    </xf>
    <xf numFmtId="0" fontId="22" fillId="0" borderId="43" xfId="52" applyFont="1" applyBorder="1" applyAlignment="1">
      <alignment vertical="center"/>
    </xf>
    <xf numFmtId="0" fontId="31" fillId="0" borderId="43" xfId="52" applyFont="1" applyBorder="1" applyAlignment="1">
      <alignment vertical="center"/>
    </xf>
    <xf numFmtId="0" fontId="31" fillId="0" borderId="42" xfId="52" applyFont="1" applyBorder="1" applyAlignment="1">
      <alignment horizontal="center" vertical="center"/>
    </xf>
    <xf numFmtId="0" fontId="13" fillId="0" borderId="43" xfId="52" applyFont="1" applyBorder="1" applyAlignment="1">
      <alignment horizontal="center" vertical="center"/>
    </xf>
    <xf numFmtId="0" fontId="31" fillId="0" borderId="43" xfId="52" applyFont="1" applyBorder="1" applyAlignment="1">
      <alignment horizontal="center" vertical="center"/>
    </xf>
    <xf numFmtId="0" fontId="22" fillId="0" borderId="43" xfId="52" applyFont="1" applyBorder="1" applyAlignment="1">
      <alignment horizontal="center" vertical="center"/>
    </xf>
    <xf numFmtId="0" fontId="22" fillId="0" borderId="30" xfId="52" applyFont="1" applyBorder="1" applyAlignment="1">
      <alignment horizontal="center" vertical="center"/>
    </xf>
    <xf numFmtId="0" fontId="31" fillId="0" borderId="101" xfId="52" applyFont="1" applyBorder="1" applyAlignment="1">
      <alignment horizontal="left" vertical="center" wrapText="1"/>
    </xf>
    <xf numFmtId="0" fontId="31" fillId="0" borderId="102" xfId="52" applyFont="1" applyBorder="1" applyAlignment="1">
      <alignment horizontal="left" vertical="center" wrapText="1"/>
    </xf>
    <xf numFmtId="0" fontId="31" fillId="0" borderId="42" xfId="52" applyFont="1" applyBorder="1" applyAlignment="1">
      <alignment horizontal="left" vertical="center"/>
    </xf>
    <xf numFmtId="0" fontId="31" fillId="0" borderId="43" xfId="52" applyFont="1" applyBorder="1" applyAlignment="1">
      <alignment horizontal="left" vertical="center"/>
    </xf>
    <xf numFmtId="0" fontId="46" fillId="0" borderId="103" xfId="52" applyFont="1" applyBorder="1" applyAlignment="1">
      <alignment horizontal="left" vertical="center" wrapText="1"/>
    </xf>
    <xf numFmtId="0" fontId="47" fillId="0" borderId="104" xfId="0" applyFont="1" applyFill="1" applyBorder="1" applyAlignment="1">
      <alignment horizontal="center" vertical="center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center" vertical="center" wrapText="1"/>
    </xf>
    <xf numFmtId="0" fontId="13" fillId="0" borderId="30" xfId="52" applyNumberFormat="1" applyFont="1" applyFill="1" applyBorder="1" applyAlignment="1" applyProtection="1">
      <alignment horizontal="center" vertical="center"/>
    </xf>
    <xf numFmtId="176" fontId="13" fillId="0" borderId="30" xfId="52" applyNumberFormat="1" applyFont="1" applyBorder="1" applyAlignment="1">
      <alignment horizontal="center" vertical="center"/>
    </xf>
    <xf numFmtId="9" fontId="13" fillId="0" borderId="30" xfId="52" applyNumberFormat="1" applyFont="1" applyBorder="1" applyAlignment="1">
      <alignment horizontal="center" vertical="center"/>
    </xf>
    <xf numFmtId="0" fontId="35" fillId="0" borderId="92" xfId="0" applyFont="1" applyBorder="1" applyAlignment="1">
      <alignment horizontal="left" vertical="center"/>
    </xf>
    <xf numFmtId="0" fontId="35" fillId="0" borderId="41" xfId="0" applyFont="1" applyBorder="1" applyAlignment="1">
      <alignment horizontal="left" vertical="center"/>
    </xf>
    <xf numFmtId="9" fontId="13" fillId="0" borderId="39" xfId="52" applyNumberFormat="1" applyFont="1" applyBorder="1" applyAlignment="1">
      <alignment horizontal="left" vertical="center"/>
    </xf>
    <xf numFmtId="9" fontId="13" fillId="0" borderId="34" xfId="52" applyNumberFormat="1" applyFont="1" applyBorder="1" applyAlignment="1">
      <alignment horizontal="left" vertical="center"/>
    </xf>
    <xf numFmtId="9" fontId="13" fillId="0" borderId="101" xfId="52" applyNumberFormat="1" applyFont="1" applyBorder="1" applyAlignment="1">
      <alignment horizontal="left" vertical="center"/>
    </xf>
    <xf numFmtId="9" fontId="13" fillId="0" borderId="102" xfId="52" applyNumberFormat="1" applyFont="1" applyBorder="1" applyAlignment="1">
      <alignment horizontal="left" vertical="center"/>
    </xf>
    <xf numFmtId="0" fontId="34" fillId="0" borderId="105" xfId="52" applyFont="1" applyFill="1" applyBorder="1" applyAlignment="1">
      <alignment horizontal="left" vertical="center"/>
    </xf>
    <xf numFmtId="0" fontId="34" fillId="0" borderId="102" xfId="52" applyFont="1" applyFill="1" applyBorder="1" applyAlignment="1">
      <alignment horizontal="left" vertical="center"/>
    </xf>
    <xf numFmtId="0" fontId="35" fillId="0" borderId="38" xfId="52" applyFont="1" applyFill="1" applyBorder="1" applyAlignment="1">
      <alignment horizontal="left" vertical="center"/>
    </xf>
    <xf numFmtId="0" fontId="13" fillId="0" borderId="106" xfId="52" applyFont="1" applyFill="1" applyBorder="1" applyAlignment="1">
      <alignment horizontal="left" vertical="center"/>
    </xf>
    <xf numFmtId="0" fontId="13" fillId="0" borderId="107" xfId="52" applyFont="1" applyFill="1" applyBorder="1" applyAlignment="1">
      <alignment horizontal="left" vertical="center"/>
    </xf>
    <xf numFmtId="0" fontId="13" fillId="0" borderId="37" xfId="52" applyFont="1" applyFill="1" applyBorder="1" applyAlignment="1">
      <alignment horizontal="left" vertical="center"/>
    </xf>
    <xf numFmtId="0" fontId="13" fillId="0" borderId="36" xfId="52" applyFont="1" applyFill="1" applyBorder="1" applyAlignment="1">
      <alignment horizontal="left" vertical="center"/>
    </xf>
    <xf numFmtId="0" fontId="31" fillId="0" borderId="101" xfId="52" applyFont="1" applyFill="1" applyBorder="1" applyAlignment="1">
      <alignment horizontal="left" vertical="center"/>
    </xf>
    <xf numFmtId="0" fontId="31" fillId="0" borderId="102" xfId="52" applyFont="1" applyFill="1" applyBorder="1" applyAlignment="1">
      <alignment horizontal="left" vertical="center"/>
    </xf>
    <xf numFmtId="0" fontId="35" fillId="0" borderId="87" xfId="52" applyFont="1" applyBorder="1" applyAlignment="1">
      <alignment horizontal="center" vertical="center"/>
    </xf>
    <xf numFmtId="0" fontId="48" fillId="0" borderId="41" xfId="52" applyFont="1" applyBorder="1" applyAlignment="1">
      <alignment horizontal="center" vertical="center"/>
    </xf>
    <xf numFmtId="0" fontId="13" fillId="0" borderId="108" xfId="52" applyFont="1" applyBorder="1" applyAlignment="1">
      <alignment horizontal="center" vertical="center"/>
    </xf>
    <xf numFmtId="0" fontId="35" fillId="0" borderId="108" xfId="52" applyFont="1" applyBorder="1" applyAlignment="1">
      <alignment horizontal="center" vertical="center"/>
    </xf>
    <xf numFmtId="58" fontId="22" fillId="0" borderId="88" xfId="52" applyNumberFormat="1" applyFont="1" applyBorder="1" applyAlignment="1">
      <alignment horizontal="center" vertical="center"/>
    </xf>
    <xf numFmtId="0" fontId="35" fillId="0" borderId="38" xfId="52" applyFont="1" applyBorder="1" applyAlignment="1">
      <alignment horizontal="center" vertical="center"/>
    </xf>
    <xf numFmtId="0" fontId="35" fillId="0" borderId="38" xfId="52" applyFont="1" applyFill="1" applyBorder="1" applyAlignment="1">
      <alignment horizontal="center" vertical="center"/>
    </xf>
    <xf numFmtId="0" fontId="13" fillId="0" borderId="100" xfId="52" applyFont="1" applyFill="1" applyBorder="1" applyAlignment="1">
      <alignment horizontal="center" vertical="center"/>
    </xf>
    <xf numFmtId="0" fontId="13" fillId="0" borderId="38" xfId="52" applyFont="1" applyFill="1" applyBorder="1" applyAlignment="1">
      <alignment horizontal="center" vertical="center"/>
    </xf>
    <xf numFmtId="0" fontId="31" fillId="0" borderId="109" xfId="52" applyFont="1" applyBorder="1" applyAlignment="1">
      <alignment horizontal="left" vertical="center"/>
    </xf>
    <xf numFmtId="0" fontId="35" fillId="0" borderId="96" xfId="52" applyFont="1" applyBorder="1" applyAlignment="1">
      <alignment horizontal="left" vertical="center"/>
    </xf>
    <xf numFmtId="0" fontId="31" fillId="0" borderId="0" xfId="52" applyFont="1" applyBorder="1" applyAlignment="1">
      <alignment vertical="center"/>
    </xf>
    <xf numFmtId="0" fontId="31" fillId="0" borderId="54" xfId="52" applyFont="1" applyBorder="1" applyAlignment="1">
      <alignment horizontal="left" vertical="center" wrapText="1"/>
    </xf>
    <xf numFmtId="0" fontId="31" fillId="0" borderId="56" xfId="52" applyFont="1" applyBorder="1" applyAlignment="1">
      <alignment horizontal="left" vertical="center"/>
    </xf>
    <xf numFmtId="0" fontId="42" fillId="0" borderId="47" xfId="52" applyFont="1" applyBorder="1" applyAlignment="1">
      <alignment horizontal="left" vertical="center" wrapText="1"/>
    </xf>
    <xf numFmtId="0" fontId="7" fillId="0" borderId="47" xfId="52" applyFont="1" applyBorder="1" applyAlignment="1">
      <alignment horizontal="left" vertical="center"/>
    </xf>
    <xf numFmtId="0" fontId="35" fillId="0" borderId="96" xfId="0" applyFont="1" applyBorder="1" applyAlignment="1">
      <alignment horizontal="left" vertical="center"/>
    </xf>
    <xf numFmtId="9" fontId="13" fillId="0" borderId="49" xfId="52" applyNumberFormat="1" applyFont="1" applyBorder="1" applyAlignment="1">
      <alignment horizontal="left" vertical="center"/>
    </xf>
    <xf numFmtId="9" fontId="13" fillId="0" borderId="54" xfId="52" applyNumberFormat="1" applyFont="1" applyBorder="1" applyAlignment="1">
      <alignment horizontal="left" vertical="center"/>
    </xf>
    <xf numFmtId="0" fontId="34" fillId="0" borderId="54" xfId="52" applyFont="1" applyFill="1" applyBorder="1" applyAlignment="1">
      <alignment horizontal="left" vertical="center"/>
    </xf>
    <xf numFmtId="0" fontId="13" fillId="0" borderId="110" xfId="52" applyFont="1" applyFill="1" applyBorder="1" applyAlignment="1">
      <alignment horizontal="left" vertical="center"/>
    </xf>
    <xf numFmtId="0" fontId="13" fillId="0" borderId="50" xfId="52" applyFont="1" applyFill="1" applyBorder="1" applyAlignment="1">
      <alignment horizontal="left" vertical="center"/>
    </xf>
    <xf numFmtId="0" fontId="31" fillId="0" borderId="54" xfId="52" applyFont="1" applyFill="1" applyBorder="1" applyAlignment="1">
      <alignment horizontal="left" vertical="center"/>
    </xf>
    <xf numFmtId="0" fontId="35" fillId="0" borderId="111" xfId="52" applyFont="1" applyBorder="1" applyAlignment="1">
      <alignment horizontal="center" vertical="center"/>
    </xf>
    <xf numFmtId="0" fontId="13" fillId="0" borderId="109" xfId="52" applyFont="1" applyBorder="1" applyAlignment="1">
      <alignment horizontal="center" vertical="center"/>
    </xf>
    <xf numFmtId="0" fontId="13" fillId="0" borderId="109" xfId="52" applyFont="1" applyFill="1" applyBorder="1" applyAlignment="1">
      <alignment horizontal="center" vertical="center"/>
    </xf>
    <xf numFmtId="0" fontId="49" fillId="0" borderId="11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50" fillId="0" borderId="17" xfId="0" applyFont="1" applyBorder="1"/>
    <xf numFmtId="0" fontId="50" fillId="0" borderId="2" xfId="0" applyFont="1" applyBorder="1"/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9" borderId="6" xfId="0" applyFont="1" applyFill="1" applyBorder="1" applyAlignment="1">
      <alignment horizontal="center" vertical="center"/>
    </xf>
    <xf numFmtId="0" fontId="50" fillId="9" borderId="8" xfId="0" applyFont="1" applyFill="1" applyBorder="1" applyAlignment="1">
      <alignment horizontal="center" vertical="center"/>
    </xf>
    <xf numFmtId="0" fontId="50" fillId="9" borderId="2" xfId="0" applyFont="1" applyFill="1" applyBorder="1"/>
    <xf numFmtId="0" fontId="0" fillId="0" borderId="17" xfId="0" applyBorder="1"/>
    <xf numFmtId="0" fontId="0" fillId="9" borderId="2" xfId="0" applyFill="1" applyBorder="1"/>
    <xf numFmtId="0" fontId="0" fillId="0" borderId="112" xfId="0" applyBorder="1"/>
    <xf numFmtId="0" fontId="0" fillId="0" borderId="69" xfId="0" applyBorder="1"/>
    <xf numFmtId="0" fontId="0" fillId="9" borderId="69" xfId="0" applyFill="1" applyBorder="1"/>
    <xf numFmtId="0" fontId="0" fillId="10" borderId="0" xfId="0" applyFill="1"/>
    <xf numFmtId="0" fontId="49" fillId="0" borderId="113" xfId="0" applyFont="1" applyBorder="1" applyAlignment="1">
      <alignment horizontal="center" vertical="center" wrapText="1"/>
    </xf>
    <xf numFmtId="0" fontId="50" fillId="0" borderId="114" xfId="0" applyFont="1" applyBorder="1" applyAlignment="1">
      <alignment horizontal="center" vertical="center"/>
    </xf>
    <xf numFmtId="0" fontId="50" fillId="0" borderId="25" xfId="0" applyFont="1" applyBorder="1"/>
    <xf numFmtId="0" fontId="0" fillId="0" borderId="25" xfId="0" applyBorder="1"/>
    <xf numFmtId="0" fontId="0" fillId="0" borderId="115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11" borderId="2" xfId="0" applyFill="1" applyBorder="1"/>
    <xf numFmtId="0" fontId="51" fillId="11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7" borderId="2" xfId="0" applyFont="1" applyFill="1" applyBorder="1" applyAlignment="1">
      <alignment vertical="top" wrapText="1"/>
    </xf>
    <xf numFmtId="0" fontId="50" fillId="11" borderId="2" xfId="0" applyFont="1" applyFill="1" applyBorder="1" applyAlignment="1">
      <alignment vertical="top" wrapText="1"/>
    </xf>
    <xf numFmtId="0" fontId="52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53" fillId="0" borderId="0" xfId="0" applyFont="1"/>
    <xf numFmtId="0" fontId="53" fillId="0" borderId="0" xfId="0" applyFont="1" applyAlignment="1">
      <alignment vertical="top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0" xfId="49"/>
    <cellStyle name="常规_110509_2006-09-28" xfId="50"/>
    <cellStyle name="S15 2" xfId="51"/>
    <cellStyle name="常规 2" xfId="52"/>
    <cellStyle name="常规 3" xfId="53"/>
    <cellStyle name="常规 4" xfId="54"/>
    <cellStyle name="常规 71" xfId="55"/>
    <cellStyle name="S10" xfId="56"/>
    <cellStyle name="常规 23" xfId="57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3.xml"/><Relationship Id="rId18" Type="http://schemas.openxmlformats.org/officeDocument/2006/relationships/externalLink" Target="externalLinks/externalLink2.xml"/><Relationship Id="rId17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checked="Checked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checked="Checked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checked="Checked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checked="Checked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checked="Checked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1927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91575" y="10988675"/>
              <a:ext cx="304800" cy="1047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500062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870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4862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1927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91575" y="10988675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2910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500062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21005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870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5330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3910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6282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880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832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20052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9100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500062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500062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7235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6767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7235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6767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410450" y="118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41045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410450" y="10001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400925" y="685800"/>
              <a:ext cx="390525" cy="38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5</xdr:row>
          <xdr:rowOff>9525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81875" y="8382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104775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39100" y="600075"/>
              <a:ext cx="390525" cy="1428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48625" y="790575"/>
              <a:ext cx="400050" cy="28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6767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67675" y="11811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6767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1927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870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2910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500062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7220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100647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102362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8325" y="1023620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8325" y="10055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48150" y="102362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38625" y="100552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81575" y="102362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81575" y="100552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72350" y="102362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67675" y="102362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62825" y="100552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67675" y="100552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72200" y="102362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72200" y="10055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9900" y="102362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9900" y="10055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4862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5330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7220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7220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72200" y="102362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8325" y="74263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8900" y="74263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2950" y="16452215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10</xdr:row>
      <xdr:rowOff>0</xdr:rowOff>
    </xdr:from>
    <xdr:ext cx="4327525" cy="28575"/>
    <xdr:sp>
      <xdr:nvSpPr>
        <xdr:cNvPr id="3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4" name="Text Box 1"/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>
      <xdr:nvSpPr>
        <xdr:cNvPr id="5" name="Text Box 1"/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6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7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8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9" name="Text Box 1"/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>
      <xdr:nvSpPr>
        <xdr:cNvPr id="10" name="Text Box 1"/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11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12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13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14" name="Text Box 1"/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100200" y="10629900"/>
              <a:ext cx="304800" cy="1047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5375" y="2143125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905000" y="19716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100200" y="1062990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5475" y="2209800"/>
              <a:ext cx="4286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8625" y="1962150"/>
              <a:ext cx="40957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5375" y="192405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9800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81100" y="19716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09800"/>
              <a:ext cx="428625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86625" y="1971675"/>
              <a:ext cx="40957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8010525" y="1943100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86625" y="22002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10525" y="21431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39000" y="6858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9575" y="7334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48525" y="8858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20050" y="876300"/>
              <a:ext cx="4381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81175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3175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91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7165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71650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91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532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962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342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962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60102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60102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5275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5275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60102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18</xdr:row>
      <xdr:rowOff>0</xdr:rowOff>
    </xdr:from>
    <xdr:ext cx="4327525" cy="28575"/>
    <xdr:sp>
      <xdr:nvSpPr>
        <xdr:cNvPr id="2" name="Text Box 1"/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>
      <xdr:nvSpPr>
        <xdr:cNvPr id="3" name="Text Box 1"/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>
      <xdr:nvSpPr>
        <xdr:cNvPr id="4" name="Text Box 1"/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>
      <xdr:nvSpPr>
        <xdr:cNvPr id="5" name="Text Box 1"/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>
      <xdr:nvSpPr>
        <xdr:cNvPr id="6" name="Text Box 1"/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>
      <xdr:nvSpPr>
        <xdr:cNvPr id="7" name="Text Box 1"/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>
      <xdr:nvSpPr>
        <xdr:cNvPr id="8" name="Text Box 1"/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>
      <xdr:nvSpPr>
        <xdr:cNvPr id="9" name="Text Box 1"/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>
      <xdr:nvSpPr>
        <xdr:cNvPr id="10" name="Text Box 1"/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>
      <xdr:nvSpPr>
        <xdr:cNvPr id="11" name="Text Box 1"/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>
      <xdr:nvSpPr>
        <xdr:cNvPr id="12" name="Text Box 1"/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>
      <xdr:nvSpPr>
        <xdr:cNvPr id="13" name="Text Box 1"/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>
      <xdr:nvSpPr>
        <xdr:cNvPr id="14" name="Text Box 1"/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>
      <xdr:nvSpPr>
        <xdr:cNvPr id="15" name="Text Box 1"/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>
      <xdr:nvSpPr>
        <xdr:cNvPr id="16" name="Text Box 1"/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>
      <xdr:nvSpPr>
        <xdr:cNvPr id="17" name="Text Box 1"/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>
      <xdr:nvSpPr>
        <xdr:cNvPr id="18" name="Text Box 1"/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>
      <xdr:nvSpPr>
        <xdr:cNvPr id="19" name="Text Box 1"/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>
      <xdr:nvSpPr>
        <xdr:cNvPr id="20" name="Text Box 1"/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>
      <xdr:nvSpPr>
        <xdr:cNvPr id="21" name="Text Box 1"/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>
      <xdr:nvSpPr>
        <xdr:cNvPr id="22" name="Text Box 1"/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>
      <xdr:nvSpPr>
        <xdr:cNvPr id="23" name="Text Box 1"/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>
      <xdr:nvSpPr>
        <xdr:cNvPr id="24" name="Text Box 1"/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>
      <xdr:nvSpPr>
        <xdr:cNvPr id="25" name="Text Box 1"/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809750" y="25812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93853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647825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838700" y="93853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296025" y="93853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696200" y="93948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819275" y="30765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238625" y="26574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210175" y="2457450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210175" y="26860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13970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305300" y="3105150"/>
              <a:ext cx="428625" cy="2139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210175" y="2933700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8048625" y="2438400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8048625" y="26860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200900" y="30384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8048625" y="2876550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7058025" y="12573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858125" y="8001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858125" y="10287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809750" y="19335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76525" y="194310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76525" y="217170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228600</xdr:colOff>
          <xdr:row>7</xdr:row>
          <xdr:rowOff>180975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57575" y="17049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71775" y="17049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486275" y="17049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52700" y="5645150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200900" y="26193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200900" y="28479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858125" y="12573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7058025" y="10287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7058025" y="8001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781300"/>
              <a:ext cx="5143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196850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676400" y="544195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809750" y="27717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3475" y="3038475"/>
              <a:ext cx="6286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571750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276725" y="287655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847850" y="1628775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809750" y="2124075"/>
              <a:ext cx="40957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14</xdr:row>
      <xdr:rowOff>0</xdr:rowOff>
    </xdr:from>
    <xdr:ext cx="4327525" cy="28575"/>
    <xdr:sp>
      <xdr:nvSpPr>
        <xdr:cNvPr id="2" name="Text Box 1"/>
        <xdr:cNvSpPr txBox="1">
          <a:spLocks noChangeArrowheads="1"/>
        </xdr:cNvSpPr>
      </xdr:nvSpPr>
      <xdr:spPr>
        <a:xfrm>
          <a:off x="0" y="3489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>
      <xdr:nvSpPr>
        <xdr:cNvPr id="3" name="Text Box 1"/>
        <xdr:cNvSpPr txBox="1">
          <a:spLocks noChangeArrowheads="1"/>
        </xdr:cNvSpPr>
      </xdr:nvSpPr>
      <xdr:spPr>
        <a:xfrm>
          <a:off x="0" y="34893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460875" cy="28575"/>
    <xdr:sp>
      <xdr:nvSpPr>
        <xdr:cNvPr id="4" name="Text Box 1"/>
        <xdr:cNvSpPr txBox="1">
          <a:spLocks noChangeArrowheads="1"/>
        </xdr:cNvSpPr>
      </xdr:nvSpPr>
      <xdr:spPr>
        <a:xfrm>
          <a:off x="0" y="34893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5" name="Text Box 1"/>
        <xdr:cNvSpPr txBox="1">
          <a:spLocks noChangeArrowheads="1"/>
        </xdr:cNvSpPr>
      </xdr:nvSpPr>
      <xdr:spPr>
        <a:xfrm>
          <a:off x="0" y="3489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6" name="Text Box 1"/>
        <xdr:cNvSpPr txBox="1">
          <a:spLocks noChangeArrowheads="1"/>
        </xdr:cNvSpPr>
      </xdr:nvSpPr>
      <xdr:spPr>
        <a:xfrm>
          <a:off x="0" y="3489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7" name="Text Box 1"/>
        <xdr:cNvSpPr txBox="1">
          <a:spLocks noChangeArrowheads="1"/>
        </xdr:cNvSpPr>
      </xdr:nvSpPr>
      <xdr:spPr>
        <a:xfrm>
          <a:off x="0" y="3489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>
      <xdr:nvSpPr>
        <xdr:cNvPr id="8" name="Text Box 1"/>
        <xdr:cNvSpPr txBox="1">
          <a:spLocks noChangeArrowheads="1"/>
        </xdr:cNvSpPr>
      </xdr:nvSpPr>
      <xdr:spPr>
        <a:xfrm>
          <a:off x="0" y="34893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460875" cy="28575"/>
    <xdr:sp>
      <xdr:nvSpPr>
        <xdr:cNvPr id="9" name="Text Box 1"/>
        <xdr:cNvSpPr txBox="1">
          <a:spLocks noChangeArrowheads="1"/>
        </xdr:cNvSpPr>
      </xdr:nvSpPr>
      <xdr:spPr>
        <a:xfrm>
          <a:off x="0" y="34893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10" name="Text Box 1"/>
        <xdr:cNvSpPr txBox="1">
          <a:spLocks noChangeArrowheads="1"/>
        </xdr:cNvSpPr>
      </xdr:nvSpPr>
      <xdr:spPr>
        <a:xfrm>
          <a:off x="0" y="3489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11" name="Text Box 1"/>
        <xdr:cNvSpPr txBox="1">
          <a:spLocks noChangeArrowheads="1"/>
        </xdr:cNvSpPr>
      </xdr:nvSpPr>
      <xdr:spPr>
        <a:xfrm>
          <a:off x="0" y="3489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12" name="Text Box 1"/>
        <xdr:cNvSpPr txBox="1">
          <a:spLocks noChangeArrowheads="1"/>
        </xdr:cNvSpPr>
      </xdr:nvSpPr>
      <xdr:spPr>
        <a:xfrm>
          <a:off x="0" y="3489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>
      <xdr:nvSpPr>
        <xdr:cNvPr id="13" name="Text Box 1"/>
        <xdr:cNvSpPr txBox="1">
          <a:spLocks noChangeArrowheads="1"/>
        </xdr:cNvSpPr>
      </xdr:nvSpPr>
      <xdr:spPr>
        <a:xfrm>
          <a:off x="0" y="34893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14" name="Text Box 1"/>
        <xdr:cNvSpPr txBox="1">
          <a:spLocks noChangeArrowheads="1"/>
        </xdr:cNvSpPr>
      </xdr:nvSpPr>
      <xdr:spPr>
        <a:xfrm>
          <a:off x="0" y="2473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15" name="Text Box 1"/>
        <xdr:cNvSpPr txBox="1">
          <a:spLocks noChangeArrowheads="1"/>
        </xdr:cNvSpPr>
      </xdr:nvSpPr>
      <xdr:spPr>
        <a:xfrm>
          <a:off x="0" y="24733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>
      <xdr:nvSpPr>
        <xdr:cNvPr id="16" name="Text Box 1"/>
        <xdr:cNvSpPr txBox="1">
          <a:spLocks noChangeArrowheads="1"/>
        </xdr:cNvSpPr>
      </xdr:nvSpPr>
      <xdr:spPr>
        <a:xfrm>
          <a:off x="0" y="24733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17" name="Text Box 1"/>
        <xdr:cNvSpPr txBox="1">
          <a:spLocks noChangeArrowheads="1"/>
        </xdr:cNvSpPr>
      </xdr:nvSpPr>
      <xdr:spPr>
        <a:xfrm>
          <a:off x="0" y="2473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18" name="Text Box 1"/>
        <xdr:cNvSpPr txBox="1">
          <a:spLocks noChangeArrowheads="1"/>
        </xdr:cNvSpPr>
      </xdr:nvSpPr>
      <xdr:spPr>
        <a:xfrm>
          <a:off x="0" y="2473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19" name="Text Box 1"/>
        <xdr:cNvSpPr txBox="1">
          <a:spLocks noChangeArrowheads="1"/>
        </xdr:cNvSpPr>
      </xdr:nvSpPr>
      <xdr:spPr>
        <a:xfrm>
          <a:off x="0" y="2473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20" name="Text Box 1"/>
        <xdr:cNvSpPr txBox="1">
          <a:spLocks noChangeArrowheads="1"/>
        </xdr:cNvSpPr>
      </xdr:nvSpPr>
      <xdr:spPr>
        <a:xfrm>
          <a:off x="0" y="24733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>
      <xdr:nvSpPr>
        <xdr:cNvPr id="21" name="Text Box 1"/>
        <xdr:cNvSpPr txBox="1">
          <a:spLocks noChangeArrowheads="1"/>
        </xdr:cNvSpPr>
      </xdr:nvSpPr>
      <xdr:spPr>
        <a:xfrm>
          <a:off x="0" y="24733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22" name="Text Box 1"/>
        <xdr:cNvSpPr txBox="1">
          <a:spLocks noChangeArrowheads="1"/>
        </xdr:cNvSpPr>
      </xdr:nvSpPr>
      <xdr:spPr>
        <a:xfrm>
          <a:off x="0" y="2473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23" name="Text Box 1"/>
        <xdr:cNvSpPr txBox="1">
          <a:spLocks noChangeArrowheads="1"/>
        </xdr:cNvSpPr>
      </xdr:nvSpPr>
      <xdr:spPr>
        <a:xfrm>
          <a:off x="0" y="2473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24" name="Text Box 1"/>
        <xdr:cNvSpPr txBox="1">
          <a:spLocks noChangeArrowheads="1"/>
        </xdr:cNvSpPr>
      </xdr:nvSpPr>
      <xdr:spPr>
        <a:xfrm>
          <a:off x="0" y="2473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25" name="Text Box 1"/>
        <xdr:cNvSpPr txBox="1">
          <a:spLocks noChangeArrowheads="1"/>
        </xdr:cNvSpPr>
      </xdr:nvSpPr>
      <xdr:spPr>
        <a:xfrm>
          <a:off x="0" y="24733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1809750" y="25812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1266825" y="93853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1200150" y="1647825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11268" name="Check Box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4838700" y="93853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11269" name="Check Box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6296025" y="93853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11270" name="Check Box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7696200" y="93948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>
          <xdr:nvSpPr>
            <xdr:cNvPr id="11271" name="Check Box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1819275" y="30765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>
          <xdr:nvSpPr>
            <xdr:cNvPr id="11272" name="Check Box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4238625" y="26574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>
          <xdr:nvSpPr>
            <xdr:cNvPr id="11273" name="Check Box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5210175" y="2457450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5210175" y="26860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13970</xdr:rowOff>
        </xdr:to>
        <xdr:sp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>
            <a:xfrm>
              <a:off x="4305300" y="3105150"/>
              <a:ext cx="428625" cy="2139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>
            <a:xfrm>
              <a:off x="5210175" y="2933700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</a:extLst>
            </xdr:cNvPr>
            <xdr:cNvSpPr/>
          </xdr:nvSpPr>
          <xdr:spPr>
            <a:xfrm>
              <a:off x="8048625" y="2438400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</a:extLst>
            </xdr:cNvPr>
            <xdr:cNvSpPr/>
          </xdr:nvSpPr>
          <xdr:spPr>
            <a:xfrm>
              <a:off x="8048625" y="26860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</a:extLst>
            </xdr:cNvPr>
            <xdr:cNvSpPr/>
          </xdr:nvSpPr>
          <xdr:spPr>
            <a:xfrm>
              <a:off x="7200900" y="30384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</a:extLst>
            </xdr:cNvPr>
            <xdr:cNvSpPr/>
          </xdr:nvSpPr>
          <xdr:spPr>
            <a:xfrm>
              <a:off x="8048625" y="2876550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</a:extLst>
            </xdr:cNvPr>
            <xdr:cNvSpPr/>
          </xdr:nvSpPr>
          <xdr:spPr>
            <a:xfrm>
              <a:off x="7058025" y="12573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</a:extLst>
            </xdr:cNvPr>
            <xdr:cNvSpPr/>
          </xdr:nvSpPr>
          <xdr:spPr>
            <a:xfrm>
              <a:off x="7858125" y="8001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</a:extLst>
            </xdr:cNvPr>
            <xdr:cNvSpPr/>
          </xdr:nvSpPr>
          <xdr:spPr>
            <a:xfrm>
              <a:off x="7858125" y="10287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>
            <a:xfrm>
              <a:off x="1809750" y="19335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</a:extLst>
            </xdr:cNvPr>
            <xdr:cNvSpPr/>
          </xdr:nvSpPr>
          <xdr:spPr>
            <a:xfrm>
              <a:off x="2676525" y="194310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</a:extLst>
            </xdr:cNvPr>
            <xdr:cNvSpPr/>
          </xdr:nvSpPr>
          <xdr:spPr>
            <a:xfrm>
              <a:off x="2676525" y="217170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228600</xdr:colOff>
          <xdr:row>7</xdr:row>
          <xdr:rowOff>180975</xdr:rowOff>
        </xdr:to>
        <xdr:sp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</a:extLst>
            </xdr:cNvPr>
            <xdr:cNvSpPr/>
          </xdr:nvSpPr>
          <xdr:spPr>
            <a:xfrm>
              <a:off x="3457575" y="17049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</a:extLst>
            </xdr:cNvPr>
            <xdr:cNvSpPr/>
          </xdr:nvSpPr>
          <xdr:spPr>
            <a:xfrm>
              <a:off x="2771775" y="17049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>
          <xdr:nvSpPr>
            <xdr:cNvPr id="11289" name="Check Box 25" hidden="1">
              <a:extLst>
                <a:ext uri="{63B3BB69-23CF-44E3-9099-C40C66FF867C}">
                  <a14:compatExt spid="_x0000_s11289"/>
                </a:ext>
              </a:extLst>
            </xdr:cNvPr>
            <xdr:cNvSpPr/>
          </xdr:nvSpPr>
          <xdr:spPr>
            <a:xfrm>
              <a:off x="4486275" y="17049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>
          <xdr:nvSpPr>
            <xdr:cNvPr id="11290" name="Check Box 26" hidden="1">
              <a:extLst>
                <a:ext uri="{63B3BB69-23CF-44E3-9099-C40C66FF867C}">
                  <a14:compatExt spid="_x0000_s11290"/>
                </a:ext>
              </a:extLst>
            </xdr:cNvPr>
            <xdr:cNvSpPr/>
          </xdr:nvSpPr>
          <xdr:spPr>
            <a:xfrm>
              <a:off x="2552700" y="5645150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11291" name="Check Box 27" hidden="1">
              <a:extLst>
                <a:ext uri="{63B3BB69-23CF-44E3-9099-C40C66FF867C}">
                  <a14:compatExt spid="_x0000_s11291"/>
                </a:ext>
              </a:extLst>
            </xdr:cNvPr>
            <xdr:cNvSpPr/>
          </xdr:nvSpPr>
          <xdr:spPr>
            <a:xfrm>
              <a:off x="7200900" y="26193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11292" name="Check Box 28" hidden="1">
              <a:extLst>
                <a:ext uri="{63B3BB69-23CF-44E3-9099-C40C66FF867C}">
                  <a14:compatExt spid="_x0000_s11292"/>
                </a:ext>
              </a:extLst>
            </xdr:cNvPr>
            <xdr:cNvSpPr/>
          </xdr:nvSpPr>
          <xdr:spPr>
            <a:xfrm>
              <a:off x="7200900" y="28479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>
          <xdr:nvSpPr>
            <xdr:cNvPr id="11293" name="Check Box 29" hidden="1">
              <a:extLst>
                <a:ext uri="{63B3BB69-23CF-44E3-9099-C40C66FF867C}">
                  <a14:compatExt spid="_x0000_s11293"/>
                </a:ext>
              </a:extLst>
            </xdr:cNvPr>
            <xdr:cNvSpPr/>
          </xdr:nvSpPr>
          <xdr:spPr>
            <a:xfrm>
              <a:off x="7858125" y="12573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11294" name="Check Box 30" hidden="1">
              <a:extLst>
                <a:ext uri="{63B3BB69-23CF-44E3-9099-C40C66FF867C}">
                  <a14:compatExt spid="_x0000_s11294"/>
                </a:ext>
              </a:extLst>
            </xdr:cNvPr>
            <xdr:cNvSpPr/>
          </xdr:nvSpPr>
          <xdr:spPr>
            <a:xfrm>
              <a:off x="7058025" y="10287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>
          <xdr:nvSpPr>
            <xdr:cNvPr id="11295" name="Check Box 31" hidden="1">
              <a:extLst>
                <a:ext uri="{63B3BB69-23CF-44E3-9099-C40C66FF867C}">
                  <a14:compatExt spid="_x0000_s11295"/>
                </a:ext>
              </a:extLst>
            </xdr:cNvPr>
            <xdr:cNvSpPr/>
          </xdr:nvSpPr>
          <xdr:spPr>
            <a:xfrm>
              <a:off x="7058025" y="8001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>
          <xdr:nvSpPr>
            <xdr:cNvPr id="11296" name="Check Box 32" hidden="1">
              <a:extLst>
                <a:ext uri="{63B3BB69-23CF-44E3-9099-C40C66FF867C}">
                  <a14:compatExt spid="_x0000_s11296"/>
                </a:ext>
              </a:extLst>
            </xdr:cNvPr>
            <xdr:cNvSpPr/>
          </xdr:nvSpPr>
          <xdr:spPr>
            <a:xfrm>
              <a:off x="1143000" y="2781300"/>
              <a:ext cx="5143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196850</xdr:rowOff>
        </xdr:to>
        <xdr:sp>
          <xdr:nvSpPr>
            <xdr:cNvPr id="11297" name="Check Box 33" hidden="1">
              <a:extLst>
                <a:ext uri="{63B3BB69-23CF-44E3-9099-C40C66FF867C}">
                  <a14:compatExt spid="_x0000_s11297"/>
                </a:ext>
              </a:extLst>
            </xdr:cNvPr>
            <xdr:cNvSpPr/>
          </xdr:nvSpPr>
          <xdr:spPr>
            <a:xfrm>
              <a:off x="1676400" y="544195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>
          <xdr:nvSpPr>
            <xdr:cNvPr id="11298" name="Check Box 34" hidden="1">
              <a:extLst>
                <a:ext uri="{63B3BB69-23CF-44E3-9099-C40C66FF867C}">
                  <a14:compatExt spid="_x0000_s11298"/>
                </a:ext>
              </a:extLst>
            </xdr:cNvPr>
            <xdr:cNvSpPr/>
          </xdr:nvSpPr>
          <xdr:spPr>
            <a:xfrm>
              <a:off x="1809750" y="27717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>
          <xdr:nvSpPr>
            <xdr:cNvPr id="11299" name="Check Box 35" hidden="1">
              <a:extLst>
                <a:ext uri="{63B3BB69-23CF-44E3-9099-C40C66FF867C}">
                  <a14:compatExt spid="_x0000_s11299"/>
                </a:ext>
              </a:extLst>
            </xdr:cNvPr>
            <xdr:cNvSpPr/>
          </xdr:nvSpPr>
          <xdr:spPr>
            <a:xfrm>
              <a:off x="1133475" y="3038475"/>
              <a:ext cx="6286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>
          <xdr:nvSpPr>
            <xdr:cNvPr id="11300" name="Check Box 36" hidden="1">
              <a:extLst>
                <a:ext uri="{63B3BB69-23CF-44E3-9099-C40C66FF867C}">
                  <a14:compatExt spid="_x0000_s11300"/>
                </a:ext>
              </a:extLst>
            </xdr:cNvPr>
            <xdr:cNvSpPr/>
          </xdr:nvSpPr>
          <xdr:spPr>
            <a:xfrm>
              <a:off x="1123950" y="2571750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>
          <xdr:nvSpPr>
            <xdr:cNvPr id="11301" name="Check Box 37" hidden="1">
              <a:extLst>
                <a:ext uri="{63B3BB69-23CF-44E3-9099-C40C66FF867C}">
                  <a14:compatExt spid="_x0000_s11301"/>
                </a:ext>
              </a:extLst>
            </xdr:cNvPr>
            <xdr:cNvSpPr/>
          </xdr:nvSpPr>
          <xdr:spPr>
            <a:xfrm>
              <a:off x="4276725" y="287655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>
          <xdr:nvSpPr>
            <xdr:cNvPr id="11302" name="Check Box 38" hidden="1">
              <a:extLst>
                <a:ext uri="{63B3BB69-23CF-44E3-9099-C40C66FF867C}">
                  <a14:compatExt spid="_x0000_s11302"/>
                </a:ext>
              </a:extLst>
            </xdr:cNvPr>
            <xdr:cNvSpPr/>
          </xdr:nvSpPr>
          <xdr:spPr>
            <a:xfrm>
              <a:off x="1847850" y="1628775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>
          <xdr:nvSpPr>
            <xdr:cNvPr id="11303" name="Check Box 39" hidden="1">
              <a:extLst>
                <a:ext uri="{63B3BB69-23CF-44E3-9099-C40C66FF867C}">
                  <a14:compatExt spid="_x0000_s11303"/>
                </a:ext>
              </a:extLst>
            </xdr:cNvPr>
            <xdr:cNvSpPr/>
          </xdr:nvSpPr>
          <xdr:spPr>
            <a:xfrm>
              <a:off x="1809750" y="2124075"/>
              <a:ext cx="40957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14</xdr:row>
      <xdr:rowOff>0</xdr:rowOff>
    </xdr:from>
    <xdr:ext cx="4327525" cy="28575"/>
    <xdr:sp>
      <xdr:nvSpPr>
        <xdr:cNvPr id="2" name="Text Box 1"/>
        <xdr:cNvSpPr txBox="1">
          <a:spLocks noChangeArrowheads="1"/>
        </xdr:cNvSpPr>
      </xdr:nvSpPr>
      <xdr:spPr>
        <a:xfrm>
          <a:off x="0" y="406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>
      <xdr:nvSpPr>
        <xdr:cNvPr id="3" name="Text Box 1"/>
        <xdr:cNvSpPr txBox="1">
          <a:spLocks noChangeArrowheads="1"/>
        </xdr:cNvSpPr>
      </xdr:nvSpPr>
      <xdr:spPr>
        <a:xfrm>
          <a:off x="0" y="40608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460875" cy="28575"/>
    <xdr:sp>
      <xdr:nvSpPr>
        <xdr:cNvPr id="4" name="Text Box 1"/>
        <xdr:cNvSpPr txBox="1">
          <a:spLocks noChangeArrowheads="1"/>
        </xdr:cNvSpPr>
      </xdr:nvSpPr>
      <xdr:spPr>
        <a:xfrm>
          <a:off x="0" y="40608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5" name="Text Box 1"/>
        <xdr:cNvSpPr txBox="1">
          <a:spLocks noChangeArrowheads="1"/>
        </xdr:cNvSpPr>
      </xdr:nvSpPr>
      <xdr:spPr>
        <a:xfrm>
          <a:off x="0" y="406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6" name="Text Box 1"/>
        <xdr:cNvSpPr txBox="1">
          <a:spLocks noChangeArrowheads="1"/>
        </xdr:cNvSpPr>
      </xdr:nvSpPr>
      <xdr:spPr>
        <a:xfrm>
          <a:off x="0" y="406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7" name="Text Box 1"/>
        <xdr:cNvSpPr txBox="1">
          <a:spLocks noChangeArrowheads="1"/>
        </xdr:cNvSpPr>
      </xdr:nvSpPr>
      <xdr:spPr>
        <a:xfrm>
          <a:off x="0" y="406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>
      <xdr:nvSpPr>
        <xdr:cNvPr id="8" name="Text Box 1"/>
        <xdr:cNvSpPr txBox="1">
          <a:spLocks noChangeArrowheads="1"/>
        </xdr:cNvSpPr>
      </xdr:nvSpPr>
      <xdr:spPr>
        <a:xfrm>
          <a:off x="0" y="40608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460875" cy="28575"/>
    <xdr:sp>
      <xdr:nvSpPr>
        <xdr:cNvPr id="9" name="Text Box 1"/>
        <xdr:cNvSpPr txBox="1">
          <a:spLocks noChangeArrowheads="1"/>
        </xdr:cNvSpPr>
      </xdr:nvSpPr>
      <xdr:spPr>
        <a:xfrm>
          <a:off x="0" y="40608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10" name="Text Box 1"/>
        <xdr:cNvSpPr txBox="1">
          <a:spLocks noChangeArrowheads="1"/>
        </xdr:cNvSpPr>
      </xdr:nvSpPr>
      <xdr:spPr>
        <a:xfrm>
          <a:off x="0" y="406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11" name="Text Box 1"/>
        <xdr:cNvSpPr txBox="1">
          <a:spLocks noChangeArrowheads="1"/>
        </xdr:cNvSpPr>
      </xdr:nvSpPr>
      <xdr:spPr>
        <a:xfrm>
          <a:off x="0" y="406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12" name="Text Box 1"/>
        <xdr:cNvSpPr txBox="1">
          <a:spLocks noChangeArrowheads="1"/>
        </xdr:cNvSpPr>
      </xdr:nvSpPr>
      <xdr:spPr>
        <a:xfrm>
          <a:off x="0" y="406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>
      <xdr:nvSpPr>
        <xdr:cNvPr id="13" name="Text Box 1"/>
        <xdr:cNvSpPr txBox="1">
          <a:spLocks noChangeArrowheads="1"/>
        </xdr:cNvSpPr>
      </xdr:nvSpPr>
      <xdr:spPr>
        <a:xfrm>
          <a:off x="0" y="40608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14" name="Text Box 1"/>
        <xdr:cNvSpPr txBox="1">
          <a:spLocks noChangeArrowheads="1"/>
        </xdr:cNvSpPr>
      </xdr:nvSpPr>
      <xdr:spPr>
        <a:xfrm>
          <a:off x="0" y="279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15" name="Text Box 1"/>
        <xdr:cNvSpPr txBox="1">
          <a:spLocks noChangeArrowheads="1"/>
        </xdr:cNvSpPr>
      </xdr:nvSpPr>
      <xdr:spPr>
        <a:xfrm>
          <a:off x="0" y="27908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>
      <xdr:nvSpPr>
        <xdr:cNvPr id="16" name="Text Box 1"/>
        <xdr:cNvSpPr txBox="1">
          <a:spLocks noChangeArrowheads="1"/>
        </xdr:cNvSpPr>
      </xdr:nvSpPr>
      <xdr:spPr>
        <a:xfrm>
          <a:off x="0" y="27908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17" name="Text Box 1"/>
        <xdr:cNvSpPr txBox="1">
          <a:spLocks noChangeArrowheads="1"/>
        </xdr:cNvSpPr>
      </xdr:nvSpPr>
      <xdr:spPr>
        <a:xfrm>
          <a:off x="0" y="279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18" name="Text Box 1"/>
        <xdr:cNvSpPr txBox="1">
          <a:spLocks noChangeArrowheads="1"/>
        </xdr:cNvSpPr>
      </xdr:nvSpPr>
      <xdr:spPr>
        <a:xfrm>
          <a:off x="0" y="279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19" name="Text Box 1"/>
        <xdr:cNvSpPr txBox="1">
          <a:spLocks noChangeArrowheads="1"/>
        </xdr:cNvSpPr>
      </xdr:nvSpPr>
      <xdr:spPr>
        <a:xfrm>
          <a:off x="0" y="279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20" name="Text Box 1"/>
        <xdr:cNvSpPr txBox="1">
          <a:spLocks noChangeArrowheads="1"/>
        </xdr:cNvSpPr>
      </xdr:nvSpPr>
      <xdr:spPr>
        <a:xfrm>
          <a:off x="0" y="27908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>
      <xdr:nvSpPr>
        <xdr:cNvPr id="21" name="Text Box 1"/>
        <xdr:cNvSpPr txBox="1">
          <a:spLocks noChangeArrowheads="1"/>
        </xdr:cNvSpPr>
      </xdr:nvSpPr>
      <xdr:spPr>
        <a:xfrm>
          <a:off x="0" y="27908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22" name="Text Box 1"/>
        <xdr:cNvSpPr txBox="1">
          <a:spLocks noChangeArrowheads="1"/>
        </xdr:cNvSpPr>
      </xdr:nvSpPr>
      <xdr:spPr>
        <a:xfrm>
          <a:off x="0" y="279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23" name="Text Box 1"/>
        <xdr:cNvSpPr txBox="1">
          <a:spLocks noChangeArrowheads="1"/>
        </xdr:cNvSpPr>
      </xdr:nvSpPr>
      <xdr:spPr>
        <a:xfrm>
          <a:off x="0" y="279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24" name="Text Box 1"/>
        <xdr:cNvSpPr txBox="1">
          <a:spLocks noChangeArrowheads="1"/>
        </xdr:cNvSpPr>
      </xdr:nvSpPr>
      <xdr:spPr>
        <a:xfrm>
          <a:off x="0" y="27908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25" name="Text Box 1"/>
        <xdr:cNvSpPr txBox="1">
          <a:spLocks noChangeArrowheads="1"/>
        </xdr:cNvSpPr>
      </xdr:nvSpPr>
      <xdr:spPr>
        <a:xfrm>
          <a:off x="0" y="27908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aodihui/LOCALS~1/Temp/notesE8DBF2/&#27169;&#26495;/&#29289;&#26009;&#35828;&#26126;&#27169;&#26495;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workbookViewId="0">
      <selection activeCell="D27" sqref="D27"/>
    </sheetView>
  </sheetViews>
  <sheetFormatPr defaultColWidth="11" defaultRowHeight="14.25" outlineLevelCol="1"/>
  <cols>
    <col min="1" max="1" width="5.5" customWidth="1"/>
    <col min="2" max="2" width="96.375" style="518" customWidth="1"/>
    <col min="3" max="3" width="10.125" customWidth="1"/>
  </cols>
  <sheetData>
    <row r="1" ht="21" customHeight="1" spans="1:2">
      <c r="A1" s="519"/>
      <c r="B1" s="520" t="s">
        <v>0</v>
      </c>
    </row>
    <row r="2" spans="1:2">
      <c r="A2" s="39">
        <v>1</v>
      </c>
      <c r="B2" s="521" t="s">
        <v>1</v>
      </c>
    </row>
    <row r="3" spans="1:2">
      <c r="A3" s="39">
        <v>2</v>
      </c>
      <c r="B3" s="521" t="s">
        <v>2</v>
      </c>
    </row>
    <row r="4" spans="1:2">
      <c r="A4" s="39">
        <v>3</v>
      </c>
      <c r="B4" s="521" t="s">
        <v>3</v>
      </c>
    </row>
    <row r="5" spans="1:2">
      <c r="A5" s="39">
        <v>4</v>
      </c>
      <c r="B5" s="521" t="s">
        <v>4</v>
      </c>
    </row>
    <row r="6" spans="1:2">
      <c r="A6" s="39">
        <v>5</v>
      </c>
      <c r="B6" s="521" t="s">
        <v>5</v>
      </c>
    </row>
    <row r="7" spans="1:2">
      <c r="A7" s="39">
        <v>6</v>
      </c>
      <c r="B7" s="521" t="s">
        <v>6</v>
      </c>
    </row>
    <row r="8" s="517" customFormat="1" ht="15" customHeight="1" spans="1:2">
      <c r="A8" s="522">
        <v>7</v>
      </c>
      <c r="B8" s="523" t="s">
        <v>7</v>
      </c>
    </row>
    <row r="9" ht="18.95" customHeight="1" spans="1:2">
      <c r="A9" s="519"/>
      <c r="B9" s="524" t="s">
        <v>8</v>
      </c>
    </row>
    <row r="10" ht="15.95" customHeight="1" spans="1:2">
      <c r="A10" s="39">
        <v>1</v>
      </c>
      <c r="B10" s="525" t="s">
        <v>9</v>
      </c>
    </row>
    <row r="11" spans="1:2">
      <c r="A11" s="39">
        <v>2</v>
      </c>
      <c r="B11" s="521" t="s">
        <v>10</v>
      </c>
    </row>
    <row r="12" spans="1:2">
      <c r="A12" s="39">
        <v>3</v>
      </c>
      <c r="B12" s="523" t="s">
        <v>11</v>
      </c>
    </row>
    <row r="13" spans="1:2">
      <c r="A13" s="39">
        <v>4</v>
      </c>
      <c r="B13" s="521" t="s">
        <v>12</v>
      </c>
    </row>
    <row r="14" spans="1:2">
      <c r="A14" s="39">
        <v>5</v>
      </c>
      <c r="B14" s="521" t="s">
        <v>13</v>
      </c>
    </row>
    <row r="15" spans="1:2">
      <c r="A15" s="39">
        <v>6</v>
      </c>
      <c r="B15" s="521" t="s">
        <v>14</v>
      </c>
    </row>
    <row r="16" spans="1:2">
      <c r="A16" s="39">
        <v>7</v>
      </c>
      <c r="B16" s="521" t="s">
        <v>15</v>
      </c>
    </row>
    <row r="17" spans="1:2">
      <c r="A17" s="39">
        <v>8</v>
      </c>
      <c r="B17" s="521" t="s">
        <v>16</v>
      </c>
    </row>
    <row r="18" spans="1:2">
      <c r="A18" s="39">
        <v>9</v>
      </c>
      <c r="B18" s="521" t="s">
        <v>17</v>
      </c>
    </row>
    <row r="19" spans="1:2">
      <c r="A19" s="39"/>
      <c r="B19" s="521"/>
    </row>
    <row r="20" ht="20.25" spans="1:2">
      <c r="A20" s="519"/>
      <c r="B20" s="520" t="s">
        <v>18</v>
      </c>
    </row>
    <row r="21" spans="1:2">
      <c r="A21" s="39">
        <v>1</v>
      </c>
      <c r="B21" s="526" t="s">
        <v>19</v>
      </c>
    </row>
    <row r="22" spans="1:2">
      <c r="A22" s="39">
        <v>2</v>
      </c>
      <c r="B22" s="521" t="s">
        <v>20</v>
      </c>
    </row>
    <row r="23" spans="1:2">
      <c r="A23" s="39">
        <v>3</v>
      </c>
      <c r="B23" s="521" t="s">
        <v>21</v>
      </c>
    </row>
    <row r="24" spans="1:2">
      <c r="A24" s="39">
        <v>4</v>
      </c>
      <c r="B24" s="521" t="s">
        <v>22</v>
      </c>
    </row>
    <row r="25" spans="1:2">
      <c r="A25" s="39">
        <v>5</v>
      </c>
      <c r="B25" s="521" t="s">
        <v>23</v>
      </c>
    </row>
    <row r="26" spans="1:2">
      <c r="A26" s="39">
        <v>6</v>
      </c>
      <c r="B26" s="521" t="s">
        <v>24</v>
      </c>
    </row>
    <row r="27" spans="1:2">
      <c r="A27" s="39">
        <v>7</v>
      </c>
      <c r="B27" s="521" t="s">
        <v>25</v>
      </c>
    </row>
    <row r="28" spans="1:2">
      <c r="A28" s="39"/>
      <c r="B28" s="521"/>
    </row>
    <row r="29" ht="20.25" spans="1:2">
      <c r="A29" s="519"/>
      <c r="B29" s="520" t="s">
        <v>26</v>
      </c>
    </row>
    <row r="30" spans="1:2">
      <c r="A30" s="39">
        <v>1</v>
      </c>
      <c r="B30" s="526" t="s">
        <v>27</v>
      </c>
    </row>
    <row r="31" spans="1:2">
      <c r="A31" s="39">
        <v>2</v>
      </c>
      <c r="B31" s="521" t="s">
        <v>28</v>
      </c>
    </row>
    <row r="32" spans="1:2">
      <c r="A32" s="39">
        <v>3</v>
      </c>
      <c r="B32" s="521" t="s">
        <v>29</v>
      </c>
    </row>
    <row r="33" ht="28.5" spans="1:2">
      <c r="A33" s="39">
        <v>4</v>
      </c>
      <c r="B33" s="521" t="s">
        <v>30</v>
      </c>
    </row>
    <row r="34" spans="1:2">
      <c r="A34" s="39">
        <v>5</v>
      </c>
      <c r="B34" s="521" t="s">
        <v>31</v>
      </c>
    </row>
    <row r="35" spans="1:2">
      <c r="A35" s="39">
        <v>6</v>
      </c>
      <c r="B35" s="521" t="s">
        <v>32</v>
      </c>
    </row>
    <row r="36" spans="1:2">
      <c r="A36" s="39">
        <v>7</v>
      </c>
      <c r="B36" s="521" t="s">
        <v>33</v>
      </c>
    </row>
    <row r="37" spans="1:2">
      <c r="A37" s="39"/>
      <c r="B37" s="521"/>
    </row>
    <row r="39" spans="1:2">
      <c r="A39" s="527" t="s">
        <v>34</v>
      </c>
      <c r="B39" s="528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W21"/>
  <sheetViews>
    <sheetView tabSelected="1" workbookViewId="0">
      <selection activeCell="G22" sqref="G22"/>
    </sheetView>
  </sheetViews>
  <sheetFormatPr defaultColWidth="9" defaultRowHeight="14.25"/>
  <cols>
    <col min="1" max="1" width="13.625" style="81" customWidth="1"/>
    <col min="2" max="2" width="10.375" style="81" customWidth="1"/>
    <col min="3" max="4" width="10.375" style="82" customWidth="1"/>
    <col min="5" max="8" width="10.375" style="81" customWidth="1"/>
    <col min="9" max="9" width="2.75" style="81" customWidth="1"/>
    <col min="10" max="15" width="11.125" style="81" customWidth="1"/>
    <col min="16" max="16" width="9.75" style="83" customWidth="1"/>
    <col min="17" max="254" width="9" style="81"/>
    <col min="255" max="16384" width="9" style="84"/>
  </cols>
  <sheetData>
    <row r="1" s="81" customFormat="1" ht="29" customHeight="1" spans="1:257">
      <c r="A1" s="85" t="s">
        <v>137</v>
      </c>
      <c r="B1" s="85"/>
      <c r="C1" s="86"/>
      <c r="D1" s="86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110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  <c r="FI1" s="84"/>
      <c r="FJ1" s="84"/>
      <c r="FK1" s="84"/>
      <c r="FL1" s="84"/>
      <c r="FM1" s="84"/>
      <c r="FN1" s="84"/>
      <c r="FO1" s="84"/>
      <c r="FP1" s="84"/>
      <c r="FQ1" s="84"/>
      <c r="FR1" s="84"/>
      <c r="FS1" s="84"/>
      <c r="FT1" s="84"/>
      <c r="FU1" s="84"/>
      <c r="FV1" s="84"/>
      <c r="FW1" s="84"/>
      <c r="FX1" s="84"/>
      <c r="FY1" s="84"/>
      <c r="FZ1" s="84"/>
      <c r="GA1" s="84"/>
      <c r="GB1" s="84"/>
      <c r="GC1" s="84"/>
      <c r="GD1" s="84"/>
      <c r="GE1" s="84"/>
      <c r="GF1" s="84"/>
      <c r="GG1" s="84"/>
      <c r="GH1" s="84"/>
      <c r="GI1" s="84"/>
      <c r="GJ1" s="84"/>
      <c r="GK1" s="84"/>
      <c r="GL1" s="84"/>
      <c r="GM1" s="84"/>
      <c r="GN1" s="84"/>
      <c r="GO1" s="84"/>
      <c r="GP1" s="84"/>
      <c r="GQ1" s="84"/>
      <c r="GR1" s="84"/>
      <c r="GS1" s="84"/>
      <c r="GT1" s="84"/>
      <c r="GU1" s="84"/>
      <c r="GV1" s="84"/>
      <c r="GW1" s="84"/>
      <c r="GX1" s="84"/>
      <c r="GY1" s="84"/>
      <c r="GZ1" s="84"/>
      <c r="HA1" s="84"/>
      <c r="HB1" s="84"/>
      <c r="HC1" s="84"/>
      <c r="HD1" s="84"/>
      <c r="HE1" s="84"/>
      <c r="HF1" s="84"/>
      <c r="HG1" s="84"/>
      <c r="HH1" s="84"/>
      <c r="HI1" s="84"/>
      <c r="HJ1" s="84"/>
      <c r="HK1" s="84"/>
      <c r="HL1" s="84"/>
      <c r="HM1" s="84"/>
      <c r="HN1" s="84"/>
      <c r="HO1" s="84"/>
      <c r="HP1" s="84"/>
      <c r="HQ1" s="84"/>
      <c r="HR1" s="84"/>
      <c r="HS1" s="84"/>
      <c r="HT1" s="84"/>
      <c r="HU1" s="84"/>
      <c r="HV1" s="84"/>
      <c r="HW1" s="84"/>
      <c r="HX1" s="84"/>
      <c r="HY1" s="84"/>
      <c r="HZ1" s="84"/>
      <c r="IA1" s="84"/>
      <c r="IB1" s="84"/>
      <c r="IC1" s="84"/>
      <c r="ID1" s="84"/>
      <c r="IE1" s="84"/>
      <c r="IF1" s="84"/>
      <c r="IG1" s="84"/>
      <c r="IH1" s="84"/>
      <c r="II1" s="84"/>
      <c r="IJ1" s="84"/>
      <c r="IK1" s="84"/>
      <c r="IL1" s="84"/>
      <c r="IM1" s="84"/>
      <c r="IN1" s="84"/>
      <c r="IO1" s="84"/>
      <c r="IP1" s="84"/>
      <c r="IQ1" s="84"/>
      <c r="IR1" s="84"/>
      <c r="IS1" s="84"/>
      <c r="IT1" s="84"/>
      <c r="IU1" s="84"/>
      <c r="IV1" s="84"/>
      <c r="IW1" s="84"/>
    </row>
    <row r="2" s="81" customFormat="1" ht="20" customHeight="1" spans="1:257">
      <c r="A2" s="88" t="s">
        <v>62</v>
      </c>
      <c r="B2" s="89" t="s">
        <v>63</v>
      </c>
      <c r="C2" s="90"/>
      <c r="D2" s="91"/>
      <c r="E2" s="92" t="s">
        <v>68</v>
      </c>
      <c r="F2" s="93" t="s">
        <v>138</v>
      </c>
      <c r="G2" s="93"/>
      <c r="H2" s="94"/>
      <c r="I2" s="111"/>
      <c r="J2" s="112" t="s">
        <v>57</v>
      </c>
      <c r="K2" s="113" t="s">
        <v>58</v>
      </c>
      <c r="L2" s="113"/>
      <c r="M2" s="113"/>
      <c r="N2" s="113"/>
      <c r="O2" s="114"/>
      <c r="P2" s="115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4"/>
      <c r="FP2" s="84"/>
      <c r="FQ2" s="84"/>
      <c r="FR2" s="84"/>
      <c r="FS2" s="84"/>
      <c r="FT2" s="84"/>
      <c r="FU2" s="84"/>
      <c r="FV2" s="84"/>
      <c r="FW2" s="84"/>
      <c r="FX2" s="84"/>
      <c r="FY2" s="84"/>
      <c r="FZ2" s="84"/>
      <c r="GA2" s="84"/>
      <c r="GB2" s="84"/>
      <c r="GC2" s="84"/>
      <c r="GD2" s="84"/>
      <c r="GE2" s="84"/>
      <c r="GF2" s="84"/>
      <c r="GG2" s="84"/>
      <c r="GH2" s="84"/>
      <c r="GI2" s="84"/>
      <c r="GJ2" s="84"/>
      <c r="GK2" s="84"/>
      <c r="GL2" s="84"/>
      <c r="GM2" s="84"/>
      <c r="GN2" s="84"/>
      <c r="GO2" s="84"/>
      <c r="GP2" s="84"/>
      <c r="GQ2" s="84"/>
      <c r="GR2" s="84"/>
      <c r="GS2" s="84"/>
      <c r="GT2" s="84"/>
      <c r="GU2" s="84"/>
      <c r="GV2" s="84"/>
      <c r="GW2" s="84"/>
      <c r="GX2" s="84"/>
      <c r="GY2" s="84"/>
      <c r="GZ2" s="84"/>
      <c r="HA2" s="84"/>
      <c r="HB2" s="84"/>
      <c r="HC2" s="84"/>
      <c r="HD2" s="84"/>
      <c r="HE2" s="84"/>
      <c r="HF2" s="84"/>
      <c r="HG2" s="84"/>
      <c r="HH2" s="84"/>
      <c r="HI2" s="84"/>
      <c r="HJ2" s="84"/>
      <c r="HK2" s="84"/>
      <c r="HL2" s="84"/>
      <c r="HM2" s="84"/>
      <c r="HN2" s="84"/>
      <c r="HO2" s="84"/>
      <c r="HP2" s="84"/>
      <c r="HQ2" s="84"/>
      <c r="HR2" s="84"/>
      <c r="HS2" s="84"/>
      <c r="HT2" s="84"/>
      <c r="HU2" s="84"/>
      <c r="HV2" s="84"/>
      <c r="HW2" s="84"/>
      <c r="HX2" s="84"/>
      <c r="HY2" s="84"/>
      <c r="HZ2" s="84"/>
      <c r="IA2" s="84"/>
      <c r="IB2" s="84"/>
      <c r="IC2" s="84"/>
      <c r="ID2" s="84"/>
      <c r="IE2" s="84"/>
      <c r="IF2" s="84"/>
      <c r="IG2" s="84"/>
      <c r="IH2" s="84"/>
      <c r="II2" s="84"/>
      <c r="IJ2" s="84"/>
      <c r="IK2" s="84"/>
      <c r="IL2" s="84"/>
      <c r="IM2" s="84"/>
      <c r="IN2" s="84"/>
      <c r="IO2" s="84"/>
      <c r="IP2" s="84"/>
      <c r="IQ2" s="84"/>
      <c r="IR2" s="84"/>
      <c r="IS2" s="84"/>
      <c r="IT2" s="84"/>
      <c r="IU2" s="84"/>
      <c r="IV2" s="84"/>
      <c r="IW2" s="84"/>
    </row>
    <row r="3" s="81" customFormat="1" spans="1:257">
      <c r="A3" s="95" t="s">
        <v>139</v>
      </c>
      <c r="B3" s="96" t="s">
        <v>140</v>
      </c>
      <c r="C3" s="97"/>
      <c r="D3" s="96"/>
      <c r="E3" s="96"/>
      <c r="F3" s="96"/>
      <c r="G3" s="96"/>
      <c r="H3" s="96"/>
      <c r="I3" s="116"/>
      <c r="J3" s="117" t="s">
        <v>141</v>
      </c>
      <c r="K3" s="117"/>
      <c r="L3" s="117"/>
      <c r="M3" s="117"/>
      <c r="N3" s="117"/>
      <c r="O3" s="117"/>
      <c r="P3" s="118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84"/>
      <c r="EL3" s="84"/>
      <c r="EM3" s="84"/>
      <c r="EN3" s="84"/>
      <c r="EO3" s="84"/>
      <c r="EP3" s="84"/>
      <c r="EQ3" s="84"/>
      <c r="ER3" s="84"/>
      <c r="ES3" s="84"/>
      <c r="ET3" s="84"/>
      <c r="EU3" s="84"/>
      <c r="EV3" s="84"/>
      <c r="EW3" s="84"/>
      <c r="EX3" s="84"/>
      <c r="EY3" s="84"/>
      <c r="EZ3" s="84"/>
      <c r="FA3" s="84"/>
      <c r="FB3" s="84"/>
      <c r="FC3" s="84"/>
      <c r="FD3" s="84"/>
      <c r="FE3" s="84"/>
      <c r="FF3" s="84"/>
      <c r="FG3" s="84"/>
      <c r="FH3" s="84"/>
      <c r="FI3" s="84"/>
      <c r="FJ3" s="84"/>
      <c r="FK3" s="84"/>
      <c r="FL3" s="84"/>
      <c r="FM3" s="84"/>
      <c r="FN3" s="84"/>
      <c r="FO3" s="84"/>
      <c r="FP3" s="84"/>
      <c r="FQ3" s="84"/>
      <c r="FR3" s="84"/>
      <c r="FS3" s="84"/>
      <c r="FT3" s="84"/>
      <c r="FU3" s="84"/>
      <c r="FV3" s="84"/>
      <c r="FW3" s="84"/>
      <c r="FX3" s="84"/>
      <c r="FY3" s="84"/>
      <c r="FZ3" s="84"/>
      <c r="GA3" s="84"/>
      <c r="GB3" s="84"/>
      <c r="GC3" s="84"/>
      <c r="GD3" s="84"/>
      <c r="GE3" s="84"/>
      <c r="GF3" s="84"/>
      <c r="GG3" s="84"/>
      <c r="GH3" s="84"/>
      <c r="GI3" s="84"/>
      <c r="GJ3" s="84"/>
      <c r="GK3" s="84"/>
      <c r="GL3" s="84"/>
      <c r="GM3" s="84"/>
      <c r="GN3" s="84"/>
      <c r="GO3" s="84"/>
      <c r="GP3" s="84"/>
      <c r="GQ3" s="84"/>
      <c r="GR3" s="84"/>
      <c r="GS3" s="84"/>
      <c r="GT3" s="84"/>
      <c r="GU3" s="84"/>
      <c r="GV3" s="84"/>
      <c r="GW3" s="84"/>
      <c r="GX3" s="84"/>
      <c r="GY3" s="84"/>
      <c r="GZ3" s="84"/>
      <c r="HA3" s="84"/>
      <c r="HB3" s="84"/>
      <c r="HC3" s="84"/>
      <c r="HD3" s="84"/>
      <c r="HE3" s="84"/>
      <c r="HF3" s="84"/>
      <c r="HG3" s="84"/>
      <c r="HH3" s="84"/>
      <c r="HI3" s="84"/>
      <c r="HJ3" s="84"/>
      <c r="HK3" s="84"/>
      <c r="HL3" s="84"/>
      <c r="HM3" s="84"/>
      <c r="HN3" s="84"/>
      <c r="HO3" s="84"/>
      <c r="HP3" s="84"/>
      <c r="HQ3" s="84"/>
      <c r="HR3" s="84"/>
      <c r="HS3" s="84"/>
      <c r="HT3" s="84"/>
      <c r="HU3" s="84"/>
      <c r="HV3" s="84"/>
      <c r="HW3" s="84"/>
      <c r="HX3" s="84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84"/>
    </row>
    <row r="4" s="81" customFormat="1" ht="15" spans="1:257">
      <c r="A4" s="98"/>
      <c r="B4" s="99" t="s">
        <v>108</v>
      </c>
      <c r="C4" s="99" t="s">
        <v>109</v>
      </c>
      <c r="D4" s="100" t="s">
        <v>110</v>
      </c>
      <c r="E4" s="99" t="s">
        <v>111</v>
      </c>
      <c r="F4" s="99" t="s">
        <v>112</v>
      </c>
      <c r="G4" s="99" t="s">
        <v>113</v>
      </c>
      <c r="H4" s="99" t="s">
        <v>114</v>
      </c>
      <c r="I4" s="116"/>
      <c r="J4" s="119" t="s">
        <v>116</v>
      </c>
      <c r="K4" s="119" t="s">
        <v>116</v>
      </c>
      <c r="L4" s="119" t="s">
        <v>116</v>
      </c>
      <c r="M4" s="119" t="s">
        <v>116</v>
      </c>
      <c r="N4" s="119" t="s">
        <v>116</v>
      </c>
      <c r="O4" s="119" t="s">
        <v>116</v>
      </c>
      <c r="P4" s="120" t="s">
        <v>116</v>
      </c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  <c r="GU4" s="84"/>
      <c r="GV4" s="84"/>
      <c r="GW4" s="84"/>
      <c r="GX4" s="84"/>
      <c r="GY4" s="84"/>
      <c r="GZ4" s="84"/>
      <c r="HA4" s="84"/>
      <c r="HB4" s="84"/>
      <c r="HC4" s="84"/>
      <c r="HD4" s="84"/>
      <c r="HE4" s="84"/>
      <c r="HF4" s="84"/>
      <c r="HG4" s="84"/>
      <c r="HH4" s="84"/>
      <c r="HI4" s="84"/>
      <c r="HJ4" s="84"/>
      <c r="HK4" s="84"/>
      <c r="HL4" s="84"/>
      <c r="HM4" s="84"/>
      <c r="HN4" s="84"/>
      <c r="HO4" s="84"/>
      <c r="HP4" s="84"/>
      <c r="HQ4" s="84"/>
      <c r="HR4" s="84"/>
      <c r="HS4" s="84"/>
      <c r="HT4" s="84"/>
      <c r="HU4" s="84"/>
      <c r="HV4" s="84"/>
      <c r="HW4" s="84"/>
      <c r="HX4" s="84"/>
      <c r="HY4" s="84"/>
      <c r="HZ4" s="84"/>
      <c r="IA4" s="84"/>
      <c r="IB4" s="84"/>
      <c r="IC4" s="84"/>
      <c r="ID4" s="84"/>
      <c r="IE4" s="84"/>
      <c r="IF4" s="84"/>
      <c r="IG4" s="84"/>
      <c r="IH4" s="84"/>
      <c r="II4" s="84"/>
      <c r="IJ4" s="84"/>
      <c r="IK4" s="84"/>
      <c r="IL4" s="84"/>
      <c r="IM4" s="84"/>
      <c r="IN4" s="84"/>
      <c r="IO4" s="84"/>
      <c r="IP4" s="84"/>
      <c r="IQ4" s="84"/>
      <c r="IR4" s="84"/>
      <c r="IS4" s="84"/>
      <c r="IT4" s="84"/>
      <c r="IU4" s="84"/>
      <c r="IV4" s="84"/>
      <c r="IW4" s="84"/>
    </row>
    <row r="5" s="81" customFormat="1" ht="16.5" spans="1:257">
      <c r="A5" s="98"/>
      <c r="B5" s="101" t="s">
        <v>145</v>
      </c>
      <c r="C5" s="101" t="s">
        <v>146</v>
      </c>
      <c r="D5" s="101" t="s">
        <v>147</v>
      </c>
      <c r="E5" s="101" t="s">
        <v>148</v>
      </c>
      <c r="F5" s="101" t="s">
        <v>149</v>
      </c>
      <c r="G5" s="102" t="s">
        <v>150</v>
      </c>
      <c r="H5" s="102" t="s">
        <v>151</v>
      </c>
      <c r="I5" s="116"/>
      <c r="J5" s="99" t="s">
        <v>108</v>
      </c>
      <c r="K5" s="99" t="s">
        <v>109</v>
      </c>
      <c r="L5" s="100" t="s">
        <v>110</v>
      </c>
      <c r="M5" s="99" t="s">
        <v>111</v>
      </c>
      <c r="N5" s="99" t="s">
        <v>112</v>
      </c>
      <c r="O5" s="99" t="s">
        <v>113</v>
      </c>
      <c r="P5" s="121" t="s">
        <v>114</v>
      </c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  <c r="GA5" s="84"/>
      <c r="GB5" s="84"/>
      <c r="GC5" s="84"/>
      <c r="GD5" s="84"/>
      <c r="GE5" s="84"/>
      <c r="GF5" s="84"/>
      <c r="GG5" s="84"/>
      <c r="GH5" s="84"/>
      <c r="GI5" s="84"/>
      <c r="GJ5" s="84"/>
      <c r="GK5" s="84"/>
      <c r="GL5" s="84"/>
      <c r="GM5" s="84"/>
      <c r="GN5" s="84"/>
      <c r="GO5" s="84"/>
      <c r="GP5" s="84"/>
      <c r="GQ5" s="84"/>
      <c r="GR5" s="84"/>
      <c r="GS5" s="84"/>
      <c r="GT5" s="84"/>
      <c r="GU5" s="84"/>
      <c r="GV5" s="84"/>
      <c r="GW5" s="84"/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  <c r="IW5" s="84"/>
    </row>
    <row r="6" s="81" customFormat="1" ht="25" customHeight="1" spans="1:257">
      <c r="A6" s="103" t="s">
        <v>152</v>
      </c>
      <c r="B6" s="104">
        <f>C6-1</f>
        <v>67</v>
      </c>
      <c r="C6" s="104">
        <f>D6-2</f>
        <v>68</v>
      </c>
      <c r="D6" s="105">
        <v>70</v>
      </c>
      <c r="E6" s="104">
        <f>D6+2</f>
        <v>72</v>
      </c>
      <c r="F6" s="104">
        <f>E6+2</f>
        <v>74</v>
      </c>
      <c r="G6" s="104">
        <f>F6+1</f>
        <v>75</v>
      </c>
      <c r="H6" s="104">
        <f>G6+1</f>
        <v>76</v>
      </c>
      <c r="I6" s="116"/>
      <c r="J6" s="122" t="s">
        <v>266</v>
      </c>
      <c r="K6" s="122" t="s">
        <v>249</v>
      </c>
      <c r="L6" s="122" t="s">
        <v>267</v>
      </c>
      <c r="M6" s="122" t="s">
        <v>249</v>
      </c>
      <c r="N6" s="122" t="s">
        <v>249</v>
      </c>
      <c r="O6" s="122" t="s">
        <v>268</v>
      </c>
      <c r="P6" s="123" t="s">
        <v>269</v>
      </c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  <c r="FI6" s="84"/>
      <c r="FJ6" s="84"/>
      <c r="FK6" s="84"/>
      <c r="FL6" s="84"/>
      <c r="FM6" s="84"/>
      <c r="FN6" s="84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84"/>
      <c r="GF6" s="84"/>
      <c r="GG6" s="84"/>
      <c r="GH6" s="84"/>
      <c r="GI6" s="84"/>
      <c r="GJ6" s="84"/>
      <c r="GK6" s="84"/>
      <c r="GL6" s="84"/>
      <c r="GM6" s="84"/>
      <c r="GN6" s="84"/>
      <c r="GO6" s="84"/>
      <c r="GP6" s="84"/>
      <c r="GQ6" s="84"/>
      <c r="GR6" s="84"/>
      <c r="GS6" s="84"/>
      <c r="GT6" s="84"/>
      <c r="GU6" s="84"/>
      <c r="GV6" s="84"/>
      <c r="GW6" s="84"/>
      <c r="GX6" s="84"/>
      <c r="GY6" s="84"/>
      <c r="GZ6" s="84"/>
      <c r="HA6" s="84"/>
      <c r="HB6" s="84"/>
      <c r="HC6" s="84"/>
      <c r="HD6" s="84"/>
      <c r="HE6" s="84"/>
      <c r="HF6" s="84"/>
      <c r="HG6" s="84"/>
      <c r="HH6" s="84"/>
      <c r="HI6" s="84"/>
      <c r="HJ6" s="84"/>
      <c r="HK6" s="84"/>
      <c r="HL6" s="84"/>
      <c r="HM6" s="84"/>
      <c r="HN6" s="84"/>
      <c r="HO6" s="84"/>
      <c r="HP6" s="84"/>
      <c r="HQ6" s="84"/>
      <c r="HR6" s="84"/>
      <c r="HS6" s="84"/>
      <c r="HT6" s="84"/>
      <c r="HU6" s="84"/>
      <c r="HV6" s="84"/>
      <c r="HW6" s="84"/>
      <c r="HX6" s="84"/>
      <c r="HY6" s="84"/>
      <c r="HZ6" s="84"/>
      <c r="IA6" s="84"/>
      <c r="IB6" s="84"/>
      <c r="IC6" s="84"/>
      <c r="ID6" s="84"/>
      <c r="IE6" s="84"/>
      <c r="IF6" s="84"/>
      <c r="IG6" s="84"/>
      <c r="IH6" s="84"/>
      <c r="II6" s="84"/>
      <c r="IJ6" s="84"/>
      <c r="IK6" s="84"/>
      <c r="IL6" s="84"/>
      <c r="IM6" s="84"/>
      <c r="IN6" s="84"/>
      <c r="IO6" s="84"/>
      <c r="IP6" s="84"/>
      <c r="IQ6" s="84"/>
      <c r="IR6" s="84"/>
      <c r="IS6" s="84"/>
      <c r="IT6" s="84"/>
      <c r="IU6" s="84"/>
      <c r="IV6" s="84"/>
      <c r="IW6" s="84"/>
    </row>
    <row r="7" s="81" customFormat="1" ht="25" customHeight="1" spans="1:257">
      <c r="A7" s="103" t="s">
        <v>252</v>
      </c>
      <c r="B7" s="106">
        <f>C7-0.6</f>
        <v>-1.8</v>
      </c>
      <c r="C7" s="106">
        <f>D7-1.2</f>
        <v>-1.2</v>
      </c>
      <c r="D7" s="102"/>
      <c r="E7" s="106">
        <f>D7+1.2</f>
        <v>1.2</v>
      </c>
      <c r="F7" s="106">
        <f>E7+1.2</f>
        <v>2.4</v>
      </c>
      <c r="G7" s="106">
        <f>F7+0.6</f>
        <v>3</v>
      </c>
      <c r="H7" s="106">
        <f>G7+0.6</f>
        <v>3.6</v>
      </c>
      <c r="I7" s="116"/>
      <c r="J7" s="122" t="s">
        <v>253</v>
      </c>
      <c r="K7" s="122" t="s">
        <v>253</v>
      </c>
      <c r="L7" s="122" t="s">
        <v>253</v>
      </c>
      <c r="M7" s="122" t="s">
        <v>253</v>
      </c>
      <c r="N7" s="122" t="s">
        <v>253</v>
      </c>
      <c r="O7" s="122" t="s">
        <v>253</v>
      </c>
      <c r="P7" s="123" t="s">
        <v>253</v>
      </c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  <c r="IW7" s="84"/>
    </row>
    <row r="8" s="81" customFormat="1" ht="25" customHeight="1" spans="1:257">
      <c r="A8" s="103" t="s">
        <v>154</v>
      </c>
      <c r="B8" s="106">
        <f t="shared" ref="B8:B10" si="0">C8-4</f>
        <v>100</v>
      </c>
      <c r="C8" s="106">
        <f t="shared" ref="C8:C10" si="1">D8-4</f>
        <v>104</v>
      </c>
      <c r="D8" s="102">
        <v>108</v>
      </c>
      <c r="E8" s="106">
        <f t="shared" ref="E8:E10" si="2">D8+4</f>
        <v>112</v>
      </c>
      <c r="F8" s="106">
        <f>E8+4</f>
        <v>116</v>
      </c>
      <c r="G8" s="106">
        <f t="shared" ref="G8:G10" si="3">F8+6</f>
        <v>122</v>
      </c>
      <c r="H8" s="106">
        <f>G8+6</f>
        <v>128</v>
      </c>
      <c r="I8" s="116"/>
      <c r="J8" s="122" t="s">
        <v>255</v>
      </c>
      <c r="K8" s="122" t="s">
        <v>255</v>
      </c>
      <c r="L8" s="122" t="s">
        <v>255</v>
      </c>
      <c r="M8" s="122" t="s">
        <v>270</v>
      </c>
      <c r="N8" s="122" t="s">
        <v>271</v>
      </c>
      <c r="O8" s="122" t="s">
        <v>272</v>
      </c>
      <c r="P8" s="123" t="s">
        <v>270</v>
      </c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</row>
    <row r="9" s="81" customFormat="1" ht="25" customHeight="1" spans="1:257">
      <c r="A9" s="103" t="s">
        <v>156</v>
      </c>
      <c r="B9" s="106">
        <f t="shared" si="0"/>
        <v>98</v>
      </c>
      <c r="C9" s="106">
        <f t="shared" si="1"/>
        <v>102</v>
      </c>
      <c r="D9" s="102">
        <v>106</v>
      </c>
      <c r="E9" s="106">
        <f t="shared" si="2"/>
        <v>110</v>
      </c>
      <c r="F9" s="106">
        <f>E9+5</f>
        <v>115</v>
      </c>
      <c r="G9" s="106">
        <f t="shared" si="3"/>
        <v>121</v>
      </c>
      <c r="H9" s="106">
        <f>G9+7</f>
        <v>128</v>
      </c>
      <c r="I9" s="116"/>
      <c r="J9" s="122" t="s">
        <v>253</v>
      </c>
      <c r="K9" s="122" t="s">
        <v>253</v>
      </c>
      <c r="L9" s="122" t="s">
        <v>253</v>
      </c>
      <c r="M9" s="122" t="s">
        <v>253</v>
      </c>
      <c r="N9" s="122" t="s">
        <v>253</v>
      </c>
      <c r="O9" s="122" t="s">
        <v>253</v>
      </c>
      <c r="P9" s="123" t="s">
        <v>253</v>
      </c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</row>
    <row r="10" s="81" customFormat="1" ht="25" customHeight="1" spans="1:257">
      <c r="A10" s="103" t="s">
        <v>158</v>
      </c>
      <c r="B10" s="106">
        <f t="shared" si="0"/>
        <v>98</v>
      </c>
      <c r="C10" s="106">
        <f t="shared" si="1"/>
        <v>102</v>
      </c>
      <c r="D10" s="102">
        <v>106</v>
      </c>
      <c r="E10" s="106">
        <f t="shared" si="2"/>
        <v>110</v>
      </c>
      <c r="F10" s="106">
        <f>E10+5</f>
        <v>115</v>
      </c>
      <c r="G10" s="106">
        <f t="shared" si="3"/>
        <v>121</v>
      </c>
      <c r="H10" s="106">
        <f>G10+7</f>
        <v>128</v>
      </c>
      <c r="I10" s="116"/>
      <c r="J10" s="122" t="s">
        <v>253</v>
      </c>
      <c r="K10" s="122" t="s">
        <v>253</v>
      </c>
      <c r="L10" s="122" t="s">
        <v>253</v>
      </c>
      <c r="M10" s="122" t="s">
        <v>253</v>
      </c>
      <c r="N10" s="122" t="s">
        <v>255</v>
      </c>
      <c r="O10" s="122" t="s">
        <v>273</v>
      </c>
      <c r="P10" s="123" t="s">
        <v>255</v>
      </c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</row>
    <row r="11" s="81" customFormat="1" ht="25" customHeight="1" spans="1:257">
      <c r="A11" s="103" t="s">
        <v>159</v>
      </c>
      <c r="B11" s="106">
        <f>C11-1.2</f>
        <v>43.1</v>
      </c>
      <c r="C11" s="106">
        <f>D11-1.2</f>
        <v>44.3</v>
      </c>
      <c r="D11" s="102">
        <v>45.5</v>
      </c>
      <c r="E11" s="106">
        <f>D11+1.2</f>
        <v>46.7</v>
      </c>
      <c r="F11" s="106">
        <f>E11+1.2</f>
        <v>47.9</v>
      </c>
      <c r="G11" s="106">
        <f>F11+1.4</f>
        <v>49.3</v>
      </c>
      <c r="H11" s="106">
        <f>G11+1.4</f>
        <v>50.7</v>
      </c>
      <c r="I11" s="116"/>
      <c r="J11" s="124" t="s">
        <v>268</v>
      </c>
      <c r="K11" s="124" t="s">
        <v>259</v>
      </c>
      <c r="L11" s="122" t="s">
        <v>253</v>
      </c>
      <c r="M11" s="122" t="s">
        <v>257</v>
      </c>
      <c r="N11" s="122" t="s">
        <v>253</v>
      </c>
      <c r="O11" s="122" t="s">
        <v>253</v>
      </c>
      <c r="P11" s="123" t="s">
        <v>253</v>
      </c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</row>
    <row r="12" s="81" customFormat="1" ht="25" customHeight="1" spans="1:257">
      <c r="A12" s="103" t="s">
        <v>160</v>
      </c>
      <c r="B12" s="106">
        <f>C12-0.5</f>
        <v>20</v>
      </c>
      <c r="C12" s="106">
        <f>D12-0.5</f>
        <v>20.5</v>
      </c>
      <c r="D12" s="102">
        <v>21</v>
      </c>
      <c r="E12" s="106">
        <f t="shared" ref="E12:H12" si="4">D12+0.5</f>
        <v>21.5</v>
      </c>
      <c r="F12" s="106">
        <f t="shared" si="4"/>
        <v>22</v>
      </c>
      <c r="G12" s="106">
        <f t="shared" si="4"/>
        <v>22.5</v>
      </c>
      <c r="H12" s="106">
        <f t="shared" si="4"/>
        <v>23</v>
      </c>
      <c r="I12" s="116"/>
      <c r="J12" s="122" t="s">
        <v>253</v>
      </c>
      <c r="K12" s="122" t="s">
        <v>253</v>
      </c>
      <c r="L12" s="122" t="s">
        <v>253</v>
      </c>
      <c r="M12" s="122" t="s">
        <v>256</v>
      </c>
      <c r="N12" s="124" t="s">
        <v>256</v>
      </c>
      <c r="O12" s="122" t="s">
        <v>274</v>
      </c>
      <c r="P12" s="123" t="s">
        <v>275</v>
      </c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</row>
    <row r="13" s="81" customFormat="1" ht="25" customHeight="1" spans="1:257">
      <c r="A13" s="103" t="s">
        <v>260</v>
      </c>
      <c r="B13" s="106">
        <f>C13-1.1</f>
        <v>-2.2</v>
      </c>
      <c r="C13" s="106">
        <f>D13-1.1</f>
        <v>-1.1</v>
      </c>
      <c r="D13" s="102"/>
      <c r="E13" s="106">
        <f>D13+1.1</f>
        <v>1.1</v>
      </c>
      <c r="F13" s="106">
        <f>E13+1.1</f>
        <v>2.2</v>
      </c>
      <c r="G13" s="106">
        <f>F13+1.2</f>
        <v>3.4</v>
      </c>
      <c r="H13" s="106">
        <f>G13+1.2</f>
        <v>4.6</v>
      </c>
      <c r="I13" s="116"/>
      <c r="J13" s="122" t="s">
        <v>253</v>
      </c>
      <c r="K13" s="122" t="s">
        <v>253</v>
      </c>
      <c r="L13" s="122" t="s">
        <v>253</v>
      </c>
      <c r="M13" s="122" t="s">
        <v>253</v>
      </c>
      <c r="N13" s="122" t="s">
        <v>253</v>
      </c>
      <c r="O13" s="122" t="s">
        <v>253</v>
      </c>
      <c r="P13" s="123" t="s">
        <v>253</v>
      </c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</row>
    <row r="14" s="81" customFormat="1" ht="25" customHeight="1" spans="1:257">
      <c r="A14" s="103" t="s">
        <v>162</v>
      </c>
      <c r="B14" s="106">
        <f>C14-0.8</f>
        <v>17.9</v>
      </c>
      <c r="C14" s="106">
        <f>D14-0.8</f>
        <v>18.7</v>
      </c>
      <c r="D14" s="102">
        <v>19.5</v>
      </c>
      <c r="E14" s="106">
        <f>D14+0.8</f>
        <v>20.3</v>
      </c>
      <c r="F14" s="106">
        <f>E14+0.8</f>
        <v>21.1</v>
      </c>
      <c r="G14" s="106">
        <f>F14+1.3</f>
        <v>22.4</v>
      </c>
      <c r="H14" s="106">
        <f>G14+1.3</f>
        <v>23.7</v>
      </c>
      <c r="I14" s="116"/>
      <c r="J14" s="122" t="s">
        <v>253</v>
      </c>
      <c r="K14" s="122" t="s">
        <v>253</v>
      </c>
      <c r="L14" s="122" t="s">
        <v>253</v>
      </c>
      <c r="M14" s="122" t="s">
        <v>276</v>
      </c>
      <c r="N14" s="122" t="s">
        <v>253</v>
      </c>
      <c r="O14" s="122" t="s">
        <v>253</v>
      </c>
      <c r="P14" s="123" t="s">
        <v>253</v>
      </c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s="81" customFormat="1" ht="25" customHeight="1" spans="1:257">
      <c r="A15" s="103" t="s">
        <v>163</v>
      </c>
      <c r="B15" s="106">
        <f>C15-0.7</f>
        <v>15.6</v>
      </c>
      <c r="C15" s="106">
        <f>D15-0.7</f>
        <v>16.3</v>
      </c>
      <c r="D15" s="102">
        <v>17</v>
      </c>
      <c r="E15" s="106">
        <f>D15+0.7</f>
        <v>17.7</v>
      </c>
      <c r="F15" s="106">
        <f>E15+0.7</f>
        <v>18.4</v>
      </c>
      <c r="G15" s="106">
        <f>F15+0.95</f>
        <v>19.35</v>
      </c>
      <c r="H15" s="106">
        <f>G15+0.95</f>
        <v>20.3</v>
      </c>
      <c r="I15" s="116"/>
      <c r="J15" s="122" t="s">
        <v>253</v>
      </c>
      <c r="K15" s="122" t="s">
        <v>253</v>
      </c>
      <c r="L15" s="122" t="s">
        <v>253</v>
      </c>
      <c r="M15" s="122" t="s">
        <v>277</v>
      </c>
      <c r="N15" s="122" t="s">
        <v>253</v>
      </c>
      <c r="O15" s="122" t="s">
        <v>253</v>
      </c>
      <c r="P15" s="123" t="s">
        <v>253</v>
      </c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s="81" customFormat="1" ht="25" customHeight="1" spans="1:257">
      <c r="A16" s="103" t="s">
        <v>164</v>
      </c>
      <c r="B16" s="106" t="str">
        <f>C16</f>
        <v>2.2.</v>
      </c>
      <c r="C16" s="106" t="str">
        <f>D16</f>
        <v>2.2.</v>
      </c>
      <c r="D16" s="102" t="s">
        <v>165</v>
      </c>
      <c r="E16" s="106" t="str">
        <f t="shared" ref="E16:H16" si="5">D16</f>
        <v>2.2.</v>
      </c>
      <c r="F16" s="106" t="str">
        <f t="shared" si="5"/>
        <v>2.2.</v>
      </c>
      <c r="G16" s="106" t="str">
        <f t="shared" si="5"/>
        <v>2.2.</v>
      </c>
      <c r="H16" s="106" t="str">
        <f t="shared" si="5"/>
        <v>2.2.</v>
      </c>
      <c r="I16" s="116"/>
      <c r="J16" s="122" t="s">
        <v>253</v>
      </c>
      <c r="K16" s="122" t="s">
        <v>253</v>
      </c>
      <c r="L16" s="122" t="s">
        <v>253</v>
      </c>
      <c r="M16" s="122" t="s">
        <v>253</v>
      </c>
      <c r="N16" s="122" t="s">
        <v>253</v>
      </c>
      <c r="O16" s="122" t="s">
        <v>253</v>
      </c>
      <c r="P16" s="123" t="s">
        <v>253</v>
      </c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</row>
    <row r="17" s="81" customFormat="1" ht="25" customHeight="1" spans="1:257">
      <c r="A17" s="103" t="s">
        <v>166</v>
      </c>
      <c r="B17" s="106">
        <f>C17</f>
        <v>5.5</v>
      </c>
      <c r="C17" s="106">
        <f>D17</f>
        <v>5.5</v>
      </c>
      <c r="D17" s="102">
        <v>5.5</v>
      </c>
      <c r="E17" s="106">
        <f t="shared" ref="E17:H17" si="6">D17</f>
        <v>5.5</v>
      </c>
      <c r="F17" s="106">
        <f t="shared" si="6"/>
        <v>5.5</v>
      </c>
      <c r="G17" s="106">
        <f t="shared" si="6"/>
        <v>5.5</v>
      </c>
      <c r="H17" s="106">
        <f t="shared" si="6"/>
        <v>5.5</v>
      </c>
      <c r="I17" s="116"/>
      <c r="J17" s="122" t="s">
        <v>253</v>
      </c>
      <c r="K17" s="122" t="s">
        <v>253</v>
      </c>
      <c r="L17" s="122" t="s">
        <v>253</v>
      </c>
      <c r="M17" s="122" t="s">
        <v>253</v>
      </c>
      <c r="N17" s="122" t="s">
        <v>253</v>
      </c>
      <c r="O17" s="122" t="s">
        <v>253</v>
      </c>
      <c r="P17" s="123" t="s">
        <v>253</v>
      </c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</row>
    <row r="18" s="81" customFormat="1" ht="25" customHeight="1" spans="1:257">
      <c r="A18" s="103" t="s">
        <v>261</v>
      </c>
      <c r="B18" s="106">
        <f>C18-1</f>
        <v>41</v>
      </c>
      <c r="C18" s="106">
        <f>D18-1</f>
        <v>42</v>
      </c>
      <c r="D18" s="102">
        <v>43</v>
      </c>
      <c r="E18" s="106">
        <f>D18+1</f>
        <v>44</v>
      </c>
      <c r="F18" s="106">
        <f>E18+1</f>
        <v>45</v>
      </c>
      <c r="G18" s="106">
        <f>F18+1.5</f>
        <v>46.5</v>
      </c>
      <c r="H18" s="106">
        <f>G18+1.5</f>
        <v>48</v>
      </c>
      <c r="I18" s="116"/>
      <c r="J18" s="122" t="s">
        <v>253</v>
      </c>
      <c r="K18" s="122" t="s">
        <v>253</v>
      </c>
      <c r="L18" s="122" t="s">
        <v>253</v>
      </c>
      <c r="M18" s="122" t="s">
        <v>253</v>
      </c>
      <c r="N18" s="122" t="s">
        <v>253</v>
      </c>
      <c r="O18" s="122" t="s">
        <v>253</v>
      </c>
      <c r="P18" s="123" t="s">
        <v>253</v>
      </c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84"/>
      <c r="HN18" s="84"/>
      <c r="HO18" s="84"/>
      <c r="HP18" s="84"/>
      <c r="HQ18" s="84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4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  <c r="IW18" s="84"/>
    </row>
    <row r="19" s="81" customFormat="1" ht="25" customHeight="1" spans="1:257">
      <c r="A19" s="103" t="s">
        <v>262</v>
      </c>
      <c r="B19" s="106">
        <f>C19-0.5</f>
        <v>13.5</v>
      </c>
      <c r="C19" s="106">
        <f>D19-0.5</f>
        <v>14</v>
      </c>
      <c r="D19" s="102">
        <v>14.5</v>
      </c>
      <c r="E19" s="106">
        <f t="shared" ref="E19:H19" si="7">D19+0.5</f>
        <v>15</v>
      </c>
      <c r="F19" s="106">
        <f t="shared" si="7"/>
        <v>15.5</v>
      </c>
      <c r="G19" s="106">
        <f t="shared" si="7"/>
        <v>16</v>
      </c>
      <c r="H19" s="106">
        <f t="shared" si="7"/>
        <v>16.5</v>
      </c>
      <c r="J19" s="122" t="s">
        <v>253</v>
      </c>
      <c r="K19" s="122" t="s">
        <v>253</v>
      </c>
      <c r="L19" s="122" t="s">
        <v>253</v>
      </c>
      <c r="M19" s="122" t="s">
        <v>253</v>
      </c>
      <c r="N19" s="122" t="s">
        <v>253</v>
      </c>
      <c r="O19" s="122" t="s">
        <v>253</v>
      </c>
      <c r="P19" s="123" t="s">
        <v>253</v>
      </c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</row>
    <row r="20" ht="15" spans="1:16">
      <c r="A20" s="107"/>
      <c r="B20" s="108"/>
      <c r="C20" s="109"/>
      <c r="D20" s="109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25"/>
    </row>
    <row r="21" spans="10:15">
      <c r="J21" s="126" t="s">
        <v>167</v>
      </c>
      <c r="K21" s="127">
        <v>45145</v>
      </c>
      <c r="L21" s="126" t="s">
        <v>168</v>
      </c>
      <c r="M21" s="126" t="s">
        <v>169</v>
      </c>
      <c r="N21" s="126" t="s">
        <v>170</v>
      </c>
      <c r="O21" s="81" t="s">
        <v>135</v>
      </c>
    </row>
  </sheetData>
  <mergeCells count="8">
    <mergeCell ref="A1:O1"/>
    <mergeCell ref="B2:D2"/>
    <mergeCell ref="F2:H2"/>
    <mergeCell ref="K2:O2"/>
    <mergeCell ref="B3:H3"/>
    <mergeCell ref="J3:O3"/>
    <mergeCell ref="A3:A5"/>
    <mergeCell ref="I2:I18"/>
  </mergeCells>
  <pageMargins left="0.550694444444444" right="0.118055555555556" top="0.314583333333333" bottom="0.156944444444444" header="0.354166666666667" footer="0.118055555555556"/>
  <pageSetup paperSize="9" scale="85" orientation="landscape" horizontalDpi="600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workbookViewId="0">
      <selection activeCell="I4" sqref="I4:K4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2.875" style="1" customWidth="1"/>
    <col min="5" max="5" width="26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="1" customFormat="1" ht="28.5" customHeight="1" spans="1:15">
      <c r="A1" s="4" t="s">
        <v>278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="2" customFormat="1" ht="18" customHeight="1" spans="1:15">
      <c r="A2" s="5" t="s">
        <v>279</v>
      </c>
      <c r="B2" s="6" t="s">
        <v>280</v>
      </c>
      <c r="C2" s="6" t="s">
        <v>281</v>
      </c>
      <c r="D2" s="6" t="s">
        <v>282</v>
      </c>
      <c r="E2" s="6" t="s">
        <v>283</v>
      </c>
      <c r="F2" s="6" t="s">
        <v>284</v>
      </c>
      <c r="G2" s="6" t="s">
        <v>285</v>
      </c>
      <c r="H2" s="6" t="s">
        <v>286</v>
      </c>
      <c r="I2" s="5" t="s">
        <v>287</v>
      </c>
      <c r="J2" s="5" t="s">
        <v>288</v>
      </c>
      <c r="K2" s="5" t="s">
        <v>289</v>
      </c>
      <c r="L2" s="5" t="s">
        <v>290</v>
      </c>
      <c r="M2" s="5" t="s">
        <v>291</v>
      </c>
      <c r="N2" s="6" t="s">
        <v>292</v>
      </c>
      <c r="O2" s="6" t="s">
        <v>293</v>
      </c>
    </row>
    <row r="3" s="2" customFormat="1" ht="18" customHeight="1" spans="1:15">
      <c r="A3" s="5"/>
      <c r="B3" s="8"/>
      <c r="C3" s="8"/>
      <c r="D3" s="8"/>
      <c r="E3" s="8"/>
      <c r="F3" s="8"/>
      <c r="G3" s="8"/>
      <c r="H3" s="8"/>
      <c r="I3" s="5" t="s">
        <v>186</v>
      </c>
      <c r="J3" s="5" t="s">
        <v>186</v>
      </c>
      <c r="K3" s="5" t="s">
        <v>186</v>
      </c>
      <c r="L3" s="5" t="s">
        <v>186</v>
      </c>
      <c r="M3" s="5" t="s">
        <v>186</v>
      </c>
      <c r="N3" s="8"/>
      <c r="O3" s="8"/>
    </row>
    <row r="4" s="3" customFormat="1" ht="31" customHeight="1" spans="1:15">
      <c r="A4" s="33">
        <v>1</v>
      </c>
      <c r="B4" s="57">
        <v>230516532</v>
      </c>
      <c r="C4" s="26" t="s">
        <v>294</v>
      </c>
      <c r="D4" s="69" t="s">
        <v>116</v>
      </c>
      <c r="E4" s="26" t="s">
        <v>295</v>
      </c>
      <c r="F4" s="26" t="s">
        <v>296</v>
      </c>
      <c r="G4" s="33" t="s">
        <v>66</v>
      </c>
      <c r="H4" s="33" t="s">
        <v>66</v>
      </c>
      <c r="I4" s="33">
        <v>2</v>
      </c>
      <c r="J4" s="33">
        <v>1</v>
      </c>
      <c r="K4" s="33">
        <v>3</v>
      </c>
      <c r="L4" s="33"/>
      <c r="M4" s="33"/>
      <c r="N4" s="33">
        <f>SUM(I4:M4)</f>
        <v>6</v>
      </c>
      <c r="O4" s="33"/>
    </row>
    <row r="5" s="3" customFormat="1" ht="31" customHeight="1" spans="1:15">
      <c r="A5" s="33"/>
      <c r="B5" s="26"/>
      <c r="C5" s="26"/>
      <c r="D5" s="69"/>
      <c r="E5" s="26"/>
      <c r="F5" s="26"/>
      <c r="G5" s="33"/>
      <c r="H5" s="33"/>
      <c r="I5" s="33"/>
      <c r="J5" s="33"/>
      <c r="K5" s="33"/>
      <c r="L5" s="33"/>
      <c r="M5" s="33"/>
      <c r="N5" s="33"/>
      <c r="O5" s="33"/>
    </row>
    <row r="6" s="1" customFormat="1" ht="31" customHeight="1" spans="1:15">
      <c r="A6" s="33"/>
      <c r="B6" s="25"/>
      <c r="C6" s="26"/>
      <c r="D6" s="69"/>
      <c r="E6" s="26"/>
      <c r="F6" s="26"/>
      <c r="G6" s="33"/>
      <c r="H6" s="33"/>
      <c r="I6" s="33"/>
      <c r="J6" s="33"/>
      <c r="K6" s="33"/>
      <c r="L6" s="33"/>
      <c r="M6" s="33"/>
      <c r="N6" s="33"/>
      <c r="O6" s="15"/>
    </row>
    <row r="7" s="1" customFormat="1" ht="31" customHeight="1" spans="1:15">
      <c r="A7" s="33"/>
      <c r="B7" s="25"/>
      <c r="C7" s="26"/>
      <c r="D7" s="69"/>
      <c r="E7" s="26"/>
      <c r="F7" s="26"/>
      <c r="G7" s="33"/>
      <c r="H7" s="33"/>
      <c r="I7" s="33"/>
      <c r="J7" s="33"/>
      <c r="K7" s="33"/>
      <c r="L7" s="33"/>
      <c r="M7" s="33"/>
      <c r="N7" s="33"/>
      <c r="O7" s="15"/>
    </row>
    <row r="8" s="1" customFormat="1" ht="31" customHeight="1" spans="1:15">
      <c r="A8" s="33"/>
      <c r="B8" s="25"/>
      <c r="C8" s="26"/>
      <c r="D8" s="69"/>
      <c r="E8" s="26"/>
      <c r="F8" s="26"/>
      <c r="G8" s="33"/>
      <c r="H8" s="33"/>
      <c r="I8" s="33"/>
      <c r="J8" s="33"/>
      <c r="K8" s="33"/>
      <c r="L8" s="33"/>
      <c r="M8" s="33"/>
      <c r="N8" s="33"/>
      <c r="O8" s="15"/>
    </row>
    <row r="9" s="1" customFormat="1" ht="25" customHeight="1" spans="1:15">
      <c r="A9" s="33"/>
      <c r="B9" s="33"/>
      <c r="C9" s="15"/>
      <c r="D9" s="15"/>
      <c r="E9" s="33"/>
      <c r="F9" s="33"/>
      <c r="G9" s="10"/>
      <c r="H9" s="10"/>
      <c r="I9" s="33"/>
      <c r="J9" s="33"/>
      <c r="K9" s="33"/>
      <c r="L9" s="33"/>
      <c r="M9" s="33"/>
      <c r="N9" s="33"/>
      <c r="O9" s="15"/>
    </row>
    <row r="10" s="1" customFormat="1" ht="25" customHeight="1" spans="1:15">
      <c r="A10" s="33"/>
      <c r="B10" s="33"/>
      <c r="C10" s="31"/>
      <c r="D10" s="33"/>
      <c r="E10" s="33"/>
      <c r="F10" s="33"/>
      <c r="G10" s="10"/>
      <c r="H10" s="10"/>
      <c r="I10" s="33"/>
      <c r="J10" s="33"/>
      <c r="K10" s="33"/>
      <c r="L10" s="33"/>
      <c r="M10" s="33"/>
      <c r="N10" s="33"/>
      <c r="O10" s="15"/>
    </row>
    <row r="11" s="1" customFormat="1" ht="25" customHeight="1" spans="1:15">
      <c r="A11" s="15"/>
      <c r="B11" s="33"/>
      <c r="C11" s="80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="3" customFormat="1" ht="29.25" customHeight="1" spans="1:15">
      <c r="A12" s="16" t="s">
        <v>297</v>
      </c>
      <c r="B12" s="17"/>
      <c r="C12" s="17"/>
      <c r="D12" s="18"/>
      <c r="E12" s="19"/>
      <c r="F12" s="67"/>
      <c r="G12" s="67"/>
      <c r="H12" s="67"/>
      <c r="I12" s="32"/>
      <c r="J12" s="16" t="s">
        <v>298</v>
      </c>
      <c r="K12" s="17"/>
      <c r="L12" s="17"/>
      <c r="M12" s="18"/>
      <c r="N12" s="17"/>
      <c r="O12" s="24"/>
    </row>
    <row r="13" s="1" customFormat="1" ht="72.95" customHeight="1" spans="1:15">
      <c r="A13" s="20" t="s">
        <v>299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 O4 O9 O10 O5:O8 O11:O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4"/>
  <sheetViews>
    <sheetView zoomScale="125" zoomScaleNormal="125" workbookViewId="0">
      <selection activeCell="C4" sqref="C4"/>
    </sheetView>
  </sheetViews>
  <sheetFormatPr defaultColWidth="9" defaultRowHeight="13.5"/>
  <cols>
    <col min="1" max="2" width="7" style="1" customWidth="1"/>
    <col min="3" max="3" width="12.125" style="1" customWidth="1"/>
    <col min="4" max="4" width="14.3" style="1" customWidth="1"/>
    <col min="5" max="5" width="12.125" style="1" customWidth="1"/>
    <col min="6" max="6" width="25.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="1" customFormat="1" ht="28.5" customHeight="1" spans="1:13">
      <c r="A1" s="4" t="s">
        <v>300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="2" customFormat="1" ht="18" customHeight="1" spans="1:13">
      <c r="A2" s="5" t="s">
        <v>279</v>
      </c>
      <c r="B2" s="6" t="s">
        <v>284</v>
      </c>
      <c r="C2" s="6" t="s">
        <v>280</v>
      </c>
      <c r="D2" s="6" t="s">
        <v>281</v>
      </c>
      <c r="E2" s="6" t="s">
        <v>282</v>
      </c>
      <c r="F2" s="6" t="s">
        <v>283</v>
      </c>
      <c r="G2" s="5" t="s">
        <v>301</v>
      </c>
      <c r="H2" s="5"/>
      <c r="I2" s="5" t="s">
        <v>302</v>
      </c>
      <c r="J2" s="5"/>
      <c r="K2" s="7" t="s">
        <v>303</v>
      </c>
      <c r="L2" s="76" t="s">
        <v>304</v>
      </c>
      <c r="M2" s="22" t="s">
        <v>305</v>
      </c>
    </row>
    <row r="3" s="2" customFormat="1" ht="21" customHeight="1" spans="1:13">
      <c r="A3" s="5"/>
      <c r="B3" s="8"/>
      <c r="C3" s="8"/>
      <c r="D3" s="8"/>
      <c r="E3" s="8"/>
      <c r="F3" s="8"/>
      <c r="G3" s="5" t="s">
        <v>306</v>
      </c>
      <c r="H3" s="5" t="s">
        <v>307</v>
      </c>
      <c r="I3" s="5" t="s">
        <v>306</v>
      </c>
      <c r="J3" s="5" t="s">
        <v>307</v>
      </c>
      <c r="K3" s="9"/>
      <c r="L3" s="77"/>
      <c r="M3" s="23"/>
    </row>
    <row r="4" s="1" customFormat="1" ht="20" customHeight="1" spans="1:13">
      <c r="A4" s="10">
        <v>1</v>
      </c>
      <c r="B4" s="26" t="s">
        <v>296</v>
      </c>
      <c r="C4" s="57">
        <v>230516532</v>
      </c>
      <c r="D4" s="26" t="s">
        <v>294</v>
      </c>
      <c r="E4" s="69" t="s">
        <v>116</v>
      </c>
      <c r="F4" s="26" t="s">
        <v>295</v>
      </c>
      <c r="G4" s="73">
        <v>-0.02</v>
      </c>
      <c r="H4" s="73">
        <v>-0.01</v>
      </c>
      <c r="I4" s="73">
        <v>-0.05</v>
      </c>
      <c r="J4" s="73">
        <v>-0.01</v>
      </c>
      <c r="K4" s="10"/>
      <c r="L4" s="10" t="s">
        <v>308</v>
      </c>
      <c r="M4" s="10" t="s">
        <v>309</v>
      </c>
    </row>
    <row r="5" s="1" customFormat="1" ht="20" customHeight="1" spans="1:13">
      <c r="A5" s="10"/>
      <c r="B5" s="26"/>
      <c r="C5" s="26"/>
      <c r="D5" s="26"/>
      <c r="E5" s="69"/>
      <c r="F5" s="26"/>
      <c r="G5" s="10"/>
      <c r="H5" s="10"/>
      <c r="I5" s="10"/>
      <c r="J5" s="10"/>
      <c r="K5" s="10"/>
      <c r="L5" s="10"/>
      <c r="M5" s="10"/>
    </row>
    <row r="6" s="1" customFormat="1" ht="20" customHeight="1" spans="1:13">
      <c r="A6" s="10"/>
      <c r="B6" s="26"/>
      <c r="C6" s="25"/>
      <c r="D6" s="26"/>
      <c r="E6" s="69"/>
      <c r="F6" s="26"/>
      <c r="G6" s="10"/>
      <c r="H6" s="10"/>
      <c r="I6" s="10"/>
      <c r="J6" s="10"/>
      <c r="K6" s="10"/>
      <c r="L6" s="10"/>
      <c r="M6" s="10"/>
    </row>
    <row r="7" s="1" customFormat="1" ht="20" customHeight="1" spans="1:13">
      <c r="A7" s="10"/>
      <c r="B7" s="26"/>
      <c r="C7" s="25"/>
      <c r="D7" s="26"/>
      <c r="E7" s="69"/>
      <c r="F7" s="26"/>
      <c r="G7" s="10"/>
      <c r="H7" s="10"/>
      <c r="I7" s="10"/>
      <c r="J7" s="10"/>
      <c r="K7" s="10"/>
      <c r="L7" s="10"/>
      <c r="M7" s="10"/>
    </row>
    <row r="8" s="1" customFormat="1" ht="20" customHeight="1" spans="1:13">
      <c r="A8" s="10"/>
      <c r="B8" s="26"/>
      <c r="C8" s="25"/>
      <c r="D8" s="26"/>
      <c r="E8" s="69"/>
      <c r="F8" s="26"/>
      <c r="G8" s="10"/>
      <c r="H8" s="10"/>
      <c r="I8" s="10"/>
      <c r="J8" s="10"/>
      <c r="K8" s="10"/>
      <c r="L8" s="10"/>
      <c r="M8" s="10"/>
    </row>
    <row r="9" s="1" customFormat="1" ht="14.25" customHeight="1" spans="1:13">
      <c r="A9" s="10"/>
      <c r="B9" s="33"/>
      <c r="C9" s="33"/>
      <c r="D9" s="74"/>
      <c r="E9" s="33"/>
      <c r="F9" s="33"/>
      <c r="G9" s="10"/>
      <c r="H9" s="10"/>
      <c r="I9" s="10"/>
      <c r="J9" s="10"/>
      <c r="K9" s="10"/>
      <c r="L9" s="10"/>
      <c r="M9" s="10"/>
    </row>
    <row r="10" s="1" customFormat="1" ht="14.25" customHeight="1" spans="1:13">
      <c r="A10" s="10"/>
      <c r="B10" s="33"/>
      <c r="C10" s="33"/>
      <c r="D10" s="74"/>
      <c r="E10" s="33"/>
      <c r="F10" s="33"/>
      <c r="G10" s="10"/>
      <c r="H10" s="10"/>
      <c r="I10" s="10"/>
      <c r="J10" s="10"/>
      <c r="K10" s="10"/>
      <c r="L10" s="10"/>
      <c r="M10" s="10"/>
    </row>
    <row r="11" s="1" customFormat="1" ht="14.25" customHeight="1" spans="1:13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</row>
    <row r="12" s="3" customFormat="1" ht="29.25" customHeight="1" spans="1:13">
      <c r="A12" s="16" t="s">
        <v>297</v>
      </c>
      <c r="B12" s="17"/>
      <c r="C12" s="17"/>
      <c r="D12" s="17"/>
      <c r="E12" s="18"/>
      <c r="F12" s="19"/>
      <c r="G12" s="32"/>
      <c r="H12" s="16" t="s">
        <v>298</v>
      </c>
      <c r="I12" s="17"/>
      <c r="J12" s="17"/>
      <c r="K12" s="18"/>
      <c r="L12" s="78"/>
      <c r="M12" s="24"/>
    </row>
    <row r="13" s="1" customFormat="1" ht="63" customHeight="1" spans="1:23">
      <c r="A13" s="20" t="s">
        <v>310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79"/>
      <c r="O13" s="79"/>
      <c r="P13" s="79"/>
      <c r="Q13" s="79"/>
      <c r="R13" s="79"/>
      <c r="S13" s="79"/>
      <c r="T13" s="79"/>
      <c r="U13" s="79"/>
      <c r="V13" s="79"/>
      <c r="W13" s="79"/>
    </row>
    <row r="14" ht="16.5" spans="1:13">
      <c r="A14" s="20" t="s">
        <v>311</v>
      </c>
      <c r="B14" s="75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</row>
  </sheetData>
  <mergeCells count="18">
    <mergeCell ref="A1:M1"/>
    <mergeCell ref="G2:H2"/>
    <mergeCell ref="I2:J2"/>
    <mergeCell ref="A12:E12"/>
    <mergeCell ref="F12:G12"/>
    <mergeCell ref="H12:K12"/>
    <mergeCell ref="L12:M12"/>
    <mergeCell ref="A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5 M6 M7 M8 M9 M10 W13 M14 M1:M4 M11:M12 M15:M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6"/>
  <sheetViews>
    <sheetView workbookViewId="0">
      <selection activeCell="B4" sqref="B4:I4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666666666667" style="1" customWidth="1"/>
    <col min="6" max="6" width="14.375" style="1" customWidth="1"/>
    <col min="7" max="7" width="16" style="1" customWidth="1"/>
    <col min="8" max="8" width="14.85" style="1" customWidth="1"/>
    <col min="9" max="9" width="11.875" style="1" customWidth="1"/>
    <col min="10" max="11" width="11" style="1" customWidth="1"/>
    <col min="12" max="12" width="8.125" style="1" customWidth="1"/>
    <col min="13" max="14" width="11" style="1" customWidth="1"/>
    <col min="15" max="16" width="8.125" style="1" customWidth="1"/>
    <col min="17" max="17" width="11" style="1" customWidth="1"/>
    <col min="18" max="19" width="8.125" style="1" customWidth="1"/>
    <col min="20" max="20" width="11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="1" customFormat="1" ht="28.5" customHeight="1" spans="1:23">
      <c r="A1" s="4" t="s">
        <v>312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="2" customFormat="1" ht="15.95" customHeight="1" spans="1:23">
      <c r="A2" s="6" t="s">
        <v>313</v>
      </c>
      <c r="B2" s="6" t="s">
        <v>284</v>
      </c>
      <c r="C2" s="6" t="s">
        <v>280</v>
      </c>
      <c r="D2" s="6" t="s">
        <v>281</v>
      </c>
      <c r="E2" s="6" t="s">
        <v>282</v>
      </c>
      <c r="F2" s="6" t="s">
        <v>283</v>
      </c>
      <c r="G2" s="53" t="s">
        <v>314</v>
      </c>
      <c r="H2" s="54"/>
      <c r="I2" s="68"/>
      <c r="J2" s="53" t="s">
        <v>315</v>
      </c>
      <c r="K2" s="54"/>
      <c r="L2" s="68"/>
      <c r="M2" s="53" t="s">
        <v>316</v>
      </c>
      <c r="N2" s="54"/>
      <c r="O2" s="68"/>
      <c r="P2" s="53" t="s">
        <v>317</v>
      </c>
      <c r="Q2" s="54"/>
      <c r="R2" s="68"/>
      <c r="S2" s="54" t="s">
        <v>318</v>
      </c>
      <c r="T2" s="54"/>
      <c r="U2" s="68"/>
      <c r="V2" s="71" t="s">
        <v>319</v>
      </c>
      <c r="W2" s="71" t="s">
        <v>293</v>
      </c>
    </row>
    <row r="3" s="2" customFormat="1" ht="18" customHeight="1" spans="1:23">
      <c r="A3" s="8"/>
      <c r="B3" s="55"/>
      <c r="C3" s="55"/>
      <c r="D3" s="55"/>
      <c r="E3" s="55"/>
      <c r="F3" s="55"/>
      <c r="G3" s="5" t="s">
        <v>320</v>
      </c>
      <c r="H3" s="5" t="s">
        <v>68</v>
      </c>
      <c r="I3" s="5" t="s">
        <v>284</v>
      </c>
      <c r="J3" s="5" t="s">
        <v>320</v>
      </c>
      <c r="K3" s="5" t="s">
        <v>68</v>
      </c>
      <c r="L3" s="5" t="s">
        <v>284</v>
      </c>
      <c r="M3" s="5" t="s">
        <v>320</v>
      </c>
      <c r="N3" s="5" t="s">
        <v>68</v>
      </c>
      <c r="O3" s="5" t="s">
        <v>284</v>
      </c>
      <c r="P3" s="5" t="s">
        <v>320</v>
      </c>
      <c r="Q3" s="5" t="s">
        <v>68</v>
      </c>
      <c r="R3" s="5" t="s">
        <v>284</v>
      </c>
      <c r="S3" s="5" t="s">
        <v>320</v>
      </c>
      <c r="T3" s="5" t="s">
        <v>68</v>
      </c>
      <c r="U3" s="5" t="s">
        <v>284</v>
      </c>
      <c r="V3" s="72"/>
      <c r="W3" s="72"/>
    </row>
    <row r="4" s="52" customFormat="1" ht="30" customHeight="1" spans="1:23">
      <c r="A4" s="56" t="s">
        <v>321</v>
      </c>
      <c r="B4" s="26" t="s">
        <v>296</v>
      </c>
      <c r="C4" s="57">
        <v>230516532</v>
      </c>
      <c r="D4" s="58" t="s">
        <v>322</v>
      </c>
      <c r="E4" s="26" t="s">
        <v>116</v>
      </c>
      <c r="F4" s="26" t="s">
        <v>295</v>
      </c>
      <c r="G4" s="59" t="s">
        <v>323</v>
      </c>
      <c r="H4" s="56" t="s">
        <v>324</v>
      </c>
      <c r="I4" s="56" t="s">
        <v>325</v>
      </c>
      <c r="J4" s="69"/>
      <c r="K4" s="56"/>
      <c r="L4" s="26"/>
      <c r="M4" s="56"/>
      <c r="N4" s="56"/>
      <c r="O4" s="56"/>
      <c r="P4" s="70"/>
      <c r="Q4" s="56"/>
      <c r="R4" s="56"/>
      <c r="S4" s="56"/>
      <c r="T4" s="56"/>
      <c r="U4" s="56"/>
      <c r="V4" s="62"/>
      <c r="W4" s="62"/>
    </row>
    <row r="5" s="1" customFormat="1" ht="30" customHeight="1" spans="1:23">
      <c r="A5" s="60"/>
      <c r="B5" s="26"/>
      <c r="C5" s="26"/>
      <c r="D5" s="58"/>
      <c r="E5" s="26"/>
      <c r="F5" s="26"/>
      <c r="G5" s="53" t="s">
        <v>326</v>
      </c>
      <c r="H5" s="54"/>
      <c r="I5" s="68"/>
      <c r="J5" s="53" t="s">
        <v>327</v>
      </c>
      <c r="K5" s="54"/>
      <c r="L5" s="68"/>
      <c r="M5" s="53" t="s">
        <v>328</v>
      </c>
      <c r="N5" s="54"/>
      <c r="O5" s="68"/>
      <c r="P5" s="53" t="s">
        <v>329</v>
      </c>
      <c r="Q5" s="54"/>
      <c r="R5" s="68"/>
      <c r="S5" s="54" t="s">
        <v>330</v>
      </c>
      <c r="T5" s="54"/>
      <c r="U5" s="68"/>
      <c r="V5" s="10"/>
      <c r="W5" s="10"/>
    </row>
    <row r="6" s="1" customFormat="1" ht="30" customHeight="1" spans="1:23">
      <c r="A6" s="60"/>
      <c r="B6" s="26"/>
      <c r="C6" s="25"/>
      <c r="D6" s="58"/>
      <c r="E6" s="26"/>
      <c r="F6" s="26"/>
      <c r="G6" s="5" t="s">
        <v>320</v>
      </c>
      <c r="H6" s="5" t="s">
        <v>68</v>
      </c>
      <c r="I6" s="5" t="s">
        <v>284</v>
      </c>
      <c r="J6" s="5" t="s">
        <v>320</v>
      </c>
      <c r="K6" s="5" t="s">
        <v>68</v>
      </c>
      <c r="L6" s="5" t="s">
        <v>284</v>
      </c>
      <c r="M6" s="5" t="s">
        <v>320</v>
      </c>
      <c r="N6" s="5" t="s">
        <v>68</v>
      </c>
      <c r="O6" s="5" t="s">
        <v>284</v>
      </c>
      <c r="P6" s="5" t="s">
        <v>320</v>
      </c>
      <c r="Q6" s="5" t="s">
        <v>68</v>
      </c>
      <c r="R6" s="5" t="s">
        <v>284</v>
      </c>
      <c r="S6" s="5" t="s">
        <v>320</v>
      </c>
      <c r="T6" s="5" t="s">
        <v>68</v>
      </c>
      <c r="U6" s="5" t="s">
        <v>284</v>
      </c>
      <c r="V6" s="10"/>
      <c r="W6" s="10"/>
    </row>
    <row r="7" s="52" customFormat="1" ht="30" customHeight="1" spans="1:23">
      <c r="A7" s="61"/>
      <c r="B7" s="26"/>
      <c r="C7" s="25"/>
      <c r="D7" s="58"/>
      <c r="E7" s="26"/>
      <c r="F7" s="26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 t="s">
        <v>331</v>
      </c>
      <c r="W7" s="62"/>
    </row>
    <row r="8" s="1" customFormat="1" ht="30" customHeight="1" spans="1:23">
      <c r="A8" s="63"/>
      <c r="B8" s="26"/>
      <c r="C8" s="25"/>
      <c r="D8" s="58"/>
      <c r="E8" s="26"/>
      <c r="F8" s="26"/>
      <c r="G8" s="5"/>
      <c r="H8" s="5"/>
      <c r="I8" s="5"/>
      <c r="J8" s="53"/>
      <c r="K8" s="54"/>
      <c r="L8" s="68"/>
      <c r="M8" s="53"/>
      <c r="N8" s="54"/>
      <c r="O8" s="68"/>
      <c r="P8" s="53"/>
      <c r="Q8" s="54"/>
      <c r="R8" s="68"/>
      <c r="S8" s="54"/>
      <c r="T8" s="54"/>
      <c r="U8" s="68"/>
      <c r="V8" s="10"/>
      <c r="W8" s="10"/>
    </row>
    <row r="9" s="1" customFormat="1" ht="14.25" customHeight="1" spans="1:22">
      <c r="A9" s="15"/>
      <c r="B9" s="15"/>
      <c r="C9" s="58"/>
      <c r="D9" s="64"/>
      <c r="E9" s="65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</row>
    <row r="10" s="1" customFormat="1" ht="15" customHeight="1" spans="1:23">
      <c r="A10" s="10"/>
      <c r="B10" s="10"/>
      <c r="C10" s="15"/>
      <c r="D10" s="58"/>
      <c r="E10" s="66"/>
      <c r="F10" s="66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="1" customFormat="1" ht="14.25" customHeight="1" spans="1:23">
      <c r="A11" s="10"/>
      <c r="B11" s="10"/>
      <c r="C11" s="15"/>
      <c r="D11" s="58"/>
      <c r="E11" s="65"/>
      <c r="F11" s="65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="1" customFormat="1" ht="14.25" customHeight="1" spans="1:23">
      <c r="A12" s="66"/>
      <c r="B12" s="66"/>
      <c r="C12" s="66"/>
      <c r="D12" s="66"/>
      <c r="E12" s="66"/>
      <c r="F12" s="6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</row>
    <row r="13" s="1" customFormat="1" ht="14.25" customHeight="1" spans="1:23">
      <c r="A13" s="65"/>
      <c r="B13" s="65"/>
      <c r="C13" s="65"/>
      <c r="D13" s="65"/>
      <c r="E13" s="65"/>
      <c r="F13" s="6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</row>
    <row r="14" s="1" customFormat="1" ht="14.25" customHeight="1" spans="1:2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</row>
    <row r="15" s="3" customFormat="1" ht="29.25" customHeight="1" spans="1:23">
      <c r="A15" s="16" t="s">
        <v>332</v>
      </c>
      <c r="B15" s="17"/>
      <c r="C15" s="17"/>
      <c r="D15" s="17"/>
      <c r="E15" s="18"/>
      <c r="F15" s="19"/>
      <c r="G15" s="32"/>
      <c r="H15" s="67"/>
      <c r="I15" s="67"/>
      <c r="J15" s="16" t="s">
        <v>298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8"/>
      <c r="V15" s="17"/>
      <c r="W15" s="24"/>
    </row>
    <row r="16" s="1" customFormat="1" ht="72.95" customHeight="1" spans="1:23">
      <c r="A16" s="20" t="s">
        <v>310</v>
      </c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</row>
  </sheetData>
  <mergeCells count="3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A15:E15"/>
    <mergeCell ref="F15:G15"/>
    <mergeCell ref="J15:U15"/>
    <mergeCell ref="A16:W16"/>
    <mergeCell ref="A2:A3"/>
    <mergeCell ref="A4:A7"/>
    <mergeCell ref="A10:A11"/>
    <mergeCell ref="A12:A13"/>
    <mergeCell ref="B2:B3"/>
    <mergeCell ref="B10:B11"/>
    <mergeCell ref="B12:B13"/>
    <mergeCell ref="C2:C3"/>
    <mergeCell ref="C12:C13"/>
    <mergeCell ref="D2:D3"/>
    <mergeCell ref="D12:D13"/>
    <mergeCell ref="E2:E3"/>
    <mergeCell ref="E10:E11"/>
    <mergeCell ref="E12:E13"/>
    <mergeCell ref="F2:F3"/>
    <mergeCell ref="F10:F11"/>
    <mergeCell ref="F12:F13"/>
    <mergeCell ref="V2:V3"/>
    <mergeCell ref="W2:W3"/>
  </mergeCells>
  <dataValidations count="1">
    <dataValidation type="list" allowBlank="1" showInputMessage="1" showErrorMessage="1" sqref="W1 W4 W5 W6 W7 W8 V9 W10 W11 W12:W13 W14:W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6" t="s">
        <v>333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="34" customFormat="1" ht="16.5" spans="1:14">
      <c r="A2" s="37" t="s">
        <v>334</v>
      </c>
      <c r="B2" s="38" t="s">
        <v>280</v>
      </c>
      <c r="C2" s="38" t="s">
        <v>281</v>
      </c>
      <c r="D2" s="38" t="s">
        <v>282</v>
      </c>
      <c r="E2" s="38" t="s">
        <v>283</v>
      </c>
      <c r="F2" s="38" t="s">
        <v>284</v>
      </c>
      <c r="G2" s="37" t="s">
        <v>335</v>
      </c>
      <c r="H2" s="37" t="s">
        <v>336</v>
      </c>
      <c r="I2" s="37" t="s">
        <v>337</v>
      </c>
      <c r="J2" s="37" t="s">
        <v>336</v>
      </c>
      <c r="K2" s="37" t="s">
        <v>338</v>
      </c>
      <c r="L2" s="37" t="s">
        <v>336</v>
      </c>
      <c r="M2" s="38" t="s">
        <v>319</v>
      </c>
      <c r="N2" s="38" t="s">
        <v>293</v>
      </c>
    </row>
    <row r="3" spans="1:14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ht="16.5" spans="1:14">
      <c r="A4" s="41" t="s">
        <v>334</v>
      </c>
      <c r="B4" s="42" t="s">
        <v>339</v>
      </c>
      <c r="C4" s="42" t="s">
        <v>320</v>
      </c>
      <c r="D4" s="42" t="s">
        <v>282</v>
      </c>
      <c r="E4" s="38" t="s">
        <v>283</v>
      </c>
      <c r="F4" s="38" t="s">
        <v>284</v>
      </c>
      <c r="G4" s="37" t="s">
        <v>335</v>
      </c>
      <c r="H4" s="37" t="s">
        <v>336</v>
      </c>
      <c r="I4" s="37" t="s">
        <v>337</v>
      </c>
      <c r="J4" s="37" t="s">
        <v>336</v>
      </c>
      <c r="K4" s="37" t="s">
        <v>338</v>
      </c>
      <c r="L4" s="37" t="s">
        <v>336</v>
      </c>
      <c r="M4" s="38" t="s">
        <v>319</v>
      </c>
      <c r="N4" s="38" t="s">
        <v>293</v>
      </c>
    </row>
    <row r="5" spans="1:14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1:14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</row>
    <row r="8" spans="1:14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</row>
    <row r="9" spans="1:14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</row>
    <row r="10" spans="1:14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</row>
    <row r="11" s="35" customFormat="1" ht="18.75" spans="1:14">
      <c r="A11" s="43" t="s">
        <v>340</v>
      </c>
      <c r="B11" s="44"/>
      <c r="C11" s="44"/>
      <c r="D11" s="45"/>
      <c r="E11" s="46"/>
      <c r="F11" s="47"/>
      <c r="G11" s="48"/>
      <c r="H11" s="47"/>
      <c r="I11" s="43" t="s">
        <v>341</v>
      </c>
      <c r="J11" s="44"/>
      <c r="K11" s="44"/>
      <c r="L11" s="44"/>
      <c r="M11" s="44"/>
      <c r="N11" s="51"/>
    </row>
    <row r="12" ht="16.5" spans="1:14">
      <c r="A12" s="49" t="s">
        <v>342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zoomScale="125" zoomScaleNormal="125" workbookViewId="0">
      <selection activeCell="C9" sqref="C9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4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="1" customFormat="1" ht="28.5" customHeight="1" spans="1:10">
      <c r="A1" s="4" t="s">
        <v>343</v>
      </c>
      <c r="B1" s="4"/>
      <c r="C1" s="4"/>
      <c r="D1" s="4"/>
      <c r="E1" s="4"/>
      <c r="F1" s="4"/>
      <c r="G1" s="4"/>
      <c r="H1" s="4"/>
      <c r="I1" s="4"/>
      <c r="J1" s="4"/>
    </row>
    <row r="2" s="2" customFormat="1" ht="18" customHeight="1" spans="1:12">
      <c r="A2" s="5" t="s">
        <v>313</v>
      </c>
      <c r="B2" s="6" t="s">
        <v>284</v>
      </c>
      <c r="C2" s="6" t="s">
        <v>280</v>
      </c>
      <c r="D2" s="6" t="s">
        <v>281</v>
      </c>
      <c r="E2" s="6" t="s">
        <v>282</v>
      </c>
      <c r="F2" s="6" t="s">
        <v>283</v>
      </c>
      <c r="G2" s="5" t="s">
        <v>344</v>
      </c>
      <c r="H2" s="5" t="s">
        <v>345</v>
      </c>
      <c r="I2" s="5" t="s">
        <v>346</v>
      </c>
      <c r="J2" s="5" t="s">
        <v>347</v>
      </c>
      <c r="K2" s="6" t="s">
        <v>319</v>
      </c>
      <c r="L2" s="6" t="s">
        <v>293</v>
      </c>
    </row>
    <row r="3" s="1" customFormat="1" ht="26" customHeight="1" spans="1:12">
      <c r="A3" s="15" t="s">
        <v>348</v>
      </c>
      <c r="B3" s="10"/>
      <c r="C3" s="25"/>
      <c r="D3" s="26"/>
      <c r="E3" s="26"/>
      <c r="F3" s="27"/>
      <c r="G3" s="10"/>
      <c r="H3" s="28"/>
      <c r="I3" s="28"/>
      <c r="J3" s="10"/>
      <c r="K3" s="33" t="s">
        <v>349</v>
      </c>
      <c r="L3" s="10" t="s">
        <v>309</v>
      </c>
    </row>
    <row r="4" s="1" customFormat="1" ht="14.25" customHeight="1" spans="1:12">
      <c r="A4" s="15"/>
      <c r="B4" s="10"/>
      <c r="C4" s="29"/>
      <c r="D4" s="30"/>
      <c r="E4" s="13"/>
      <c r="F4" s="13"/>
      <c r="G4" s="10"/>
      <c r="H4" s="10"/>
      <c r="I4" s="10"/>
      <c r="J4" s="10"/>
      <c r="K4" s="10"/>
      <c r="L4" s="10"/>
    </row>
    <row r="5" s="1" customFormat="1" ht="14.25" customHeight="1" spans="1:12">
      <c r="A5" s="15"/>
      <c r="B5" s="10"/>
      <c r="C5" s="29"/>
      <c r="D5" s="30"/>
      <c r="E5" s="13"/>
      <c r="F5" s="13"/>
      <c r="G5" s="10"/>
      <c r="H5" s="10"/>
      <c r="I5" s="10"/>
      <c r="J5" s="10"/>
      <c r="K5" s="10"/>
      <c r="L5" s="10"/>
    </row>
    <row r="6" s="1" customFormat="1" ht="14.25" customHeight="1" spans="1:12">
      <c r="A6" s="15"/>
      <c r="B6" s="10"/>
      <c r="C6" s="29"/>
      <c r="D6" s="30"/>
      <c r="E6" s="31"/>
      <c r="F6" s="13"/>
      <c r="G6" s="10"/>
      <c r="H6" s="10"/>
      <c r="I6" s="33"/>
      <c r="J6" s="10"/>
      <c r="K6" s="10"/>
      <c r="L6" s="10"/>
    </row>
    <row r="7" s="1" customFormat="1" ht="14.25" customHeight="1" spans="1:12">
      <c r="A7" s="15"/>
      <c r="B7" s="15"/>
      <c r="C7" s="15"/>
      <c r="D7" s="11"/>
      <c r="E7" s="10"/>
      <c r="F7" s="13"/>
      <c r="G7" s="10"/>
      <c r="H7" s="15"/>
      <c r="I7" s="15"/>
      <c r="J7" s="15"/>
      <c r="K7" s="15"/>
      <c r="L7" s="15"/>
    </row>
    <row r="8" s="1" customFormat="1" ht="14.25" customHeight="1" spans="1:12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="1" customFormat="1" ht="14.25" customHeight="1" spans="1:12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="3" customFormat="1" ht="29.25" customHeight="1" spans="1:12">
      <c r="A10" s="16" t="s">
        <v>350</v>
      </c>
      <c r="B10" s="17"/>
      <c r="C10" s="17"/>
      <c r="D10" s="17"/>
      <c r="E10" s="18"/>
      <c r="F10" s="19"/>
      <c r="G10" s="32"/>
      <c r="H10" s="16" t="s">
        <v>351</v>
      </c>
      <c r="I10" s="17"/>
      <c r="J10" s="17"/>
      <c r="K10" s="17"/>
      <c r="L10" s="24"/>
    </row>
    <row r="11" s="1" customFormat="1" ht="72.95" customHeight="1" spans="1:12">
      <c r="A11" s="20" t="s">
        <v>352</v>
      </c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</row>
  </sheetData>
  <mergeCells count="5">
    <mergeCell ref="A1:J1"/>
    <mergeCell ref="A10:E10"/>
    <mergeCell ref="F10:G10"/>
    <mergeCell ref="H10:J10"/>
    <mergeCell ref="A11:L11"/>
  </mergeCells>
  <dataValidations count="1">
    <dataValidation type="list" allowBlank="1" showInputMessage="1" showErrorMessage="1" sqref="L3 L4 L5 L6 L7:L11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"/>
  <sheetViews>
    <sheetView zoomScale="125" zoomScaleNormal="125" workbookViewId="0">
      <selection activeCell="F21" sqref="F21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="1" customFormat="1" ht="28.5" customHeight="1" spans="1:9">
      <c r="A1" s="4" t="s">
        <v>353</v>
      </c>
      <c r="B1" s="4"/>
      <c r="C1" s="4"/>
      <c r="D1" s="4"/>
      <c r="E1" s="4"/>
      <c r="F1" s="4"/>
      <c r="G1" s="4"/>
      <c r="H1" s="4"/>
      <c r="I1" s="4"/>
    </row>
    <row r="2" s="2" customFormat="1" ht="18" customHeight="1" spans="1:9">
      <c r="A2" s="5" t="s">
        <v>279</v>
      </c>
      <c r="B2" s="6" t="s">
        <v>284</v>
      </c>
      <c r="C2" s="6" t="s">
        <v>320</v>
      </c>
      <c r="D2" s="6" t="s">
        <v>282</v>
      </c>
      <c r="E2" s="6" t="s">
        <v>283</v>
      </c>
      <c r="F2" s="5" t="s">
        <v>354</v>
      </c>
      <c r="G2" s="5" t="s">
        <v>302</v>
      </c>
      <c r="H2" s="7" t="s">
        <v>303</v>
      </c>
      <c r="I2" s="22" t="s">
        <v>305</v>
      </c>
    </row>
    <row r="3" s="2" customFormat="1" ht="18" customHeight="1" spans="1:9">
      <c r="A3" s="5"/>
      <c r="B3" s="8"/>
      <c r="C3" s="8"/>
      <c r="D3" s="8"/>
      <c r="E3" s="8"/>
      <c r="F3" s="5" t="s">
        <v>355</v>
      </c>
      <c r="G3" s="5" t="s">
        <v>306</v>
      </c>
      <c r="H3" s="9"/>
      <c r="I3" s="23"/>
    </row>
    <row r="4" s="1" customFormat="1" ht="14.25" customHeight="1" spans="1:9">
      <c r="A4" s="10">
        <v>3</v>
      </c>
      <c r="B4" s="10"/>
      <c r="C4" s="11"/>
      <c r="D4" s="12"/>
      <c r="E4" s="13"/>
      <c r="F4" s="14"/>
      <c r="G4" s="14"/>
      <c r="H4" s="14"/>
      <c r="I4" s="10"/>
    </row>
    <row r="5" s="1" customFormat="1" ht="14.25" customHeight="1" spans="1:9">
      <c r="A5" s="10">
        <v>4</v>
      </c>
      <c r="B5" s="10"/>
      <c r="C5" s="11"/>
      <c r="D5" s="12"/>
      <c r="E5" s="13"/>
      <c r="F5" s="14"/>
      <c r="G5" s="14"/>
      <c r="H5" s="14"/>
      <c r="I5" s="10"/>
    </row>
    <row r="6" s="1" customFormat="1" ht="14.25" customHeight="1" spans="1:9">
      <c r="A6" s="15"/>
      <c r="B6" s="15"/>
      <c r="C6" s="10"/>
      <c r="D6" s="15"/>
      <c r="E6" s="15"/>
      <c r="F6" s="15"/>
      <c r="G6" s="15"/>
      <c r="H6" s="15"/>
      <c r="I6" s="15"/>
    </row>
    <row r="7" s="1" customFormat="1" ht="14.25" customHeight="1" spans="1:9">
      <c r="A7" s="15"/>
      <c r="B7" s="15"/>
      <c r="C7" s="15"/>
      <c r="D7" s="15"/>
      <c r="E7" s="15"/>
      <c r="F7" s="15"/>
      <c r="G7" s="15"/>
      <c r="H7" s="15"/>
      <c r="I7" s="15"/>
    </row>
    <row r="8" s="1" customFormat="1" ht="14.25" customHeight="1" spans="1:9">
      <c r="A8" s="15"/>
      <c r="B8" s="15"/>
      <c r="C8" s="15"/>
      <c r="D8" s="15"/>
      <c r="E8" s="15"/>
      <c r="F8" s="15"/>
      <c r="G8" s="15"/>
      <c r="H8" s="15"/>
      <c r="I8" s="15"/>
    </row>
    <row r="9" s="1" customFormat="1" ht="14.25" customHeight="1" spans="1:9">
      <c r="A9" s="15"/>
      <c r="B9" s="15"/>
      <c r="C9" s="15"/>
      <c r="D9" s="15"/>
      <c r="E9" s="15"/>
      <c r="F9" s="15"/>
      <c r="G9" s="15"/>
      <c r="H9" s="15"/>
      <c r="I9" s="15"/>
    </row>
    <row r="10" s="3" customFormat="1" ht="29.25" customHeight="1" spans="1:9">
      <c r="A10" s="16" t="s">
        <v>340</v>
      </c>
      <c r="B10" s="17"/>
      <c r="C10" s="17"/>
      <c r="D10" s="18"/>
      <c r="E10" s="19"/>
      <c r="F10" s="16" t="s">
        <v>356</v>
      </c>
      <c r="G10" s="17"/>
      <c r="H10" s="18"/>
      <c r="I10" s="24"/>
    </row>
    <row r="11" s="1" customFormat="1" ht="51.95" customHeight="1" spans="1:9">
      <c r="A11" s="20" t="s">
        <v>357</v>
      </c>
      <c r="B11" s="20"/>
      <c r="C11" s="21"/>
      <c r="D11" s="21"/>
      <c r="E11" s="21"/>
      <c r="F11" s="21"/>
      <c r="G11" s="21"/>
      <c r="H11" s="21"/>
      <c r="I11" s="21"/>
    </row>
  </sheetData>
  <mergeCells count="11">
    <mergeCell ref="A1:I1"/>
    <mergeCell ref="A10:D10"/>
    <mergeCell ref="F10:H10"/>
    <mergeCell ref="A11:I11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4 I5 I1:I3 I6:I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497" t="s">
        <v>35</v>
      </c>
      <c r="C2" s="498"/>
      <c r="D2" s="498"/>
      <c r="E2" s="498"/>
      <c r="F2" s="498"/>
      <c r="G2" s="498"/>
      <c r="H2" s="498"/>
      <c r="I2" s="512"/>
    </row>
    <row r="3" ht="27.95" customHeight="1" spans="2:9">
      <c r="B3" s="499"/>
      <c r="C3" s="500"/>
      <c r="D3" s="501" t="s">
        <v>36</v>
      </c>
      <c r="E3" s="502"/>
      <c r="F3" s="503" t="s">
        <v>37</v>
      </c>
      <c r="G3" s="504"/>
      <c r="H3" s="501" t="s">
        <v>38</v>
      </c>
      <c r="I3" s="513"/>
    </row>
    <row r="4" ht="27.95" customHeight="1" spans="2:9">
      <c r="B4" s="499" t="s">
        <v>39</v>
      </c>
      <c r="C4" s="500" t="s">
        <v>40</v>
      </c>
      <c r="D4" s="500" t="s">
        <v>41</v>
      </c>
      <c r="E4" s="500" t="s">
        <v>42</v>
      </c>
      <c r="F4" s="505" t="s">
        <v>41</v>
      </c>
      <c r="G4" s="505" t="s">
        <v>42</v>
      </c>
      <c r="H4" s="500" t="s">
        <v>41</v>
      </c>
      <c r="I4" s="514" t="s">
        <v>42</v>
      </c>
    </row>
    <row r="5" ht="27.95" customHeight="1" spans="2:9">
      <c r="B5" s="506" t="s">
        <v>43</v>
      </c>
      <c r="C5" s="39">
        <v>13</v>
      </c>
      <c r="D5" s="39">
        <v>0</v>
      </c>
      <c r="E5" s="39">
        <v>1</v>
      </c>
      <c r="F5" s="507">
        <v>0</v>
      </c>
      <c r="G5" s="507">
        <v>1</v>
      </c>
      <c r="H5" s="39">
        <v>1</v>
      </c>
      <c r="I5" s="515">
        <v>2</v>
      </c>
    </row>
    <row r="6" ht="27.95" customHeight="1" spans="2:9">
      <c r="B6" s="506" t="s">
        <v>44</v>
      </c>
      <c r="C6" s="39">
        <v>20</v>
      </c>
      <c r="D6" s="39">
        <v>0</v>
      </c>
      <c r="E6" s="39">
        <v>1</v>
      </c>
      <c r="F6" s="507">
        <v>1</v>
      </c>
      <c r="G6" s="507">
        <v>2</v>
      </c>
      <c r="H6" s="39">
        <v>2</v>
      </c>
      <c r="I6" s="515">
        <v>3</v>
      </c>
    </row>
    <row r="7" ht="27.95" customHeight="1" spans="2:9">
      <c r="B7" s="506" t="s">
        <v>45</v>
      </c>
      <c r="C7" s="39">
        <v>32</v>
      </c>
      <c r="D7" s="39">
        <v>0</v>
      </c>
      <c r="E7" s="39">
        <v>1</v>
      </c>
      <c r="F7" s="507">
        <v>2</v>
      </c>
      <c r="G7" s="507">
        <v>3</v>
      </c>
      <c r="H7" s="39">
        <v>3</v>
      </c>
      <c r="I7" s="515">
        <v>4</v>
      </c>
    </row>
    <row r="8" ht="27.95" customHeight="1" spans="2:9">
      <c r="B8" s="506" t="s">
        <v>46</v>
      </c>
      <c r="C8" s="39">
        <v>50</v>
      </c>
      <c r="D8" s="39">
        <v>1</v>
      </c>
      <c r="E8" s="39">
        <v>2</v>
      </c>
      <c r="F8" s="507">
        <v>3</v>
      </c>
      <c r="G8" s="507">
        <v>4</v>
      </c>
      <c r="H8" s="39">
        <v>5</v>
      </c>
      <c r="I8" s="515">
        <v>6</v>
      </c>
    </row>
    <row r="9" ht="27.95" customHeight="1" spans="2:9">
      <c r="B9" s="506" t="s">
        <v>47</v>
      </c>
      <c r="C9" s="39">
        <v>80</v>
      </c>
      <c r="D9" s="39">
        <v>2</v>
      </c>
      <c r="E9" s="39">
        <v>3</v>
      </c>
      <c r="F9" s="507">
        <v>5</v>
      </c>
      <c r="G9" s="507">
        <v>6</v>
      </c>
      <c r="H9" s="39">
        <v>7</v>
      </c>
      <c r="I9" s="515">
        <v>8</v>
      </c>
    </row>
    <row r="10" ht="27.95" customHeight="1" spans="2:9">
      <c r="B10" s="506" t="s">
        <v>48</v>
      </c>
      <c r="C10" s="39">
        <v>125</v>
      </c>
      <c r="D10" s="39">
        <v>3</v>
      </c>
      <c r="E10" s="39">
        <v>4</v>
      </c>
      <c r="F10" s="507">
        <v>7</v>
      </c>
      <c r="G10" s="507">
        <v>8</v>
      </c>
      <c r="H10" s="39">
        <v>10</v>
      </c>
      <c r="I10" s="515">
        <v>11</v>
      </c>
    </row>
    <row r="11" ht="27.95" customHeight="1" spans="2:9">
      <c r="B11" s="506" t="s">
        <v>49</v>
      </c>
      <c r="C11" s="39">
        <v>200</v>
      </c>
      <c r="D11" s="39">
        <v>5</v>
      </c>
      <c r="E11" s="39">
        <v>6</v>
      </c>
      <c r="F11" s="507">
        <v>10</v>
      </c>
      <c r="G11" s="507">
        <v>11</v>
      </c>
      <c r="H11" s="39">
        <v>14</v>
      </c>
      <c r="I11" s="515">
        <v>15</v>
      </c>
    </row>
    <row r="12" ht="27.95" customHeight="1" spans="2:9">
      <c r="B12" s="508" t="s">
        <v>50</v>
      </c>
      <c r="C12" s="509">
        <v>315</v>
      </c>
      <c r="D12" s="509">
        <v>7</v>
      </c>
      <c r="E12" s="509">
        <v>8</v>
      </c>
      <c r="F12" s="510">
        <v>14</v>
      </c>
      <c r="G12" s="510">
        <v>15</v>
      </c>
      <c r="H12" s="509">
        <v>21</v>
      </c>
      <c r="I12" s="516">
        <v>22</v>
      </c>
    </row>
    <row r="14" spans="2:4">
      <c r="B14" s="511" t="s">
        <v>51</v>
      </c>
      <c r="C14" s="511"/>
      <c r="D14" s="511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workbookViewId="0">
      <selection activeCell="H24" sqref="H24"/>
    </sheetView>
  </sheetViews>
  <sheetFormatPr defaultColWidth="10.375" defaultRowHeight="16.5" customHeight="1"/>
  <cols>
    <col min="1" max="1" width="11.125" style="296" customWidth="1"/>
    <col min="2" max="9" width="10.375" style="296"/>
    <col min="10" max="10" width="8.875" style="296" customWidth="1"/>
    <col min="11" max="11" width="12" style="296" customWidth="1"/>
    <col min="12" max="16384" width="10.375" style="296"/>
  </cols>
  <sheetData>
    <row r="1" ht="21" spans="1:11">
      <c r="A1" s="420" t="s">
        <v>52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</row>
    <row r="2" ht="15" spans="1:11">
      <c r="A2" s="298" t="s">
        <v>53</v>
      </c>
      <c r="B2" s="299" t="s">
        <v>54</v>
      </c>
      <c r="C2" s="299"/>
      <c r="D2" s="300" t="s">
        <v>55</v>
      </c>
      <c r="E2" s="300"/>
      <c r="F2" s="299" t="s">
        <v>56</v>
      </c>
      <c r="G2" s="299"/>
      <c r="H2" s="301" t="s">
        <v>57</v>
      </c>
      <c r="I2" s="377" t="s">
        <v>58</v>
      </c>
      <c r="J2" s="377"/>
      <c r="K2" s="378"/>
    </row>
    <row r="3" ht="14.25" spans="1:11">
      <c r="A3" s="302" t="s">
        <v>59</v>
      </c>
      <c r="B3" s="421"/>
      <c r="C3" s="422"/>
      <c r="D3" s="305" t="s">
        <v>60</v>
      </c>
      <c r="E3" s="306"/>
      <c r="F3" s="306"/>
      <c r="G3" s="307"/>
      <c r="H3" s="305" t="s">
        <v>61</v>
      </c>
      <c r="I3" s="306"/>
      <c r="J3" s="306"/>
      <c r="K3" s="307"/>
    </row>
    <row r="4" ht="14.25" spans="1:11">
      <c r="A4" s="308" t="s">
        <v>62</v>
      </c>
      <c r="B4" s="423" t="s">
        <v>63</v>
      </c>
      <c r="C4" s="424"/>
      <c r="D4" s="308" t="s">
        <v>64</v>
      </c>
      <c r="E4" s="311"/>
      <c r="F4" s="425"/>
      <c r="G4" s="426"/>
      <c r="H4" s="308" t="s">
        <v>65</v>
      </c>
      <c r="I4" s="311"/>
      <c r="J4" s="333" t="s">
        <v>66</v>
      </c>
      <c r="K4" s="379" t="s">
        <v>67</v>
      </c>
    </row>
    <row r="5" ht="14.25" spans="1:11">
      <c r="A5" s="314" t="s">
        <v>68</v>
      </c>
      <c r="B5" s="427"/>
      <c r="C5" s="428"/>
      <c r="D5" s="308" t="s">
        <v>69</v>
      </c>
      <c r="E5" s="311"/>
      <c r="F5" s="425"/>
      <c r="G5" s="426"/>
      <c r="H5" s="308" t="s">
        <v>70</v>
      </c>
      <c r="I5" s="311"/>
      <c r="J5" s="333" t="s">
        <v>66</v>
      </c>
      <c r="K5" s="379" t="s">
        <v>67</v>
      </c>
    </row>
    <row r="6" ht="14.25" spans="1:11">
      <c r="A6" s="308" t="s">
        <v>71</v>
      </c>
      <c r="B6" s="429">
        <v>1</v>
      </c>
      <c r="C6" s="379">
        <v>7</v>
      </c>
      <c r="D6" s="314" t="s">
        <v>72</v>
      </c>
      <c r="E6" s="335"/>
      <c r="F6" s="425"/>
      <c r="G6" s="426"/>
      <c r="H6" s="308" t="s">
        <v>73</v>
      </c>
      <c r="I6" s="311"/>
      <c r="J6" s="333" t="s">
        <v>66</v>
      </c>
      <c r="K6" s="379" t="s">
        <v>67</v>
      </c>
    </row>
    <row r="7" ht="14.25" spans="1:11">
      <c r="A7" s="308" t="s">
        <v>74</v>
      </c>
      <c r="B7" s="430"/>
      <c r="C7" s="431"/>
      <c r="D7" s="314" t="s">
        <v>75</v>
      </c>
      <c r="E7" s="334"/>
      <c r="F7" s="425"/>
      <c r="G7" s="426"/>
      <c r="H7" s="308" t="s">
        <v>76</v>
      </c>
      <c r="I7" s="311"/>
      <c r="J7" s="333" t="s">
        <v>66</v>
      </c>
      <c r="K7" s="379" t="s">
        <v>67</v>
      </c>
    </row>
    <row r="8" ht="15" spans="1:11">
      <c r="A8" s="319" t="s">
        <v>77</v>
      </c>
      <c r="B8" s="320"/>
      <c r="C8" s="321"/>
      <c r="D8" s="322" t="s">
        <v>78</v>
      </c>
      <c r="E8" s="323"/>
      <c r="F8" s="324"/>
      <c r="G8" s="325"/>
      <c r="H8" s="322" t="s">
        <v>79</v>
      </c>
      <c r="I8" s="323"/>
      <c r="J8" s="344" t="s">
        <v>66</v>
      </c>
      <c r="K8" s="388" t="s">
        <v>67</v>
      </c>
    </row>
    <row r="9" ht="15" spans="1:11">
      <c r="A9" s="432" t="s">
        <v>80</v>
      </c>
      <c r="B9" s="433"/>
      <c r="C9" s="433"/>
      <c r="D9" s="433"/>
      <c r="E9" s="433"/>
      <c r="F9" s="433"/>
      <c r="G9" s="433"/>
      <c r="H9" s="433"/>
      <c r="I9" s="433"/>
      <c r="J9" s="433"/>
      <c r="K9" s="480"/>
    </row>
    <row r="10" ht="15" spans="1:11">
      <c r="A10" s="434" t="s">
        <v>81</v>
      </c>
      <c r="B10" s="435"/>
      <c r="C10" s="435"/>
      <c r="D10" s="435"/>
      <c r="E10" s="435"/>
      <c r="F10" s="435"/>
      <c r="G10" s="435"/>
      <c r="H10" s="435"/>
      <c r="I10" s="435"/>
      <c r="J10" s="435"/>
      <c r="K10" s="481"/>
    </row>
    <row r="11" ht="14.25" spans="1:11">
      <c r="A11" s="436" t="s">
        <v>82</v>
      </c>
      <c r="B11" s="437" t="s">
        <v>83</v>
      </c>
      <c r="C11" s="427" t="s">
        <v>84</v>
      </c>
      <c r="D11" s="438"/>
      <c r="E11" s="439" t="s">
        <v>85</v>
      </c>
      <c r="F11" s="437" t="s">
        <v>83</v>
      </c>
      <c r="G11" s="427" t="s">
        <v>84</v>
      </c>
      <c r="H11" s="427" t="s">
        <v>86</v>
      </c>
      <c r="I11" s="439" t="s">
        <v>87</v>
      </c>
      <c r="J11" s="437" t="s">
        <v>83</v>
      </c>
      <c r="K11" s="428" t="s">
        <v>84</v>
      </c>
    </row>
    <row r="12" ht="14.25" spans="1:11">
      <c r="A12" s="314" t="s">
        <v>88</v>
      </c>
      <c r="B12" s="332" t="s">
        <v>83</v>
      </c>
      <c r="C12" s="333" t="s">
        <v>84</v>
      </c>
      <c r="D12" s="334"/>
      <c r="E12" s="335" t="s">
        <v>89</v>
      </c>
      <c r="F12" s="332" t="s">
        <v>83</v>
      </c>
      <c r="G12" s="333" t="s">
        <v>84</v>
      </c>
      <c r="H12" s="333" t="s">
        <v>86</v>
      </c>
      <c r="I12" s="335" t="s">
        <v>90</v>
      </c>
      <c r="J12" s="332" t="s">
        <v>83</v>
      </c>
      <c r="K12" s="379" t="s">
        <v>84</v>
      </c>
    </row>
    <row r="13" ht="14.25" spans="1:11">
      <c r="A13" s="314" t="s">
        <v>91</v>
      </c>
      <c r="B13" s="332" t="s">
        <v>83</v>
      </c>
      <c r="C13" s="333" t="s">
        <v>84</v>
      </c>
      <c r="D13" s="334"/>
      <c r="E13" s="335" t="s">
        <v>92</v>
      </c>
      <c r="F13" s="333" t="s">
        <v>93</v>
      </c>
      <c r="G13" s="333" t="s">
        <v>94</v>
      </c>
      <c r="H13" s="333" t="s">
        <v>86</v>
      </c>
      <c r="I13" s="335" t="s">
        <v>95</v>
      </c>
      <c r="J13" s="332" t="s">
        <v>83</v>
      </c>
      <c r="K13" s="379" t="s">
        <v>84</v>
      </c>
    </row>
    <row r="14" ht="15" spans="1:11">
      <c r="A14" s="322" t="s">
        <v>96</v>
      </c>
      <c r="B14" s="323"/>
      <c r="C14" s="323"/>
      <c r="D14" s="323"/>
      <c r="E14" s="323"/>
      <c r="F14" s="323"/>
      <c r="G14" s="323"/>
      <c r="H14" s="323"/>
      <c r="I14" s="323"/>
      <c r="J14" s="323"/>
      <c r="K14" s="381"/>
    </row>
    <row r="15" ht="15" spans="1:11">
      <c r="A15" s="434" t="s">
        <v>97</v>
      </c>
      <c r="B15" s="435"/>
      <c r="C15" s="435"/>
      <c r="D15" s="435"/>
      <c r="E15" s="435"/>
      <c r="F15" s="435"/>
      <c r="G15" s="435"/>
      <c r="H15" s="435"/>
      <c r="I15" s="435"/>
      <c r="J15" s="435"/>
      <c r="K15" s="481"/>
    </row>
    <row r="16" ht="14.25" spans="1:11">
      <c r="A16" s="440" t="s">
        <v>98</v>
      </c>
      <c r="B16" s="427" t="s">
        <v>93</v>
      </c>
      <c r="C16" s="427" t="s">
        <v>94</v>
      </c>
      <c r="D16" s="441"/>
      <c r="E16" s="442" t="s">
        <v>99</v>
      </c>
      <c r="F16" s="427" t="s">
        <v>93</v>
      </c>
      <c r="G16" s="427" t="s">
        <v>94</v>
      </c>
      <c r="H16" s="443"/>
      <c r="I16" s="442" t="s">
        <v>100</v>
      </c>
      <c r="J16" s="427" t="s">
        <v>93</v>
      </c>
      <c r="K16" s="428" t="s">
        <v>94</v>
      </c>
    </row>
    <row r="17" customHeight="1" spans="1:22">
      <c r="A17" s="350" t="s">
        <v>101</v>
      </c>
      <c r="B17" s="333" t="s">
        <v>93</v>
      </c>
      <c r="C17" s="333" t="s">
        <v>94</v>
      </c>
      <c r="D17" s="309"/>
      <c r="E17" s="351" t="s">
        <v>102</v>
      </c>
      <c r="F17" s="333" t="s">
        <v>93</v>
      </c>
      <c r="G17" s="333" t="s">
        <v>94</v>
      </c>
      <c r="H17" s="444"/>
      <c r="I17" s="351" t="s">
        <v>103</v>
      </c>
      <c r="J17" s="333" t="s">
        <v>93</v>
      </c>
      <c r="K17" s="379" t="s">
        <v>94</v>
      </c>
      <c r="L17" s="482"/>
      <c r="M17" s="482"/>
      <c r="N17" s="482"/>
      <c r="O17" s="482"/>
      <c r="P17" s="482"/>
      <c r="Q17" s="482"/>
      <c r="R17" s="482"/>
      <c r="S17" s="482"/>
      <c r="T17" s="482"/>
      <c r="U17" s="482"/>
      <c r="V17" s="482"/>
    </row>
    <row r="18" ht="18" customHeight="1" spans="1:11">
      <c r="A18" s="445" t="s">
        <v>104</v>
      </c>
      <c r="B18" s="446"/>
      <c r="C18" s="446"/>
      <c r="D18" s="446"/>
      <c r="E18" s="446"/>
      <c r="F18" s="446"/>
      <c r="G18" s="446"/>
      <c r="H18" s="446"/>
      <c r="I18" s="446"/>
      <c r="J18" s="446"/>
      <c r="K18" s="483"/>
    </row>
    <row r="19" s="419" customFormat="1" ht="18" customHeight="1" spans="1:11">
      <c r="A19" s="434" t="s">
        <v>105</v>
      </c>
      <c r="B19" s="435"/>
      <c r="C19" s="435"/>
      <c r="D19" s="435"/>
      <c r="E19" s="435"/>
      <c r="F19" s="435"/>
      <c r="G19" s="435"/>
      <c r="H19" s="435"/>
      <c r="I19" s="435"/>
      <c r="J19" s="435"/>
      <c r="K19" s="481"/>
    </row>
    <row r="20" customHeight="1" spans="1:11">
      <c r="A20" s="447" t="s">
        <v>106</v>
      </c>
      <c r="B20" s="448"/>
      <c r="C20" s="448"/>
      <c r="D20" s="448"/>
      <c r="E20" s="448"/>
      <c r="F20" s="448"/>
      <c r="G20" s="448"/>
      <c r="H20" s="448"/>
      <c r="I20" s="448"/>
      <c r="J20" s="448"/>
      <c r="K20" s="484"/>
    </row>
    <row r="21" ht="21.75" customHeight="1" spans="1:11">
      <c r="A21" s="449" t="s">
        <v>107</v>
      </c>
      <c r="B21" s="450" t="s">
        <v>108</v>
      </c>
      <c r="C21" s="450" t="s">
        <v>109</v>
      </c>
      <c r="D21" s="450" t="s">
        <v>110</v>
      </c>
      <c r="E21" s="450" t="s">
        <v>111</v>
      </c>
      <c r="F21" s="450" t="s">
        <v>112</v>
      </c>
      <c r="G21" s="451" t="s">
        <v>113</v>
      </c>
      <c r="H21" s="351" t="s">
        <v>114</v>
      </c>
      <c r="I21" s="351"/>
      <c r="J21" s="351"/>
      <c r="K21" s="391" t="s">
        <v>115</v>
      </c>
    </row>
    <row r="22" ht="29" customHeight="1" spans="1:11">
      <c r="A22" s="452" t="s">
        <v>116</v>
      </c>
      <c r="B22" s="453" t="s">
        <v>93</v>
      </c>
      <c r="C22" s="453" t="s">
        <v>93</v>
      </c>
      <c r="D22" s="453" t="s">
        <v>93</v>
      </c>
      <c r="E22" s="453" t="s">
        <v>93</v>
      </c>
      <c r="F22" s="453" t="s">
        <v>93</v>
      </c>
      <c r="G22" s="453" t="s">
        <v>93</v>
      </c>
      <c r="H22" s="453" t="s">
        <v>93</v>
      </c>
      <c r="I22" s="455"/>
      <c r="J22" s="455"/>
      <c r="K22" s="485"/>
    </row>
    <row r="23" ht="23" customHeight="1" spans="1:11">
      <c r="A23" s="33"/>
      <c r="B23" s="453"/>
      <c r="C23" s="453"/>
      <c r="D23" s="453"/>
      <c r="E23" s="453"/>
      <c r="F23" s="453"/>
      <c r="G23" s="453"/>
      <c r="H23" s="453"/>
      <c r="I23" s="455"/>
      <c r="J23" s="455"/>
      <c r="K23" s="485"/>
    </row>
    <row r="24" ht="23" customHeight="1" spans="1:11">
      <c r="A24" s="453"/>
      <c r="B24" s="453"/>
      <c r="C24" s="453"/>
      <c r="D24" s="453"/>
      <c r="E24" s="453"/>
      <c r="F24" s="453"/>
      <c r="G24" s="453"/>
      <c r="H24" s="454"/>
      <c r="I24" s="455"/>
      <c r="J24" s="455"/>
      <c r="K24" s="485"/>
    </row>
    <row r="25" ht="23" customHeight="1" spans="1:11">
      <c r="A25" s="453"/>
      <c r="B25" s="453"/>
      <c r="C25" s="453"/>
      <c r="D25" s="453"/>
      <c r="E25" s="453"/>
      <c r="F25" s="453"/>
      <c r="G25" s="453"/>
      <c r="H25" s="454"/>
      <c r="I25" s="455"/>
      <c r="J25" s="455"/>
      <c r="K25" s="485"/>
    </row>
    <row r="26" ht="23" customHeight="1" spans="1:11">
      <c r="A26" s="318"/>
      <c r="B26" s="453"/>
      <c r="C26" s="453"/>
      <c r="D26" s="453"/>
      <c r="E26" s="453"/>
      <c r="F26" s="453"/>
      <c r="G26" s="453"/>
      <c r="H26" s="454"/>
      <c r="I26" s="455"/>
      <c r="J26" s="455"/>
      <c r="K26" s="485"/>
    </row>
    <row r="27" ht="23" customHeight="1" spans="1:11">
      <c r="A27" s="318"/>
      <c r="B27" s="455"/>
      <c r="C27" s="455"/>
      <c r="D27" s="455"/>
      <c r="E27" s="455"/>
      <c r="F27" s="455"/>
      <c r="G27" s="455"/>
      <c r="H27" s="454"/>
      <c r="I27" s="455"/>
      <c r="J27" s="455"/>
      <c r="K27" s="486"/>
    </row>
    <row r="28" ht="23" customHeight="1" spans="1:11">
      <c r="A28" s="318"/>
      <c r="B28" s="455"/>
      <c r="C28" s="455"/>
      <c r="D28" s="455"/>
      <c r="E28" s="455"/>
      <c r="F28" s="455"/>
      <c r="G28" s="455"/>
      <c r="H28" s="454"/>
      <c r="I28" s="455"/>
      <c r="J28" s="455"/>
      <c r="K28" s="486"/>
    </row>
    <row r="29" ht="18" customHeight="1" spans="1:11">
      <c r="A29" s="456" t="s">
        <v>117</v>
      </c>
      <c r="B29" s="457"/>
      <c r="C29" s="457"/>
      <c r="D29" s="457"/>
      <c r="E29" s="457"/>
      <c r="F29" s="457"/>
      <c r="G29" s="457"/>
      <c r="H29" s="457"/>
      <c r="I29" s="457"/>
      <c r="J29" s="457"/>
      <c r="K29" s="487"/>
    </row>
    <row r="30" ht="18.75" customHeight="1" spans="1:11">
      <c r="A30" s="458" t="s">
        <v>118</v>
      </c>
      <c r="B30" s="459"/>
      <c r="C30" s="459"/>
      <c r="D30" s="459"/>
      <c r="E30" s="459"/>
      <c r="F30" s="459"/>
      <c r="G30" s="459"/>
      <c r="H30" s="459"/>
      <c r="I30" s="459"/>
      <c r="J30" s="459"/>
      <c r="K30" s="488"/>
    </row>
    <row r="31" ht="18.75" customHeight="1" spans="1:11">
      <c r="A31" s="460"/>
      <c r="B31" s="461"/>
      <c r="C31" s="461"/>
      <c r="D31" s="461"/>
      <c r="E31" s="461"/>
      <c r="F31" s="461"/>
      <c r="G31" s="461"/>
      <c r="H31" s="461"/>
      <c r="I31" s="461"/>
      <c r="J31" s="461"/>
      <c r="K31" s="489"/>
    </row>
    <row r="32" ht="18" customHeight="1" spans="1:11">
      <c r="A32" s="456" t="s">
        <v>119</v>
      </c>
      <c r="B32" s="457"/>
      <c r="C32" s="457"/>
      <c r="D32" s="457"/>
      <c r="E32" s="457"/>
      <c r="F32" s="457"/>
      <c r="G32" s="457"/>
      <c r="H32" s="457"/>
      <c r="I32" s="457"/>
      <c r="J32" s="457"/>
      <c r="K32" s="487"/>
    </row>
    <row r="33" ht="14.25" spans="1:11">
      <c r="A33" s="182" t="s">
        <v>120</v>
      </c>
      <c r="B33" s="183"/>
      <c r="C33" s="183"/>
      <c r="D33" s="183"/>
      <c r="E33" s="183"/>
      <c r="F33" s="183"/>
      <c r="G33" s="183"/>
      <c r="H33" s="183"/>
      <c r="I33" s="183"/>
      <c r="J33" s="183"/>
      <c r="K33" s="213"/>
    </row>
    <row r="34" ht="15" spans="1:11">
      <c r="A34" s="142" t="s">
        <v>121</v>
      </c>
      <c r="B34" s="145"/>
      <c r="C34" s="333" t="s">
        <v>66</v>
      </c>
      <c r="D34" s="333" t="s">
        <v>67</v>
      </c>
      <c r="E34" s="462" t="s">
        <v>122</v>
      </c>
      <c r="F34" s="463"/>
      <c r="G34" s="463"/>
      <c r="H34" s="463"/>
      <c r="I34" s="463"/>
      <c r="J34" s="463"/>
      <c r="K34" s="490"/>
    </row>
    <row r="35" ht="15" spans="1:11">
      <c r="A35" s="464" t="s">
        <v>123</v>
      </c>
      <c r="B35" s="464"/>
      <c r="C35" s="464"/>
      <c r="D35" s="464"/>
      <c r="E35" s="464"/>
      <c r="F35" s="464"/>
      <c r="G35" s="464"/>
      <c r="H35" s="464"/>
      <c r="I35" s="464"/>
      <c r="J35" s="464"/>
      <c r="K35" s="464"/>
    </row>
    <row r="36" ht="21" customHeight="1" spans="1:11">
      <c r="A36" s="465"/>
      <c r="B36" s="466"/>
      <c r="C36" s="466"/>
      <c r="D36" s="466"/>
      <c r="E36" s="466"/>
      <c r="F36" s="466"/>
      <c r="G36" s="466"/>
      <c r="H36" s="466"/>
      <c r="I36" s="466"/>
      <c r="J36" s="466"/>
      <c r="K36" s="491"/>
    </row>
    <row r="37" ht="21" customHeight="1" spans="1:11">
      <c r="A37" s="467"/>
      <c r="B37" s="468"/>
      <c r="C37" s="468"/>
      <c r="D37" s="468"/>
      <c r="E37" s="468"/>
      <c r="F37" s="468"/>
      <c r="G37" s="468"/>
      <c r="H37" s="468"/>
      <c r="I37" s="468"/>
      <c r="J37" s="468"/>
      <c r="K37" s="492"/>
    </row>
    <row r="38" ht="21" customHeight="1" spans="1:11">
      <c r="A38" s="467"/>
      <c r="B38" s="468"/>
      <c r="C38" s="468"/>
      <c r="D38" s="468"/>
      <c r="E38" s="468"/>
      <c r="F38" s="468"/>
      <c r="G38" s="468"/>
      <c r="H38" s="468"/>
      <c r="I38" s="468"/>
      <c r="J38" s="468"/>
      <c r="K38" s="492"/>
    </row>
    <row r="39" ht="21" customHeight="1" spans="1:11">
      <c r="A39" s="467"/>
      <c r="B39" s="468"/>
      <c r="C39" s="468"/>
      <c r="D39" s="468"/>
      <c r="E39" s="468"/>
      <c r="F39" s="468"/>
      <c r="G39" s="468"/>
      <c r="H39" s="468"/>
      <c r="I39" s="468"/>
      <c r="J39" s="468"/>
      <c r="K39" s="492"/>
    </row>
    <row r="40" ht="21" customHeight="1" spans="1:11">
      <c r="A40" s="467"/>
      <c r="B40" s="468"/>
      <c r="C40" s="468"/>
      <c r="D40" s="468"/>
      <c r="E40" s="468"/>
      <c r="F40" s="468"/>
      <c r="G40" s="468"/>
      <c r="H40" s="468"/>
      <c r="I40" s="468"/>
      <c r="J40" s="468"/>
      <c r="K40" s="492"/>
    </row>
    <row r="41" ht="21" customHeight="1" spans="1:11">
      <c r="A41" s="467"/>
      <c r="B41" s="468"/>
      <c r="C41" s="468"/>
      <c r="D41" s="468"/>
      <c r="E41" s="468"/>
      <c r="F41" s="468"/>
      <c r="G41" s="468"/>
      <c r="H41" s="468"/>
      <c r="I41" s="468"/>
      <c r="J41" s="468"/>
      <c r="K41" s="492"/>
    </row>
    <row r="42" ht="21" customHeight="1" spans="1:11">
      <c r="A42" s="467"/>
      <c r="B42" s="468"/>
      <c r="C42" s="468"/>
      <c r="D42" s="468"/>
      <c r="E42" s="468"/>
      <c r="F42" s="468"/>
      <c r="G42" s="468"/>
      <c r="H42" s="468"/>
      <c r="I42" s="468"/>
      <c r="J42" s="468"/>
      <c r="K42" s="492"/>
    </row>
    <row r="43" ht="15" spans="1:11">
      <c r="A43" s="469" t="s">
        <v>124</v>
      </c>
      <c r="B43" s="470"/>
      <c r="C43" s="470"/>
      <c r="D43" s="470"/>
      <c r="E43" s="470"/>
      <c r="F43" s="470"/>
      <c r="G43" s="470"/>
      <c r="H43" s="470"/>
      <c r="I43" s="470"/>
      <c r="J43" s="470"/>
      <c r="K43" s="493"/>
    </row>
    <row r="44" ht="15" spans="1:11">
      <c r="A44" s="434" t="s">
        <v>125</v>
      </c>
      <c r="B44" s="435"/>
      <c r="C44" s="435"/>
      <c r="D44" s="435"/>
      <c r="E44" s="435"/>
      <c r="F44" s="435"/>
      <c r="G44" s="435"/>
      <c r="H44" s="435"/>
      <c r="I44" s="435"/>
      <c r="J44" s="435"/>
      <c r="K44" s="481"/>
    </row>
    <row r="45" ht="14.25" spans="1:11">
      <c r="A45" s="440" t="s">
        <v>126</v>
      </c>
      <c r="B45" s="427" t="s">
        <v>93</v>
      </c>
      <c r="C45" s="427" t="s">
        <v>94</v>
      </c>
      <c r="D45" s="427" t="s">
        <v>86</v>
      </c>
      <c r="E45" s="442" t="s">
        <v>127</v>
      </c>
      <c r="F45" s="427" t="s">
        <v>93</v>
      </c>
      <c r="G45" s="427" t="s">
        <v>94</v>
      </c>
      <c r="H45" s="427" t="s">
        <v>86</v>
      </c>
      <c r="I45" s="442" t="s">
        <v>128</v>
      </c>
      <c r="J45" s="427" t="s">
        <v>93</v>
      </c>
      <c r="K45" s="428" t="s">
        <v>94</v>
      </c>
    </row>
    <row r="46" ht="14.25" spans="1:11">
      <c r="A46" s="350" t="s">
        <v>85</v>
      </c>
      <c r="B46" s="333" t="s">
        <v>93</v>
      </c>
      <c r="C46" s="333" t="s">
        <v>94</v>
      </c>
      <c r="D46" s="333" t="s">
        <v>86</v>
      </c>
      <c r="E46" s="351" t="s">
        <v>92</v>
      </c>
      <c r="F46" s="333" t="s">
        <v>93</v>
      </c>
      <c r="G46" s="333" t="s">
        <v>94</v>
      </c>
      <c r="H46" s="333" t="s">
        <v>86</v>
      </c>
      <c r="I46" s="351" t="s">
        <v>103</v>
      </c>
      <c r="J46" s="333" t="s">
        <v>93</v>
      </c>
      <c r="K46" s="379" t="s">
        <v>94</v>
      </c>
    </row>
    <row r="47" ht="15" spans="1:11">
      <c r="A47" s="322" t="s">
        <v>96</v>
      </c>
      <c r="B47" s="323"/>
      <c r="C47" s="323"/>
      <c r="D47" s="323"/>
      <c r="E47" s="323"/>
      <c r="F47" s="323"/>
      <c r="G47" s="323"/>
      <c r="H47" s="323"/>
      <c r="I47" s="323"/>
      <c r="J47" s="323"/>
      <c r="K47" s="381"/>
    </row>
    <row r="48" ht="15" spans="1:11">
      <c r="A48" s="464" t="s">
        <v>129</v>
      </c>
      <c r="B48" s="464"/>
      <c r="C48" s="464"/>
      <c r="D48" s="464"/>
      <c r="E48" s="464"/>
      <c r="F48" s="464"/>
      <c r="G48" s="464"/>
      <c r="H48" s="464"/>
      <c r="I48" s="464"/>
      <c r="J48" s="464"/>
      <c r="K48" s="464"/>
    </row>
    <row r="49" ht="15" spans="1:11">
      <c r="A49" s="465"/>
      <c r="B49" s="466"/>
      <c r="C49" s="466"/>
      <c r="D49" s="466"/>
      <c r="E49" s="466"/>
      <c r="F49" s="466"/>
      <c r="G49" s="466"/>
      <c r="H49" s="466"/>
      <c r="I49" s="466"/>
      <c r="J49" s="466"/>
      <c r="K49" s="491"/>
    </row>
    <row r="50" ht="15" spans="1:11">
      <c r="A50" s="471" t="s">
        <v>130</v>
      </c>
      <c r="B50" s="472" t="s">
        <v>131</v>
      </c>
      <c r="C50" s="472"/>
      <c r="D50" s="300" t="s">
        <v>132</v>
      </c>
      <c r="E50" s="473"/>
      <c r="F50" s="474" t="s">
        <v>133</v>
      </c>
      <c r="G50" s="475"/>
      <c r="H50" s="476" t="s">
        <v>134</v>
      </c>
      <c r="I50" s="494"/>
      <c r="J50" s="473" t="s">
        <v>135</v>
      </c>
      <c r="K50" s="495"/>
    </row>
    <row r="51" ht="15" spans="1:11">
      <c r="A51" s="477"/>
      <c r="B51" s="477"/>
      <c r="C51" s="477"/>
      <c r="D51" s="477"/>
      <c r="E51" s="477"/>
      <c r="F51" s="477"/>
      <c r="G51" s="477"/>
      <c r="H51" s="477"/>
      <c r="I51" s="477"/>
      <c r="J51" s="477"/>
      <c r="K51" s="477"/>
    </row>
    <row r="52" ht="15" spans="1:11">
      <c r="A52" s="478"/>
      <c r="B52" s="479"/>
      <c r="C52" s="479"/>
      <c r="D52" s="479"/>
      <c r="E52" s="479"/>
      <c r="F52" s="479"/>
      <c r="G52" s="479"/>
      <c r="H52" s="479"/>
      <c r="I52" s="479"/>
      <c r="J52" s="479"/>
      <c r="K52" s="496"/>
    </row>
    <row r="53" ht="15" spans="1:11">
      <c r="A53" s="471" t="s">
        <v>130</v>
      </c>
      <c r="B53" s="472" t="s">
        <v>131</v>
      </c>
      <c r="C53" s="472"/>
      <c r="D53" s="300" t="s">
        <v>132</v>
      </c>
      <c r="E53" s="473"/>
      <c r="F53" s="474" t="s">
        <v>136</v>
      </c>
      <c r="G53" s="475"/>
      <c r="H53" s="476" t="s">
        <v>134</v>
      </c>
      <c r="I53" s="494"/>
      <c r="J53" s="473" t="s">
        <v>135</v>
      </c>
      <c r="K53" s="495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196527777777778" right="0.0784722222222222" top="0.393055555555556" bottom="0" header="0.5" footer="0.5"/>
  <pageSetup paperSize="9" scale="81" orientation="landscape" horizontalDpi="600"/>
  <headerFooter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X17"/>
  <sheetViews>
    <sheetView workbookViewId="0">
      <selection activeCell="P14" sqref="P14"/>
    </sheetView>
  </sheetViews>
  <sheetFormatPr defaultColWidth="9" defaultRowHeight="14.25"/>
  <cols>
    <col min="1" max="1" width="18.375" style="81" customWidth="1"/>
    <col min="2" max="2" width="4.875" style="81" customWidth="1"/>
    <col min="3" max="4" width="8.875" style="82" customWidth="1"/>
    <col min="5" max="9" width="8.875" style="81" customWidth="1"/>
    <col min="10" max="10" width="2.75" style="81" customWidth="1"/>
    <col min="11" max="11" width="9.15833333333333" style="81" customWidth="1"/>
    <col min="12" max="16" width="9.75" style="81" customWidth="1"/>
    <col min="17" max="17" width="9.75" style="83" customWidth="1"/>
    <col min="18" max="255" width="9" style="81"/>
    <col min="256" max="16384" width="9" style="84"/>
  </cols>
  <sheetData>
    <row r="1" s="81" customFormat="1" ht="29" customHeight="1" spans="1:258">
      <c r="A1" s="85" t="s">
        <v>137</v>
      </c>
      <c r="B1" s="85"/>
      <c r="C1" s="86"/>
      <c r="D1" s="86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110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  <c r="FI1" s="84"/>
      <c r="FJ1" s="84"/>
      <c r="FK1" s="84"/>
      <c r="FL1" s="84"/>
      <c r="FM1" s="84"/>
      <c r="FN1" s="84"/>
      <c r="FO1" s="84"/>
      <c r="FP1" s="84"/>
      <c r="FQ1" s="84"/>
      <c r="FR1" s="84"/>
      <c r="FS1" s="84"/>
      <c r="FT1" s="84"/>
      <c r="FU1" s="84"/>
      <c r="FV1" s="84"/>
      <c r="FW1" s="84"/>
      <c r="FX1" s="84"/>
      <c r="FY1" s="84"/>
      <c r="FZ1" s="84"/>
      <c r="GA1" s="84"/>
      <c r="GB1" s="84"/>
      <c r="GC1" s="84"/>
      <c r="GD1" s="84"/>
      <c r="GE1" s="84"/>
      <c r="GF1" s="84"/>
      <c r="GG1" s="84"/>
      <c r="GH1" s="84"/>
      <c r="GI1" s="84"/>
      <c r="GJ1" s="84"/>
      <c r="GK1" s="84"/>
      <c r="GL1" s="84"/>
      <c r="GM1" s="84"/>
      <c r="GN1" s="84"/>
      <c r="GO1" s="84"/>
      <c r="GP1" s="84"/>
      <c r="GQ1" s="84"/>
      <c r="GR1" s="84"/>
      <c r="GS1" s="84"/>
      <c r="GT1" s="84"/>
      <c r="GU1" s="84"/>
      <c r="GV1" s="84"/>
      <c r="GW1" s="84"/>
      <c r="GX1" s="84"/>
      <c r="GY1" s="84"/>
      <c r="GZ1" s="84"/>
      <c r="HA1" s="84"/>
      <c r="HB1" s="84"/>
      <c r="HC1" s="84"/>
      <c r="HD1" s="84"/>
      <c r="HE1" s="84"/>
      <c r="HF1" s="84"/>
      <c r="HG1" s="84"/>
      <c r="HH1" s="84"/>
      <c r="HI1" s="84"/>
      <c r="HJ1" s="84"/>
      <c r="HK1" s="84"/>
      <c r="HL1" s="84"/>
      <c r="HM1" s="84"/>
      <c r="HN1" s="84"/>
      <c r="HO1" s="84"/>
      <c r="HP1" s="84"/>
      <c r="HQ1" s="84"/>
      <c r="HR1" s="84"/>
      <c r="HS1" s="84"/>
      <c r="HT1" s="84"/>
      <c r="HU1" s="84"/>
      <c r="HV1" s="84"/>
      <c r="HW1" s="84"/>
      <c r="HX1" s="84"/>
      <c r="HY1" s="84"/>
      <c r="HZ1" s="84"/>
      <c r="IA1" s="84"/>
      <c r="IB1" s="84"/>
      <c r="IC1" s="84"/>
      <c r="ID1" s="84"/>
      <c r="IE1" s="84"/>
      <c r="IF1" s="84"/>
      <c r="IG1" s="84"/>
      <c r="IH1" s="84"/>
      <c r="II1" s="84"/>
      <c r="IJ1" s="84"/>
      <c r="IK1" s="84"/>
      <c r="IL1" s="84"/>
      <c r="IM1" s="84"/>
      <c r="IN1" s="84"/>
      <c r="IO1" s="84"/>
      <c r="IP1" s="84"/>
      <c r="IQ1" s="84"/>
      <c r="IR1" s="84"/>
      <c r="IS1" s="84"/>
      <c r="IT1" s="84"/>
      <c r="IU1" s="84"/>
      <c r="IV1" s="84"/>
      <c r="IW1" s="84"/>
      <c r="IX1" s="84"/>
    </row>
    <row r="2" s="81" customFormat="1" ht="20" customHeight="1" spans="1:258">
      <c r="A2" s="403" t="s">
        <v>62</v>
      </c>
      <c r="B2" s="403" t="s">
        <v>63</v>
      </c>
      <c r="C2" s="404"/>
      <c r="D2" s="403"/>
      <c r="E2" s="403" t="s">
        <v>68</v>
      </c>
      <c r="F2" s="405" t="s">
        <v>138</v>
      </c>
      <c r="G2" s="405"/>
      <c r="H2" s="405"/>
      <c r="I2" s="405"/>
      <c r="J2" s="272"/>
      <c r="K2" s="411" t="s">
        <v>57</v>
      </c>
      <c r="L2" s="412" t="s">
        <v>58</v>
      </c>
      <c r="M2" s="412"/>
      <c r="N2" s="412"/>
      <c r="O2" s="412"/>
      <c r="P2" s="412"/>
      <c r="Q2" s="229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4"/>
      <c r="FP2" s="84"/>
      <c r="FQ2" s="84"/>
      <c r="FR2" s="84"/>
      <c r="FS2" s="84"/>
      <c r="FT2" s="84"/>
      <c r="FU2" s="84"/>
      <c r="FV2" s="84"/>
      <c r="FW2" s="84"/>
      <c r="FX2" s="84"/>
      <c r="FY2" s="84"/>
      <c r="FZ2" s="84"/>
      <c r="GA2" s="84"/>
      <c r="GB2" s="84"/>
      <c r="GC2" s="84"/>
      <c r="GD2" s="84"/>
      <c r="GE2" s="84"/>
      <c r="GF2" s="84"/>
      <c r="GG2" s="84"/>
      <c r="GH2" s="84"/>
      <c r="GI2" s="84"/>
      <c r="GJ2" s="84"/>
      <c r="GK2" s="84"/>
      <c r="GL2" s="84"/>
      <c r="GM2" s="84"/>
      <c r="GN2" s="84"/>
      <c r="GO2" s="84"/>
      <c r="GP2" s="84"/>
      <c r="GQ2" s="84"/>
      <c r="GR2" s="84"/>
      <c r="GS2" s="84"/>
      <c r="GT2" s="84"/>
      <c r="GU2" s="84"/>
      <c r="GV2" s="84"/>
      <c r="GW2" s="84"/>
      <c r="GX2" s="84"/>
      <c r="GY2" s="84"/>
      <c r="GZ2" s="84"/>
      <c r="HA2" s="84"/>
      <c r="HB2" s="84"/>
      <c r="HC2" s="84"/>
      <c r="HD2" s="84"/>
      <c r="HE2" s="84"/>
      <c r="HF2" s="84"/>
      <c r="HG2" s="84"/>
      <c r="HH2" s="84"/>
      <c r="HI2" s="84"/>
      <c r="HJ2" s="84"/>
      <c r="HK2" s="84"/>
      <c r="HL2" s="84"/>
      <c r="HM2" s="84"/>
      <c r="HN2" s="84"/>
      <c r="HO2" s="84"/>
      <c r="HP2" s="84"/>
      <c r="HQ2" s="84"/>
      <c r="HR2" s="84"/>
      <c r="HS2" s="84"/>
      <c r="HT2" s="84"/>
      <c r="HU2" s="84"/>
      <c r="HV2" s="84"/>
      <c r="HW2" s="84"/>
      <c r="HX2" s="84"/>
      <c r="HY2" s="84"/>
      <c r="HZ2" s="84"/>
      <c r="IA2" s="84"/>
      <c r="IB2" s="84"/>
      <c r="IC2" s="84"/>
      <c r="ID2" s="84"/>
      <c r="IE2" s="84"/>
      <c r="IF2" s="84"/>
      <c r="IG2" s="84"/>
      <c r="IH2" s="84"/>
      <c r="II2" s="84"/>
      <c r="IJ2" s="84"/>
      <c r="IK2" s="84"/>
      <c r="IL2" s="84"/>
      <c r="IM2" s="84"/>
      <c r="IN2" s="84"/>
      <c r="IO2" s="84"/>
      <c r="IP2" s="84"/>
      <c r="IQ2" s="84"/>
      <c r="IR2" s="84"/>
      <c r="IS2" s="84"/>
      <c r="IT2" s="84"/>
      <c r="IU2" s="84"/>
      <c r="IV2" s="84"/>
      <c r="IW2" s="84"/>
      <c r="IX2" s="84"/>
    </row>
    <row r="3" s="81" customFormat="1" spans="1:258">
      <c r="A3" s="406" t="s">
        <v>139</v>
      </c>
      <c r="B3" s="407" t="s">
        <v>140</v>
      </c>
      <c r="C3" s="408"/>
      <c r="D3" s="407"/>
      <c r="E3" s="407"/>
      <c r="F3" s="407"/>
      <c r="G3" s="407"/>
      <c r="H3" s="407"/>
      <c r="I3" s="407"/>
      <c r="J3" s="272"/>
      <c r="K3" s="117" t="s">
        <v>141</v>
      </c>
      <c r="L3" s="117"/>
      <c r="M3" s="117"/>
      <c r="N3" s="117"/>
      <c r="O3" s="117"/>
      <c r="P3" s="117"/>
      <c r="Q3" s="229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84"/>
      <c r="EL3" s="84"/>
      <c r="EM3" s="84"/>
      <c r="EN3" s="84"/>
      <c r="EO3" s="84"/>
      <c r="EP3" s="84"/>
      <c r="EQ3" s="84"/>
      <c r="ER3" s="84"/>
      <c r="ES3" s="84"/>
      <c r="ET3" s="84"/>
      <c r="EU3" s="84"/>
      <c r="EV3" s="84"/>
      <c r="EW3" s="84"/>
      <c r="EX3" s="84"/>
      <c r="EY3" s="84"/>
      <c r="EZ3" s="84"/>
      <c r="FA3" s="84"/>
      <c r="FB3" s="84"/>
      <c r="FC3" s="84"/>
      <c r="FD3" s="84"/>
      <c r="FE3" s="84"/>
      <c r="FF3" s="84"/>
      <c r="FG3" s="84"/>
      <c r="FH3" s="84"/>
      <c r="FI3" s="84"/>
      <c r="FJ3" s="84"/>
      <c r="FK3" s="84"/>
      <c r="FL3" s="84"/>
      <c r="FM3" s="84"/>
      <c r="FN3" s="84"/>
      <c r="FO3" s="84"/>
      <c r="FP3" s="84"/>
      <c r="FQ3" s="84"/>
      <c r="FR3" s="84"/>
      <c r="FS3" s="84"/>
      <c r="FT3" s="84"/>
      <c r="FU3" s="84"/>
      <c r="FV3" s="84"/>
      <c r="FW3" s="84"/>
      <c r="FX3" s="84"/>
      <c r="FY3" s="84"/>
      <c r="FZ3" s="84"/>
      <c r="GA3" s="84"/>
      <c r="GB3" s="84"/>
      <c r="GC3" s="84"/>
      <c r="GD3" s="84"/>
      <c r="GE3" s="84"/>
      <c r="GF3" s="84"/>
      <c r="GG3" s="84"/>
      <c r="GH3" s="84"/>
      <c r="GI3" s="84"/>
      <c r="GJ3" s="84"/>
      <c r="GK3" s="84"/>
      <c r="GL3" s="84"/>
      <c r="GM3" s="84"/>
      <c r="GN3" s="84"/>
      <c r="GO3" s="84"/>
      <c r="GP3" s="84"/>
      <c r="GQ3" s="84"/>
      <c r="GR3" s="84"/>
      <c r="GS3" s="84"/>
      <c r="GT3" s="84"/>
      <c r="GU3" s="84"/>
      <c r="GV3" s="84"/>
      <c r="GW3" s="84"/>
      <c r="GX3" s="84"/>
      <c r="GY3" s="84"/>
      <c r="GZ3" s="84"/>
      <c r="HA3" s="84"/>
      <c r="HB3" s="84"/>
      <c r="HC3" s="84"/>
      <c r="HD3" s="84"/>
      <c r="HE3" s="84"/>
      <c r="HF3" s="84"/>
      <c r="HG3" s="84"/>
      <c r="HH3" s="84"/>
      <c r="HI3" s="84"/>
      <c r="HJ3" s="84"/>
      <c r="HK3" s="84"/>
      <c r="HL3" s="84"/>
      <c r="HM3" s="84"/>
      <c r="HN3" s="84"/>
      <c r="HO3" s="84"/>
      <c r="HP3" s="84"/>
      <c r="HQ3" s="84"/>
      <c r="HR3" s="84"/>
      <c r="HS3" s="84"/>
      <c r="HT3" s="84"/>
      <c r="HU3" s="84"/>
      <c r="HV3" s="84"/>
      <c r="HW3" s="84"/>
      <c r="HX3" s="84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84"/>
      <c r="IX3" s="84"/>
    </row>
    <row r="4" s="81" customFormat="1" ht="16.5" spans="1:258">
      <c r="A4" s="406"/>
      <c r="B4" s="409" t="s">
        <v>142</v>
      </c>
      <c r="C4" s="99" t="s">
        <v>108</v>
      </c>
      <c r="D4" s="99" t="s">
        <v>109</v>
      </c>
      <c r="E4" s="100" t="s">
        <v>110</v>
      </c>
      <c r="F4" s="99" t="s">
        <v>111</v>
      </c>
      <c r="G4" s="99" t="s">
        <v>112</v>
      </c>
      <c r="H4" s="410" t="s">
        <v>113</v>
      </c>
      <c r="I4" s="410" t="s">
        <v>114</v>
      </c>
      <c r="J4" s="272"/>
      <c r="K4" s="290"/>
      <c r="L4" s="413" t="s">
        <v>143</v>
      </c>
      <c r="M4" s="413"/>
      <c r="N4" s="413" t="s">
        <v>144</v>
      </c>
      <c r="O4" s="413"/>
      <c r="P4" s="413"/>
      <c r="Q4" s="413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  <c r="GU4" s="84"/>
      <c r="GV4" s="84"/>
      <c r="GW4" s="84"/>
      <c r="GX4" s="84"/>
      <c r="GY4" s="84"/>
      <c r="GZ4" s="84"/>
      <c r="HA4" s="84"/>
      <c r="HB4" s="84"/>
      <c r="HC4" s="84"/>
      <c r="HD4" s="84"/>
      <c r="HE4" s="84"/>
      <c r="HF4" s="84"/>
      <c r="HG4" s="84"/>
      <c r="HH4" s="84"/>
      <c r="HI4" s="84"/>
      <c r="HJ4" s="84"/>
      <c r="HK4" s="84"/>
      <c r="HL4" s="84"/>
      <c r="HM4" s="84"/>
      <c r="HN4" s="84"/>
      <c r="HO4" s="84"/>
      <c r="HP4" s="84"/>
      <c r="HQ4" s="84"/>
      <c r="HR4" s="84"/>
      <c r="HS4" s="84"/>
      <c r="HT4" s="84"/>
      <c r="HU4" s="84"/>
      <c r="HV4" s="84"/>
      <c r="HW4" s="84"/>
      <c r="HX4" s="84"/>
      <c r="HY4" s="84"/>
      <c r="HZ4" s="84"/>
      <c r="IA4" s="84"/>
      <c r="IB4" s="84"/>
      <c r="IC4" s="84"/>
      <c r="ID4" s="84"/>
      <c r="IE4" s="84"/>
      <c r="IF4" s="84"/>
      <c r="IG4" s="84"/>
      <c r="IH4" s="84"/>
      <c r="II4" s="84"/>
      <c r="IJ4" s="84"/>
      <c r="IK4" s="84"/>
      <c r="IL4" s="84"/>
      <c r="IM4" s="84"/>
      <c r="IN4" s="84"/>
      <c r="IO4" s="84"/>
      <c r="IP4" s="84"/>
      <c r="IQ4" s="84"/>
      <c r="IR4" s="84"/>
      <c r="IS4" s="84"/>
      <c r="IT4" s="84"/>
      <c r="IU4" s="84"/>
      <c r="IV4" s="84"/>
      <c r="IW4" s="84"/>
      <c r="IX4" s="84"/>
    </row>
    <row r="5" s="81" customFormat="1" ht="16.5" spans="1:258">
      <c r="A5" s="406"/>
      <c r="B5" s="409"/>
      <c r="C5" s="101" t="s">
        <v>145</v>
      </c>
      <c r="D5" s="101" t="s">
        <v>146</v>
      </c>
      <c r="E5" s="101" t="s">
        <v>147</v>
      </c>
      <c r="F5" s="101" t="s">
        <v>148</v>
      </c>
      <c r="G5" s="101" t="s">
        <v>149</v>
      </c>
      <c r="H5" s="410" t="s">
        <v>150</v>
      </c>
      <c r="I5" s="410" t="s">
        <v>151</v>
      </c>
      <c r="J5" s="272"/>
      <c r="K5" s="414"/>
      <c r="L5" s="413" t="s">
        <v>110</v>
      </c>
      <c r="M5" s="413"/>
      <c r="N5" s="413"/>
      <c r="O5" s="246"/>
      <c r="P5" s="101"/>
      <c r="Q5" s="101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  <c r="GA5" s="84"/>
      <c r="GB5" s="84"/>
      <c r="GC5" s="84"/>
      <c r="GD5" s="84"/>
      <c r="GE5" s="84"/>
      <c r="GF5" s="84"/>
      <c r="GG5" s="84"/>
      <c r="GH5" s="84"/>
      <c r="GI5" s="84"/>
      <c r="GJ5" s="84"/>
      <c r="GK5" s="84"/>
      <c r="GL5" s="84"/>
      <c r="GM5" s="84"/>
      <c r="GN5" s="84"/>
      <c r="GO5" s="84"/>
      <c r="GP5" s="84"/>
      <c r="GQ5" s="84"/>
      <c r="GR5" s="84"/>
      <c r="GS5" s="84"/>
      <c r="GT5" s="84"/>
      <c r="GU5" s="84"/>
      <c r="GV5" s="84"/>
      <c r="GW5" s="84"/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  <c r="IW5" s="84"/>
      <c r="IX5" s="84"/>
    </row>
    <row r="6" s="81" customFormat="1" ht="20" customHeight="1" spans="1:258">
      <c r="A6" s="106" t="s">
        <v>152</v>
      </c>
      <c r="B6" s="246"/>
      <c r="C6" s="106">
        <f>D6-1</f>
        <v>67</v>
      </c>
      <c r="D6" s="106">
        <f>E6-2</f>
        <v>68</v>
      </c>
      <c r="E6" s="106">
        <v>70</v>
      </c>
      <c r="F6" s="106">
        <f>E6+2</f>
        <v>72</v>
      </c>
      <c r="G6" s="106">
        <f>F6+2</f>
        <v>74</v>
      </c>
      <c r="H6" s="106">
        <f>G6+1</f>
        <v>75</v>
      </c>
      <c r="I6" s="106">
        <f>H6+1</f>
        <v>76</v>
      </c>
      <c r="J6" s="272"/>
      <c r="K6" s="413"/>
      <c r="L6" s="413" t="s">
        <v>153</v>
      </c>
      <c r="M6" s="415"/>
      <c r="N6" s="413"/>
      <c r="O6" s="413"/>
      <c r="P6" s="413"/>
      <c r="Q6" s="413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  <c r="FI6" s="84"/>
      <c r="FJ6" s="84"/>
      <c r="FK6" s="84"/>
      <c r="FL6" s="84"/>
      <c r="FM6" s="84"/>
      <c r="FN6" s="84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84"/>
      <c r="GF6" s="84"/>
      <c r="GG6" s="84"/>
      <c r="GH6" s="84"/>
      <c r="GI6" s="84"/>
      <c r="GJ6" s="84"/>
      <c r="GK6" s="84"/>
      <c r="GL6" s="84"/>
      <c r="GM6" s="84"/>
      <c r="GN6" s="84"/>
      <c r="GO6" s="84"/>
      <c r="GP6" s="84"/>
      <c r="GQ6" s="84"/>
      <c r="GR6" s="84"/>
      <c r="GS6" s="84"/>
      <c r="GT6" s="84"/>
      <c r="GU6" s="84"/>
      <c r="GV6" s="84"/>
      <c r="GW6" s="84"/>
      <c r="GX6" s="84"/>
      <c r="GY6" s="84"/>
      <c r="GZ6" s="84"/>
      <c r="HA6" s="84"/>
      <c r="HB6" s="84"/>
      <c r="HC6" s="84"/>
      <c r="HD6" s="84"/>
      <c r="HE6" s="84"/>
      <c r="HF6" s="84"/>
      <c r="HG6" s="84"/>
      <c r="HH6" s="84"/>
      <c r="HI6" s="84"/>
      <c r="HJ6" s="84"/>
      <c r="HK6" s="84"/>
      <c r="HL6" s="84"/>
      <c r="HM6" s="84"/>
      <c r="HN6" s="84"/>
      <c r="HO6" s="84"/>
      <c r="HP6" s="84"/>
      <c r="HQ6" s="84"/>
      <c r="HR6" s="84"/>
      <c r="HS6" s="84"/>
      <c r="HT6" s="84"/>
      <c r="HU6" s="84"/>
      <c r="HV6" s="84"/>
      <c r="HW6" s="84"/>
      <c r="HX6" s="84"/>
      <c r="HY6" s="84"/>
      <c r="HZ6" s="84"/>
      <c r="IA6" s="84"/>
      <c r="IB6" s="84"/>
      <c r="IC6" s="84"/>
      <c r="ID6" s="84"/>
      <c r="IE6" s="84"/>
      <c r="IF6" s="84"/>
      <c r="IG6" s="84"/>
      <c r="IH6" s="84"/>
      <c r="II6" s="84"/>
      <c r="IJ6" s="84"/>
      <c r="IK6" s="84"/>
      <c r="IL6" s="84"/>
      <c r="IM6" s="84"/>
      <c r="IN6" s="84"/>
      <c r="IO6" s="84"/>
      <c r="IP6" s="84"/>
      <c r="IQ6" s="84"/>
      <c r="IR6" s="84"/>
      <c r="IS6" s="84"/>
      <c r="IT6" s="84"/>
      <c r="IU6" s="84"/>
      <c r="IV6" s="84"/>
      <c r="IW6" s="84"/>
      <c r="IX6" s="84"/>
    </row>
    <row r="7" s="81" customFormat="1" ht="20" customHeight="1" spans="1:258">
      <c r="A7" s="106" t="s">
        <v>154</v>
      </c>
      <c r="B7" s="246"/>
      <c r="C7" s="106">
        <f t="shared" ref="C7:C9" si="0">D7-4</f>
        <v>100</v>
      </c>
      <c r="D7" s="106">
        <f t="shared" ref="D7:D9" si="1">E7-4</f>
        <v>104</v>
      </c>
      <c r="E7" s="106">
        <v>108</v>
      </c>
      <c r="F7" s="106">
        <f t="shared" ref="F7:F9" si="2">E7+4</f>
        <v>112</v>
      </c>
      <c r="G7" s="106">
        <f>F7+4</f>
        <v>116</v>
      </c>
      <c r="H7" s="106">
        <f t="shared" ref="H7:H9" si="3">G7+6</f>
        <v>122</v>
      </c>
      <c r="I7" s="106">
        <f>H7+6</f>
        <v>128</v>
      </c>
      <c r="J7" s="272"/>
      <c r="K7" s="413"/>
      <c r="L7" s="413" t="s">
        <v>155</v>
      </c>
      <c r="M7" s="413"/>
      <c r="N7" s="413"/>
      <c r="O7" s="413"/>
      <c r="P7" s="413"/>
      <c r="Q7" s="413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  <c r="IW7" s="84"/>
      <c r="IX7" s="84"/>
    </row>
    <row r="8" s="81" customFormat="1" ht="20" customHeight="1" spans="1:258">
      <c r="A8" s="106" t="s">
        <v>156</v>
      </c>
      <c r="B8" s="246"/>
      <c r="C8" s="106">
        <f t="shared" si="0"/>
        <v>98</v>
      </c>
      <c r="D8" s="106">
        <f t="shared" si="1"/>
        <v>102</v>
      </c>
      <c r="E8" s="106">
        <v>106</v>
      </c>
      <c r="F8" s="106">
        <f t="shared" si="2"/>
        <v>110</v>
      </c>
      <c r="G8" s="106">
        <f>F8+5</f>
        <v>115</v>
      </c>
      <c r="H8" s="106">
        <f t="shared" si="3"/>
        <v>121</v>
      </c>
      <c r="I8" s="106">
        <f>H8+7</f>
        <v>128</v>
      </c>
      <c r="J8" s="272"/>
      <c r="K8" s="413"/>
      <c r="L8" s="413" t="s">
        <v>157</v>
      </c>
      <c r="M8" s="413"/>
      <c r="N8" s="413"/>
      <c r="O8" s="413"/>
      <c r="P8" s="413"/>
      <c r="Q8" s="413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</row>
    <row r="9" s="81" customFormat="1" ht="20" customHeight="1" spans="1:258">
      <c r="A9" s="106" t="s">
        <v>158</v>
      </c>
      <c r="B9" s="246"/>
      <c r="C9" s="106">
        <f t="shared" si="0"/>
        <v>98</v>
      </c>
      <c r="D9" s="106">
        <f t="shared" si="1"/>
        <v>102</v>
      </c>
      <c r="E9" s="106">
        <v>106</v>
      </c>
      <c r="F9" s="106">
        <f t="shared" si="2"/>
        <v>110</v>
      </c>
      <c r="G9" s="106">
        <f>F9+5</f>
        <v>115</v>
      </c>
      <c r="H9" s="106">
        <f t="shared" si="3"/>
        <v>121</v>
      </c>
      <c r="I9" s="106">
        <f>H9+7</f>
        <v>128</v>
      </c>
      <c r="J9" s="272"/>
      <c r="K9" s="413"/>
      <c r="L9" s="413" t="s">
        <v>157</v>
      </c>
      <c r="M9" s="413"/>
      <c r="N9" s="413"/>
      <c r="O9" s="413"/>
      <c r="P9" s="413"/>
      <c r="Q9" s="413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</row>
    <row r="10" s="81" customFormat="1" ht="20" customHeight="1" spans="1:258">
      <c r="A10" s="106" t="s">
        <v>159</v>
      </c>
      <c r="B10" s="246"/>
      <c r="C10" s="106">
        <f>D10-1.2</f>
        <v>43.1</v>
      </c>
      <c r="D10" s="106">
        <f>E10-1.2</f>
        <v>44.3</v>
      </c>
      <c r="E10" s="106">
        <v>45.5</v>
      </c>
      <c r="F10" s="106">
        <f>E10+1.2</f>
        <v>46.7</v>
      </c>
      <c r="G10" s="106">
        <f>F10+1.2</f>
        <v>47.9</v>
      </c>
      <c r="H10" s="106">
        <f>G10+1.4</f>
        <v>49.3</v>
      </c>
      <c r="I10" s="106">
        <f>H10+1.4</f>
        <v>50.7</v>
      </c>
      <c r="J10" s="272"/>
      <c r="K10" s="413"/>
      <c r="L10" s="413" t="s">
        <v>155</v>
      </c>
      <c r="M10" s="413"/>
      <c r="N10" s="413"/>
      <c r="O10" s="413"/>
      <c r="P10" s="413"/>
      <c r="Q10" s="413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</row>
    <row r="11" s="81" customFormat="1" ht="20" customHeight="1" spans="1:258">
      <c r="A11" s="106" t="s">
        <v>160</v>
      </c>
      <c r="B11" s="246"/>
      <c r="C11" s="106">
        <f>D11-0.5</f>
        <v>20</v>
      </c>
      <c r="D11" s="106">
        <f>E11-0.5</f>
        <v>20.5</v>
      </c>
      <c r="E11" s="106">
        <v>21</v>
      </c>
      <c r="F11" s="106">
        <f t="shared" ref="F11:I11" si="4">E11+0.5</f>
        <v>21.5</v>
      </c>
      <c r="G11" s="106">
        <f t="shared" si="4"/>
        <v>22</v>
      </c>
      <c r="H11" s="106">
        <f t="shared" si="4"/>
        <v>22.5</v>
      </c>
      <c r="I11" s="106">
        <f t="shared" si="4"/>
        <v>23</v>
      </c>
      <c r="J11" s="272"/>
      <c r="K11" s="416"/>
      <c r="L11" s="416" t="s">
        <v>161</v>
      </c>
      <c r="M11" s="413"/>
      <c r="N11" s="416"/>
      <c r="O11" s="416"/>
      <c r="P11" s="413"/>
      <c r="Q11" s="413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</row>
    <row r="12" s="81" customFormat="1" ht="18" customHeight="1" spans="1:258">
      <c r="A12" s="106" t="s">
        <v>162</v>
      </c>
      <c r="B12" s="246"/>
      <c r="C12" s="106">
        <f>D12-0.8</f>
        <v>17.9</v>
      </c>
      <c r="D12" s="106">
        <f>E12-0.8</f>
        <v>18.7</v>
      </c>
      <c r="E12" s="106">
        <v>19.5</v>
      </c>
      <c r="F12" s="106">
        <f>E12+0.8</f>
        <v>20.3</v>
      </c>
      <c r="G12" s="106">
        <f>F12+0.8</f>
        <v>21.1</v>
      </c>
      <c r="H12" s="106">
        <f>G12+1.3</f>
        <v>22.4</v>
      </c>
      <c r="I12" s="106">
        <f>H12+1.3</f>
        <v>23.7</v>
      </c>
      <c r="J12" s="246"/>
      <c r="K12" s="246"/>
      <c r="L12" s="272" t="s">
        <v>157</v>
      </c>
      <c r="M12" s="246"/>
      <c r="N12" s="272"/>
      <c r="O12" s="246"/>
      <c r="P12" s="246"/>
      <c r="Q12" s="229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</row>
    <row r="13" s="81" customFormat="1" ht="18" customHeight="1" spans="1:258">
      <c r="A13" s="106" t="s">
        <v>163</v>
      </c>
      <c r="B13" s="246"/>
      <c r="C13" s="106">
        <f>D13-0.7</f>
        <v>15.6</v>
      </c>
      <c r="D13" s="106">
        <f>E13-0.7</f>
        <v>16.3</v>
      </c>
      <c r="E13" s="106">
        <v>17</v>
      </c>
      <c r="F13" s="106">
        <f>E13+0.7</f>
        <v>17.7</v>
      </c>
      <c r="G13" s="106">
        <f>F13+0.7</f>
        <v>18.4</v>
      </c>
      <c r="H13" s="106">
        <f>G13+0.95</f>
        <v>19.35</v>
      </c>
      <c r="I13" s="106">
        <f>H13+0.95</f>
        <v>20.3</v>
      </c>
      <c r="J13" s="246"/>
      <c r="K13" s="246"/>
      <c r="L13" s="272">
        <v>-0.5</v>
      </c>
      <c r="M13" s="246"/>
      <c r="N13" s="272"/>
      <c r="O13" s="246"/>
      <c r="P13" s="246"/>
      <c r="Q13" s="229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</row>
    <row r="14" ht="16.5" spans="1:17">
      <c r="A14" s="106" t="s">
        <v>164</v>
      </c>
      <c r="B14" s="246"/>
      <c r="C14" s="106" t="str">
        <f>D14</f>
        <v>2.2.</v>
      </c>
      <c r="D14" s="106" t="str">
        <f>E14</f>
        <v>2.2.</v>
      </c>
      <c r="E14" s="106" t="s">
        <v>165</v>
      </c>
      <c r="F14" s="106" t="str">
        <f t="shared" ref="F14:I14" si="5">E14</f>
        <v>2.2.</v>
      </c>
      <c r="G14" s="106" t="str">
        <f t="shared" si="5"/>
        <v>2.2.</v>
      </c>
      <c r="H14" s="106" t="str">
        <f t="shared" si="5"/>
        <v>2.2.</v>
      </c>
      <c r="I14" s="106" t="str">
        <f t="shared" si="5"/>
        <v>2.2.</v>
      </c>
      <c r="K14" s="246"/>
      <c r="L14" s="272" t="s">
        <v>157</v>
      </c>
      <c r="M14" s="246"/>
      <c r="N14" s="246"/>
      <c r="O14" s="246"/>
      <c r="P14" s="246"/>
      <c r="Q14" s="418"/>
    </row>
    <row r="15" ht="16.5" spans="1:17">
      <c r="A15" s="106" t="s">
        <v>166</v>
      </c>
      <c r="B15" s="246"/>
      <c r="C15" s="106">
        <f>D15</f>
        <v>5.5</v>
      </c>
      <c r="D15" s="106">
        <f>E15</f>
        <v>5.5</v>
      </c>
      <c r="E15" s="106">
        <v>5.5</v>
      </c>
      <c r="F15" s="106">
        <f t="shared" ref="F15:I15" si="6">E15</f>
        <v>5.5</v>
      </c>
      <c r="G15" s="106">
        <f t="shared" si="6"/>
        <v>5.5</v>
      </c>
      <c r="H15" s="106">
        <f t="shared" si="6"/>
        <v>5.5</v>
      </c>
      <c r="I15" s="106">
        <f t="shared" si="6"/>
        <v>5.5</v>
      </c>
      <c r="K15" s="246"/>
      <c r="L15" s="272">
        <v>0.5</v>
      </c>
      <c r="M15" s="246"/>
      <c r="N15" s="246"/>
      <c r="O15" s="246"/>
      <c r="P15" s="246"/>
      <c r="Q15" s="418"/>
    </row>
    <row r="17" spans="11:16">
      <c r="K17" s="126" t="s">
        <v>167</v>
      </c>
      <c r="L17" s="417">
        <v>45057</v>
      </c>
      <c r="M17" s="126" t="s">
        <v>168</v>
      </c>
      <c r="N17" s="126" t="s">
        <v>169</v>
      </c>
      <c r="O17" s="126" t="s">
        <v>170</v>
      </c>
      <c r="P17" s="81" t="s">
        <v>135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1"/>
  </mergeCells>
  <pageMargins left="0.275" right="0.118055555555556" top="0.236111111111111" bottom="0.196527777777778" header="0.275" footer="0.0784722222222222"/>
  <pageSetup paperSize="9" scale="89" orientation="landscape" horizontalDpi="6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view="pageBreakPreview" zoomScaleNormal="100" workbookViewId="0">
      <selection activeCell="G55" sqref="G55"/>
    </sheetView>
  </sheetViews>
  <sheetFormatPr defaultColWidth="10" defaultRowHeight="16.5" customHeight="1"/>
  <cols>
    <col min="1" max="1" width="10.875" style="296" customWidth="1"/>
    <col min="2" max="6" width="10" style="296"/>
    <col min="7" max="7" width="10.125" style="296"/>
    <col min="8" max="16384" width="10" style="296"/>
  </cols>
  <sheetData>
    <row r="1" ht="22.5" customHeight="1" spans="1:11">
      <c r="A1" s="297" t="s">
        <v>171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</row>
    <row r="2" ht="17.25" customHeight="1" spans="1:11">
      <c r="A2" s="298" t="s">
        <v>53</v>
      </c>
      <c r="B2" s="299" t="s">
        <v>172</v>
      </c>
      <c r="C2" s="299"/>
      <c r="D2" s="300" t="s">
        <v>55</v>
      </c>
      <c r="E2" s="300"/>
      <c r="F2" s="299" t="s">
        <v>56</v>
      </c>
      <c r="G2" s="299"/>
      <c r="H2" s="301" t="s">
        <v>57</v>
      </c>
      <c r="I2" s="377" t="s">
        <v>58</v>
      </c>
      <c r="J2" s="377"/>
      <c r="K2" s="378"/>
    </row>
    <row r="3" customHeight="1" spans="1:11">
      <c r="A3" s="302" t="s">
        <v>59</v>
      </c>
      <c r="B3" s="303"/>
      <c r="C3" s="304"/>
      <c r="D3" s="305" t="s">
        <v>60</v>
      </c>
      <c r="E3" s="306"/>
      <c r="F3" s="306"/>
      <c r="G3" s="307"/>
      <c r="H3" s="305" t="s">
        <v>61</v>
      </c>
      <c r="I3" s="306"/>
      <c r="J3" s="306"/>
      <c r="K3" s="307"/>
    </row>
    <row r="4" customHeight="1" spans="1:11">
      <c r="A4" s="308" t="s">
        <v>62</v>
      </c>
      <c r="B4" s="309"/>
      <c r="C4" s="310"/>
      <c r="D4" s="308" t="s">
        <v>64</v>
      </c>
      <c r="E4" s="311"/>
      <c r="F4" s="312"/>
      <c r="G4" s="313"/>
      <c r="H4" s="308" t="s">
        <v>173</v>
      </c>
      <c r="I4" s="311"/>
      <c r="J4" s="333" t="s">
        <v>66</v>
      </c>
      <c r="K4" s="379" t="s">
        <v>67</v>
      </c>
    </row>
    <row r="5" customHeight="1" spans="1:11">
      <c r="A5" s="314" t="s">
        <v>68</v>
      </c>
      <c r="B5" s="315"/>
      <c r="C5" s="316"/>
      <c r="D5" s="308" t="s">
        <v>174</v>
      </c>
      <c r="E5" s="311"/>
      <c r="F5" s="309"/>
      <c r="G5" s="310"/>
      <c r="H5" s="308" t="s">
        <v>175</v>
      </c>
      <c r="I5" s="311"/>
      <c r="J5" s="333" t="s">
        <v>66</v>
      </c>
      <c r="K5" s="379" t="s">
        <v>67</v>
      </c>
    </row>
    <row r="6" customHeight="1" spans="1:11">
      <c r="A6" s="308" t="s">
        <v>71</v>
      </c>
      <c r="B6" s="317"/>
      <c r="C6" s="316"/>
      <c r="D6" s="308" t="s">
        <v>176</v>
      </c>
      <c r="E6" s="311"/>
      <c r="F6" s="309"/>
      <c r="G6" s="310"/>
      <c r="H6" s="308" t="s">
        <v>177</v>
      </c>
      <c r="I6" s="311"/>
      <c r="J6" s="311"/>
      <c r="K6" s="380"/>
    </row>
    <row r="7" customHeight="1" spans="1:11">
      <c r="A7" s="308" t="s">
        <v>74</v>
      </c>
      <c r="B7" s="309"/>
      <c r="C7" s="310"/>
      <c r="D7" s="308" t="s">
        <v>178</v>
      </c>
      <c r="E7" s="311"/>
      <c r="F7" s="309"/>
      <c r="G7" s="310"/>
      <c r="H7" s="318"/>
      <c r="I7" s="333"/>
      <c r="J7" s="333"/>
      <c r="K7" s="379"/>
    </row>
    <row r="8" customHeight="1" spans="1:11">
      <c r="A8" s="319" t="s">
        <v>77</v>
      </c>
      <c r="B8" s="320"/>
      <c r="C8" s="321"/>
      <c r="D8" s="322" t="s">
        <v>78</v>
      </c>
      <c r="E8" s="323"/>
      <c r="F8" s="324"/>
      <c r="G8" s="325"/>
      <c r="H8" s="322"/>
      <c r="I8" s="323"/>
      <c r="J8" s="323"/>
      <c r="K8" s="381"/>
    </row>
    <row r="9" customHeight="1" spans="1:11">
      <c r="A9" s="326" t="s">
        <v>179</v>
      </c>
      <c r="B9" s="326"/>
      <c r="C9" s="326"/>
      <c r="D9" s="326"/>
      <c r="E9" s="326"/>
      <c r="F9" s="326"/>
      <c r="G9" s="326"/>
      <c r="H9" s="326"/>
      <c r="I9" s="326"/>
      <c r="J9" s="326"/>
      <c r="K9" s="326"/>
    </row>
    <row r="10" customHeight="1" spans="1:11">
      <c r="A10" s="327" t="s">
        <v>82</v>
      </c>
      <c r="B10" s="328" t="s">
        <v>83</v>
      </c>
      <c r="C10" s="329" t="s">
        <v>84</v>
      </c>
      <c r="D10" s="330"/>
      <c r="E10" s="331" t="s">
        <v>87</v>
      </c>
      <c r="F10" s="328" t="s">
        <v>83</v>
      </c>
      <c r="G10" s="329" t="s">
        <v>84</v>
      </c>
      <c r="H10" s="328"/>
      <c r="I10" s="331" t="s">
        <v>85</v>
      </c>
      <c r="J10" s="328" t="s">
        <v>83</v>
      </c>
      <c r="K10" s="382" t="s">
        <v>84</v>
      </c>
    </row>
    <row r="11" customHeight="1" spans="1:11">
      <c r="A11" s="314" t="s">
        <v>88</v>
      </c>
      <c r="B11" s="332" t="s">
        <v>83</v>
      </c>
      <c r="C11" s="333" t="s">
        <v>84</v>
      </c>
      <c r="D11" s="334"/>
      <c r="E11" s="335" t="s">
        <v>90</v>
      </c>
      <c r="F11" s="332" t="s">
        <v>83</v>
      </c>
      <c r="G11" s="333" t="s">
        <v>84</v>
      </c>
      <c r="H11" s="332"/>
      <c r="I11" s="335" t="s">
        <v>95</v>
      </c>
      <c r="J11" s="332" t="s">
        <v>83</v>
      </c>
      <c r="K11" s="379" t="s">
        <v>84</v>
      </c>
    </row>
    <row r="12" customHeight="1" spans="1:11">
      <c r="A12" s="322" t="s">
        <v>122</v>
      </c>
      <c r="B12" s="323"/>
      <c r="C12" s="323"/>
      <c r="D12" s="323"/>
      <c r="E12" s="323"/>
      <c r="F12" s="323"/>
      <c r="G12" s="323"/>
      <c r="H12" s="323"/>
      <c r="I12" s="323"/>
      <c r="J12" s="323"/>
      <c r="K12" s="381"/>
    </row>
    <row r="13" customHeight="1" spans="1:11">
      <c r="A13" s="336" t="s">
        <v>180</v>
      </c>
      <c r="B13" s="336"/>
      <c r="C13" s="336"/>
      <c r="D13" s="336"/>
      <c r="E13" s="336"/>
      <c r="F13" s="336"/>
      <c r="G13" s="336"/>
      <c r="H13" s="336"/>
      <c r="I13" s="336"/>
      <c r="J13" s="336"/>
      <c r="K13" s="336"/>
    </row>
    <row r="14" customHeight="1" spans="1:11">
      <c r="A14" s="337" t="s">
        <v>181</v>
      </c>
      <c r="B14" s="338"/>
      <c r="C14" s="338"/>
      <c r="D14" s="338"/>
      <c r="E14" s="338"/>
      <c r="F14" s="338"/>
      <c r="G14" s="338"/>
      <c r="H14" s="338"/>
      <c r="I14" s="383"/>
      <c r="J14" s="383"/>
      <c r="K14" s="384"/>
    </row>
    <row r="15" customHeight="1" spans="1:11">
      <c r="A15" s="339"/>
      <c r="B15" s="340"/>
      <c r="C15" s="340"/>
      <c r="D15" s="341"/>
      <c r="E15" s="342"/>
      <c r="F15" s="340"/>
      <c r="G15" s="340"/>
      <c r="H15" s="341"/>
      <c r="I15" s="385"/>
      <c r="J15" s="386"/>
      <c r="K15" s="387"/>
    </row>
    <row r="16" customHeight="1" spans="1:11">
      <c r="A16" s="343"/>
      <c r="B16" s="344"/>
      <c r="C16" s="344"/>
      <c r="D16" s="344"/>
      <c r="E16" s="344"/>
      <c r="F16" s="344"/>
      <c r="G16" s="344"/>
      <c r="H16" s="344"/>
      <c r="I16" s="344"/>
      <c r="J16" s="344"/>
      <c r="K16" s="388"/>
    </row>
    <row r="17" customHeight="1" spans="1:11">
      <c r="A17" s="336" t="s">
        <v>182</v>
      </c>
      <c r="B17" s="336"/>
      <c r="C17" s="336"/>
      <c r="D17" s="336"/>
      <c r="E17" s="336"/>
      <c r="F17" s="336"/>
      <c r="G17" s="336"/>
      <c r="H17" s="336"/>
      <c r="I17" s="336"/>
      <c r="J17" s="336"/>
      <c r="K17" s="336"/>
    </row>
    <row r="18" customHeight="1" spans="1:11">
      <c r="A18" s="337" t="s">
        <v>183</v>
      </c>
      <c r="B18" s="338"/>
      <c r="C18" s="338"/>
      <c r="D18" s="338"/>
      <c r="E18" s="338"/>
      <c r="F18" s="338"/>
      <c r="G18" s="338"/>
      <c r="H18" s="338"/>
      <c r="I18" s="383"/>
      <c r="J18" s="383"/>
      <c r="K18" s="384"/>
    </row>
    <row r="19" customHeight="1" spans="1:11">
      <c r="A19" s="339"/>
      <c r="B19" s="340"/>
      <c r="C19" s="340"/>
      <c r="D19" s="341"/>
      <c r="E19" s="342"/>
      <c r="F19" s="340"/>
      <c r="G19" s="340"/>
      <c r="H19" s="341"/>
      <c r="I19" s="385"/>
      <c r="J19" s="386"/>
      <c r="K19" s="387"/>
    </row>
    <row r="20" customHeight="1" spans="1:11">
      <c r="A20" s="343"/>
      <c r="B20" s="344"/>
      <c r="C20" s="344"/>
      <c r="D20" s="344"/>
      <c r="E20" s="344"/>
      <c r="F20" s="344"/>
      <c r="G20" s="344"/>
      <c r="H20" s="344"/>
      <c r="I20" s="344"/>
      <c r="J20" s="344"/>
      <c r="K20" s="388"/>
    </row>
    <row r="21" customHeight="1" spans="1:11">
      <c r="A21" s="345" t="s">
        <v>119</v>
      </c>
      <c r="B21" s="345"/>
      <c r="C21" s="345"/>
      <c r="D21" s="345"/>
      <c r="E21" s="345"/>
      <c r="F21" s="345"/>
      <c r="G21" s="345"/>
      <c r="H21" s="345"/>
      <c r="I21" s="345"/>
      <c r="J21" s="345"/>
      <c r="K21" s="345"/>
    </row>
    <row r="22" customHeight="1" spans="1:11">
      <c r="A22" s="132" t="s">
        <v>120</v>
      </c>
      <c r="B22" s="166"/>
      <c r="C22" s="166"/>
      <c r="D22" s="166"/>
      <c r="E22" s="166"/>
      <c r="F22" s="166"/>
      <c r="G22" s="166"/>
      <c r="H22" s="166"/>
      <c r="I22" s="166"/>
      <c r="J22" s="166"/>
      <c r="K22" s="199"/>
    </row>
    <row r="23" customHeight="1" spans="1:11">
      <c r="A23" s="142" t="s">
        <v>121</v>
      </c>
      <c r="B23" s="145"/>
      <c r="C23" s="333" t="s">
        <v>66</v>
      </c>
      <c r="D23" s="333" t="s">
        <v>67</v>
      </c>
      <c r="E23" s="141"/>
      <c r="F23" s="141"/>
      <c r="G23" s="141"/>
      <c r="H23" s="141"/>
      <c r="I23" s="141"/>
      <c r="J23" s="141"/>
      <c r="K23" s="192"/>
    </row>
    <row r="24" customHeight="1" spans="1:11">
      <c r="A24" s="346" t="s">
        <v>184</v>
      </c>
      <c r="B24" s="347"/>
      <c r="C24" s="347"/>
      <c r="D24" s="347"/>
      <c r="E24" s="347"/>
      <c r="F24" s="347"/>
      <c r="G24" s="347"/>
      <c r="H24" s="347"/>
      <c r="I24" s="347"/>
      <c r="J24" s="347"/>
      <c r="K24" s="389"/>
    </row>
    <row r="25" customHeight="1" spans="1:11">
      <c r="A25" s="348"/>
      <c r="B25" s="349"/>
      <c r="C25" s="349"/>
      <c r="D25" s="349"/>
      <c r="E25" s="349"/>
      <c r="F25" s="349"/>
      <c r="G25" s="349"/>
      <c r="H25" s="349"/>
      <c r="I25" s="349"/>
      <c r="J25" s="349"/>
      <c r="K25" s="390"/>
    </row>
    <row r="26" customHeight="1" spans="1:11">
      <c r="A26" s="326" t="s">
        <v>125</v>
      </c>
      <c r="B26" s="326"/>
      <c r="C26" s="326"/>
      <c r="D26" s="326"/>
      <c r="E26" s="326"/>
      <c r="F26" s="326"/>
      <c r="G26" s="326"/>
      <c r="H26" s="326"/>
      <c r="I26" s="326"/>
      <c r="J26" s="326"/>
      <c r="K26" s="326"/>
    </row>
    <row r="27" customHeight="1" spans="1:11">
      <c r="A27" s="302" t="s">
        <v>126</v>
      </c>
      <c r="B27" s="329" t="s">
        <v>93</v>
      </c>
      <c r="C27" s="329" t="s">
        <v>94</v>
      </c>
      <c r="D27" s="329" t="s">
        <v>86</v>
      </c>
      <c r="E27" s="303" t="s">
        <v>127</v>
      </c>
      <c r="F27" s="329" t="s">
        <v>93</v>
      </c>
      <c r="G27" s="329" t="s">
        <v>94</v>
      </c>
      <c r="H27" s="329" t="s">
        <v>86</v>
      </c>
      <c r="I27" s="303" t="s">
        <v>128</v>
      </c>
      <c r="J27" s="329" t="s">
        <v>93</v>
      </c>
      <c r="K27" s="382" t="s">
        <v>94</v>
      </c>
    </row>
    <row r="28" customHeight="1" spans="1:11">
      <c r="A28" s="350" t="s">
        <v>85</v>
      </c>
      <c r="B28" s="333" t="s">
        <v>93</v>
      </c>
      <c r="C28" s="333" t="s">
        <v>94</v>
      </c>
      <c r="D28" s="333" t="s">
        <v>86</v>
      </c>
      <c r="E28" s="351" t="s">
        <v>92</v>
      </c>
      <c r="F28" s="333" t="s">
        <v>93</v>
      </c>
      <c r="G28" s="333" t="s">
        <v>94</v>
      </c>
      <c r="H28" s="333" t="s">
        <v>86</v>
      </c>
      <c r="I28" s="351" t="s">
        <v>103</v>
      </c>
      <c r="J28" s="333" t="s">
        <v>93</v>
      </c>
      <c r="K28" s="379" t="s">
        <v>94</v>
      </c>
    </row>
    <row r="29" customHeight="1" spans="1:11">
      <c r="A29" s="308" t="s">
        <v>96</v>
      </c>
      <c r="B29" s="352"/>
      <c r="C29" s="352"/>
      <c r="D29" s="352"/>
      <c r="E29" s="352"/>
      <c r="F29" s="352"/>
      <c r="G29" s="352"/>
      <c r="H29" s="352"/>
      <c r="I29" s="352"/>
      <c r="J29" s="352"/>
      <c r="K29" s="391"/>
    </row>
    <row r="30" customHeight="1" spans="1:11">
      <c r="A30" s="353"/>
      <c r="B30" s="354"/>
      <c r="C30" s="354"/>
      <c r="D30" s="354"/>
      <c r="E30" s="354"/>
      <c r="F30" s="354"/>
      <c r="G30" s="354"/>
      <c r="H30" s="354"/>
      <c r="I30" s="354"/>
      <c r="J30" s="354"/>
      <c r="K30" s="392"/>
    </row>
    <row r="31" customHeight="1" spans="1:11">
      <c r="A31" s="355" t="s">
        <v>185</v>
      </c>
      <c r="B31" s="356"/>
      <c r="C31" s="356"/>
      <c r="D31" s="356"/>
      <c r="E31" s="356"/>
      <c r="F31" s="356"/>
      <c r="G31" s="356"/>
      <c r="H31" s="356"/>
      <c r="I31" s="356"/>
      <c r="J31" s="356"/>
      <c r="K31" s="393" t="s">
        <v>186</v>
      </c>
    </row>
    <row r="32" ht="21" customHeight="1" spans="1:11">
      <c r="A32" s="357" t="s">
        <v>187</v>
      </c>
      <c r="B32" s="347"/>
      <c r="C32" s="347"/>
      <c r="D32" s="347"/>
      <c r="E32" s="347"/>
      <c r="F32" s="347"/>
      <c r="G32" s="347"/>
      <c r="H32" s="347"/>
      <c r="I32" s="347"/>
      <c r="J32" s="347"/>
      <c r="K32" s="394">
        <v>1</v>
      </c>
    </row>
    <row r="33" ht="21" customHeight="1" spans="1:11">
      <c r="A33" s="357" t="s">
        <v>188</v>
      </c>
      <c r="B33" s="347"/>
      <c r="C33" s="347"/>
      <c r="D33" s="347"/>
      <c r="E33" s="347"/>
      <c r="F33" s="347"/>
      <c r="G33" s="347"/>
      <c r="H33" s="347"/>
      <c r="I33" s="347"/>
      <c r="J33" s="347"/>
      <c r="K33" s="394">
        <v>1</v>
      </c>
    </row>
    <row r="34" ht="21" customHeight="1" spans="1:11">
      <c r="A34" s="357" t="s">
        <v>189</v>
      </c>
      <c r="B34" s="347"/>
      <c r="C34" s="347"/>
      <c r="D34" s="347"/>
      <c r="E34" s="347"/>
      <c r="F34" s="347"/>
      <c r="G34" s="347"/>
      <c r="H34" s="347"/>
      <c r="I34" s="347"/>
      <c r="J34" s="347"/>
      <c r="K34" s="394">
        <v>1</v>
      </c>
    </row>
    <row r="35" ht="21" customHeight="1" spans="1:11">
      <c r="A35" s="357" t="s">
        <v>190</v>
      </c>
      <c r="B35" s="347"/>
      <c r="C35" s="347"/>
      <c r="D35" s="347"/>
      <c r="E35" s="347"/>
      <c r="F35" s="347"/>
      <c r="G35" s="347"/>
      <c r="H35" s="347"/>
      <c r="I35" s="347"/>
      <c r="J35" s="347"/>
      <c r="K35" s="394">
        <v>1</v>
      </c>
    </row>
    <row r="36" ht="21" customHeight="1" spans="1:11">
      <c r="A36" s="357" t="s">
        <v>191</v>
      </c>
      <c r="B36" s="347"/>
      <c r="C36" s="347"/>
      <c r="D36" s="347"/>
      <c r="E36" s="347"/>
      <c r="F36" s="347"/>
      <c r="G36" s="347"/>
      <c r="H36" s="347"/>
      <c r="I36" s="347"/>
      <c r="J36" s="347"/>
      <c r="K36" s="394">
        <v>1</v>
      </c>
    </row>
    <row r="37" ht="21" customHeight="1" spans="1:11">
      <c r="A37" s="357"/>
      <c r="B37" s="347"/>
      <c r="C37" s="347"/>
      <c r="D37" s="347"/>
      <c r="E37" s="347"/>
      <c r="F37" s="347"/>
      <c r="G37" s="347"/>
      <c r="H37" s="347"/>
      <c r="I37" s="347"/>
      <c r="J37" s="347"/>
      <c r="K37" s="394"/>
    </row>
    <row r="38" ht="21" customHeight="1" spans="1:11">
      <c r="A38" s="357"/>
      <c r="B38" s="347"/>
      <c r="C38" s="347"/>
      <c r="D38" s="347"/>
      <c r="E38" s="347"/>
      <c r="F38" s="347"/>
      <c r="G38" s="347"/>
      <c r="H38" s="347"/>
      <c r="I38" s="347"/>
      <c r="J38" s="347"/>
      <c r="K38" s="394"/>
    </row>
    <row r="39" ht="21" customHeight="1" spans="1:11">
      <c r="A39" s="357"/>
      <c r="B39" s="347"/>
      <c r="C39" s="347"/>
      <c r="D39" s="347"/>
      <c r="E39" s="347"/>
      <c r="F39" s="347"/>
      <c r="G39" s="347"/>
      <c r="H39" s="347"/>
      <c r="I39" s="347"/>
      <c r="J39" s="347"/>
      <c r="K39" s="394"/>
    </row>
    <row r="40" ht="21" customHeight="1" spans="1:11">
      <c r="A40" s="357"/>
      <c r="B40" s="347"/>
      <c r="C40" s="347"/>
      <c r="D40" s="347"/>
      <c r="E40" s="347"/>
      <c r="F40" s="347"/>
      <c r="G40" s="347"/>
      <c r="H40" s="347"/>
      <c r="I40" s="347"/>
      <c r="J40" s="347"/>
      <c r="K40" s="394"/>
    </row>
    <row r="41" ht="21" customHeight="1" spans="1:11">
      <c r="A41" s="357"/>
      <c r="B41" s="347"/>
      <c r="C41" s="347"/>
      <c r="D41" s="347"/>
      <c r="E41" s="347"/>
      <c r="F41" s="347"/>
      <c r="G41" s="347"/>
      <c r="H41" s="347"/>
      <c r="I41" s="347"/>
      <c r="J41" s="347"/>
      <c r="K41" s="394"/>
    </row>
    <row r="42" ht="21" customHeight="1" spans="1:11">
      <c r="A42" s="358" t="s">
        <v>192</v>
      </c>
      <c r="B42" s="359"/>
      <c r="C42" s="359"/>
      <c r="D42" s="359"/>
      <c r="E42" s="359"/>
      <c r="F42" s="359"/>
      <c r="G42" s="359"/>
      <c r="H42" s="359"/>
      <c r="I42" s="359"/>
      <c r="J42" s="359"/>
      <c r="K42" s="394">
        <f>SUM(K32:K41)</f>
        <v>5</v>
      </c>
    </row>
    <row r="43" ht="17.25" customHeight="1" spans="1:11">
      <c r="A43" s="360" t="s">
        <v>124</v>
      </c>
      <c r="B43" s="361"/>
      <c r="C43" s="361"/>
      <c r="D43" s="361"/>
      <c r="E43" s="361"/>
      <c r="F43" s="361"/>
      <c r="G43" s="361"/>
      <c r="H43" s="361"/>
      <c r="I43" s="361"/>
      <c r="J43" s="361"/>
      <c r="K43" s="395"/>
    </row>
    <row r="44" customHeight="1" spans="1:11">
      <c r="A44" s="362" t="s">
        <v>193</v>
      </c>
      <c r="B44" s="362"/>
      <c r="C44" s="362"/>
      <c r="D44" s="362"/>
      <c r="E44" s="362"/>
      <c r="F44" s="362"/>
      <c r="G44" s="362"/>
      <c r="H44" s="362"/>
      <c r="I44" s="362"/>
      <c r="J44" s="362"/>
      <c r="K44" s="362"/>
    </row>
    <row r="45" ht="18" customHeight="1" spans="1:11">
      <c r="A45" s="363" t="s">
        <v>122</v>
      </c>
      <c r="B45" s="364"/>
      <c r="C45" s="364"/>
      <c r="D45" s="364"/>
      <c r="E45" s="364"/>
      <c r="F45" s="364"/>
      <c r="G45" s="364"/>
      <c r="H45" s="364"/>
      <c r="I45" s="364"/>
      <c r="J45" s="364"/>
      <c r="K45" s="396"/>
    </row>
    <row r="46" ht="18" customHeight="1" spans="1:11">
      <c r="A46" s="363"/>
      <c r="B46" s="364"/>
      <c r="C46" s="364"/>
      <c r="D46" s="364"/>
      <c r="E46" s="364"/>
      <c r="F46" s="364"/>
      <c r="G46" s="364"/>
      <c r="H46" s="364"/>
      <c r="I46" s="364"/>
      <c r="J46" s="364"/>
      <c r="K46" s="396"/>
    </row>
    <row r="47" ht="18" customHeight="1" spans="1:11">
      <c r="A47" s="348"/>
      <c r="B47" s="349"/>
      <c r="C47" s="349"/>
      <c r="D47" s="349"/>
      <c r="E47" s="349"/>
      <c r="F47" s="349"/>
      <c r="G47" s="349"/>
      <c r="H47" s="349"/>
      <c r="I47" s="349"/>
      <c r="J47" s="349"/>
      <c r="K47" s="390"/>
    </row>
    <row r="48" ht="21" customHeight="1" spans="1:11">
      <c r="A48" s="365" t="s">
        <v>130</v>
      </c>
      <c r="B48" s="366" t="s">
        <v>131</v>
      </c>
      <c r="C48" s="366"/>
      <c r="D48" s="367" t="s">
        <v>132</v>
      </c>
      <c r="E48" s="368"/>
      <c r="F48" s="367" t="s">
        <v>133</v>
      </c>
      <c r="G48" s="369"/>
      <c r="H48" s="370" t="s">
        <v>134</v>
      </c>
      <c r="I48" s="370"/>
      <c r="J48" s="366" t="s">
        <v>135</v>
      </c>
      <c r="K48" s="397"/>
    </row>
    <row r="49" customHeight="1" spans="1:11">
      <c r="A49" s="371" t="s">
        <v>194</v>
      </c>
      <c r="B49" s="372"/>
      <c r="C49" s="372"/>
      <c r="D49" s="372"/>
      <c r="E49" s="372"/>
      <c r="F49" s="372"/>
      <c r="G49" s="372"/>
      <c r="H49" s="372"/>
      <c r="I49" s="372"/>
      <c r="J49" s="372"/>
      <c r="K49" s="398"/>
    </row>
    <row r="50" customHeight="1" spans="1:11">
      <c r="A50" s="373"/>
      <c r="B50" s="374"/>
      <c r="C50" s="374"/>
      <c r="D50" s="374"/>
      <c r="E50" s="374"/>
      <c r="F50" s="374"/>
      <c r="G50" s="374"/>
      <c r="H50" s="374"/>
      <c r="I50" s="374"/>
      <c r="J50" s="374"/>
      <c r="K50" s="399"/>
    </row>
    <row r="51" customHeight="1" spans="1:11">
      <c r="A51" s="375"/>
      <c r="B51" s="376"/>
      <c r="C51" s="376"/>
      <c r="D51" s="376"/>
      <c r="E51" s="376"/>
      <c r="F51" s="376"/>
      <c r="G51" s="376"/>
      <c r="H51" s="376"/>
      <c r="I51" s="376"/>
      <c r="J51" s="376"/>
      <c r="K51" s="400"/>
    </row>
    <row r="52" ht="21" customHeight="1" spans="1:11">
      <c r="A52" s="365" t="s">
        <v>130</v>
      </c>
      <c r="B52" s="366" t="s">
        <v>131</v>
      </c>
      <c r="C52" s="366"/>
      <c r="D52" s="367" t="s">
        <v>132</v>
      </c>
      <c r="E52" s="367"/>
      <c r="F52" s="367" t="s">
        <v>133</v>
      </c>
      <c r="G52" s="369"/>
      <c r="H52" s="370" t="s">
        <v>134</v>
      </c>
      <c r="I52" s="370"/>
      <c r="J52" s="401" t="s">
        <v>135</v>
      </c>
      <c r="K52" s="402"/>
    </row>
  </sheetData>
  <mergeCells count="84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J31"/>
    <mergeCell ref="A32:J32"/>
    <mergeCell ref="A33:J33"/>
    <mergeCell ref="A34:J34"/>
    <mergeCell ref="A35:J35"/>
    <mergeCell ref="A36:J36"/>
    <mergeCell ref="A37:J37"/>
    <mergeCell ref="A38:J38"/>
    <mergeCell ref="A39:J39"/>
    <mergeCell ref="A40:J40"/>
    <mergeCell ref="A41:J41"/>
    <mergeCell ref="A42:J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314583333333333" right="0.0784722222222222" top="0.314583333333333" bottom="0" header="0.5" footer="0.118055555555556"/>
  <pageSetup paperSize="9" scale="82" orientation="portrait" horizontalDpi="600"/>
  <headerFooter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F24"/>
  <sheetViews>
    <sheetView workbookViewId="0">
      <selection activeCell="B2" sqref="B2:D2"/>
    </sheetView>
  </sheetViews>
  <sheetFormatPr defaultColWidth="9" defaultRowHeight="14.25"/>
  <cols>
    <col min="1" max="1" width="13.625" style="81" customWidth="1"/>
    <col min="2" max="2" width="7.5" style="81" customWidth="1"/>
    <col min="3" max="4" width="8.5" style="82" customWidth="1"/>
    <col min="5" max="7" width="8.5" style="81" customWidth="1"/>
    <col min="8" max="8" width="8.875" style="81" customWidth="1"/>
    <col min="9" max="9" width="6.75" style="81" customWidth="1"/>
    <col min="10" max="10" width="2.75" style="81" customWidth="1"/>
    <col min="11" max="21" width="7.375" style="81" customWidth="1"/>
    <col min="22" max="22" width="7.375" style="83" customWidth="1"/>
    <col min="23" max="260" width="9" style="81"/>
    <col min="261" max="16384" width="9" style="84"/>
  </cols>
  <sheetData>
    <row r="1" s="81" customFormat="1" ht="29" customHeight="1" spans="1:263">
      <c r="A1" s="85" t="s">
        <v>137</v>
      </c>
      <c r="B1" s="85"/>
      <c r="C1" s="86"/>
      <c r="D1" s="86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110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  <c r="FI1" s="84"/>
      <c r="FJ1" s="84"/>
      <c r="FK1" s="84"/>
      <c r="FL1" s="84"/>
      <c r="FM1" s="84"/>
      <c r="FN1" s="84"/>
      <c r="FO1" s="84"/>
      <c r="FP1" s="84"/>
      <c r="FQ1" s="84"/>
      <c r="FR1" s="84"/>
      <c r="FS1" s="84"/>
      <c r="FT1" s="84"/>
      <c r="FU1" s="84"/>
      <c r="FV1" s="84"/>
      <c r="FW1" s="84"/>
      <c r="FX1" s="84"/>
      <c r="FY1" s="84"/>
      <c r="FZ1" s="84"/>
      <c r="GA1" s="84"/>
      <c r="GB1" s="84"/>
      <c r="GC1" s="84"/>
      <c r="GD1" s="84"/>
      <c r="GE1" s="84"/>
      <c r="GF1" s="84"/>
      <c r="GG1" s="84"/>
      <c r="GH1" s="84"/>
      <c r="GI1" s="84"/>
      <c r="GJ1" s="84"/>
      <c r="GK1" s="84"/>
      <c r="GL1" s="84"/>
      <c r="GM1" s="84"/>
      <c r="GN1" s="84"/>
      <c r="GO1" s="84"/>
      <c r="GP1" s="84"/>
      <c r="GQ1" s="84"/>
      <c r="GR1" s="84"/>
      <c r="GS1" s="84"/>
      <c r="GT1" s="84"/>
      <c r="GU1" s="84"/>
      <c r="GV1" s="84"/>
      <c r="GW1" s="84"/>
      <c r="GX1" s="84"/>
      <c r="GY1" s="84"/>
      <c r="GZ1" s="84"/>
      <c r="HA1" s="84"/>
      <c r="HB1" s="84"/>
      <c r="HC1" s="84"/>
      <c r="HD1" s="84"/>
      <c r="HE1" s="84"/>
      <c r="HF1" s="84"/>
      <c r="HG1" s="84"/>
      <c r="HH1" s="84"/>
      <c r="HI1" s="84"/>
      <c r="HJ1" s="84"/>
      <c r="HK1" s="84"/>
      <c r="HL1" s="84"/>
      <c r="HM1" s="84"/>
      <c r="HN1" s="84"/>
      <c r="HO1" s="84"/>
      <c r="HP1" s="84"/>
      <c r="HQ1" s="84"/>
      <c r="HR1" s="84"/>
      <c r="HS1" s="84"/>
      <c r="HT1" s="84"/>
      <c r="HU1" s="84"/>
      <c r="HV1" s="84"/>
      <c r="HW1" s="84"/>
      <c r="HX1" s="84"/>
      <c r="HY1" s="84"/>
      <c r="HZ1" s="84"/>
      <c r="IA1" s="84"/>
      <c r="IB1" s="84"/>
      <c r="IC1" s="84"/>
      <c r="ID1" s="84"/>
      <c r="IE1" s="84"/>
      <c r="IF1" s="84"/>
      <c r="IG1" s="84"/>
      <c r="IH1" s="84"/>
      <c r="II1" s="84"/>
      <c r="IJ1" s="84"/>
      <c r="IK1" s="84"/>
      <c r="IL1" s="84"/>
      <c r="IM1" s="84"/>
      <c r="IN1" s="84"/>
      <c r="IO1" s="84"/>
      <c r="IP1" s="84"/>
      <c r="IQ1" s="84"/>
      <c r="IR1" s="84"/>
      <c r="IS1" s="84"/>
      <c r="IT1" s="84"/>
      <c r="IU1" s="84"/>
      <c r="IV1" s="84"/>
      <c r="IW1" s="84"/>
      <c r="IX1" s="84"/>
      <c r="IY1" s="84"/>
      <c r="IZ1" s="84"/>
      <c r="JA1" s="84"/>
      <c r="JB1" s="84"/>
      <c r="JC1" s="84"/>
    </row>
    <row r="2" s="81" customFormat="1" ht="20" customHeight="1" spans="1:263">
      <c r="A2" s="215" t="s">
        <v>62</v>
      </c>
      <c r="B2" s="217" t="s">
        <v>195</v>
      </c>
      <c r="C2" s="230"/>
      <c r="D2" s="218"/>
      <c r="E2" s="219" t="s">
        <v>68</v>
      </c>
      <c r="F2" s="220"/>
      <c r="G2" s="220"/>
      <c r="H2" s="220"/>
      <c r="I2" s="220"/>
      <c r="J2" s="268"/>
      <c r="K2" s="269" t="s">
        <v>57</v>
      </c>
      <c r="L2" s="269"/>
      <c r="M2" s="270" t="s">
        <v>58</v>
      </c>
      <c r="N2" s="270"/>
      <c r="O2" s="270"/>
      <c r="P2" s="270"/>
      <c r="Q2" s="270"/>
      <c r="R2" s="270"/>
      <c r="S2" s="270"/>
      <c r="T2" s="270"/>
      <c r="U2" s="286"/>
      <c r="V2" s="228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4"/>
      <c r="FP2" s="84"/>
      <c r="FQ2" s="84"/>
      <c r="FR2" s="84"/>
      <c r="FS2" s="84"/>
      <c r="FT2" s="84"/>
      <c r="FU2" s="84"/>
      <c r="FV2" s="84"/>
      <c r="FW2" s="84"/>
      <c r="FX2" s="84"/>
      <c r="FY2" s="84"/>
      <c r="FZ2" s="84"/>
      <c r="GA2" s="84"/>
      <c r="GB2" s="84"/>
      <c r="GC2" s="84"/>
      <c r="GD2" s="84"/>
      <c r="GE2" s="84"/>
      <c r="GF2" s="84"/>
      <c r="GG2" s="84"/>
      <c r="GH2" s="84"/>
      <c r="GI2" s="84"/>
      <c r="GJ2" s="84"/>
      <c r="GK2" s="84"/>
      <c r="GL2" s="84"/>
      <c r="GM2" s="84"/>
      <c r="GN2" s="84"/>
      <c r="GO2" s="84"/>
      <c r="GP2" s="84"/>
      <c r="GQ2" s="84"/>
      <c r="GR2" s="84"/>
      <c r="GS2" s="84"/>
      <c r="GT2" s="84"/>
      <c r="GU2" s="84"/>
      <c r="GV2" s="84"/>
      <c r="GW2" s="84"/>
      <c r="GX2" s="84"/>
      <c r="GY2" s="84"/>
      <c r="GZ2" s="84"/>
      <c r="HA2" s="84"/>
      <c r="HB2" s="84"/>
      <c r="HC2" s="84"/>
      <c r="HD2" s="84"/>
      <c r="HE2" s="84"/>
      <c r="HF2" s="84"/>
      <c r="HG2" s="84"/>
      <c r="HH2" s="84"/>
      <c r="HI2" s="84"/>
      <c r="HJ2" s="84"/>
      <c r="HK2" s="84"/>
      <c r="HL2" s="84"/>
      <c r="HM2" s="84"/>
      <c r="HN2" s="84"/>
      <c r="HO2" s="84"/>
      <c r="HP2" s="84"/>
      <c r="HQ2" s="84"/>
      <c r="HR2" s="84"/>
      <c r="HS2" s="84"/>
      <c r="HT2" s="84"/>
      <c r="HU2" s="84"/>
      <c r="HV2" s="84"/>
      <c r="HW2" s="84"/>
      <c r="HX2" s="84"/>
      <c r="HY2" s="84"/>
      <c r="HZ2" s="84"/>
      <c r="IA2" s="84"/>
      <c r="IB2" s="84"/>
      <c r="IC2" s="84"/>
      <c r="ID2" s="84"/>
      <c r="IE2" s="84"/>
      <c r="IF2" s="84"/>
      <c r="IG2" s="84"/>
      <c r="IH2" s="84"/>
      <c r="II2" s="84"/>
      <c r="IJ2" s="84"/>
      <c r="IK2" s="84"/>
      <c r="IL2" s="84"/>
      <c r="IM2" s="84"/>
      <c r="IN2" s="84"/>
      <c r="IO2" s="84"/>
      <c r="IP2" s="84"/>
      <c r="IQ2" s="84"/>
      <c r="IR2" s="84"/>
      <c r="IS2" s="84"/>
      <c r="IT2" s="84"/>
      <c r="IU2" s="84"/>
      <c r="IV2" s="84"/>
      <c r="IW2" s="84"/>
      <c r="IX2" s="84"/>
      <c r="IY2" s="84"/>
      <c r="IZ2" s="84"/>
      <c r="JA2" s="84"/>
      <c r="JB2" s="84"/>
      <c r="JC2" s="84"/>
    </row>
    <row r="3" s="81" customFormat="1" spans="1:263">
      <c r="A3" s="222" t="s">
        <v>139</v>
      </c>
      <c r="B3" s="231" t="s">
        <v>140</v>
      </c>
      <c r="C3" s="232"/>
      <c r="D3" s="231"/>
      <c r="E3" s="231"/>
      <c r="F3" s="231"/>
      <c r="G3" s="231"/>
      <c r="H3" s="231"/>
      <c r="I3" s="271"/>
      <c r="J3" s="272"/>
      <c r="K3" s="273" t="s">
        <v>141</v>
      </c>
      <c r="L3" s="273"/>
      <c r="M3" s="273"/>
      <c r="N3" s="273"/>
      <c r="O3" s="273"/>
      <c r="P3" s="273"/>
      <c r="Q3" s="273"/>
      <c r="R3" s="273"/>
      <c r="S3" s="273"/>
      <c r="T3" s="273"/>
      <c r="U3" s="287"/>
      <c r="V3" s="288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84"/>
      <c r="EL3" s="84"/>
      <c r="EM3" s="84"/>
      <c r="EN3" s="84"/>
      <c r="EO3" s="84"/>
      <c r="EP3" s="84"/>
      <c r="EQ3" s="84"/>
      <c r="ER3" s="84"/>
      <c r="ES3" s="84"/>
      <c r="ET3" s="84"/>
      <c r="EU3" s="84"/>
      <c r="EV3" s="84"/>
      <c r="EW3" s="84"/>
      <c r="EX3" s="84"/>
      <c r="EY3" s="84"/>
      <c r="EZ3" s="84"/>
      <c r="FA3" s="84"/>
      <c r="FB3" s="84"/>
      <c r="FC3" s="84"/>
      <c r="FD3" s="84"/>
      <c r="FE3" s="84"/>
      <c r="FF3" s="84"/>
      <c r="FG3" s="84"/>
      <c r="FH3" s="84"/>
      <c r="FI3" s="84"/>
      <c r="FJ3" s="84"/>
      <c r="FK3" s="84"/>
      <c r="FL3" s="84"/>
      <c r="FM3" s="84"/>
      <c r="FN3" s="84"/>
      <c r="FO3" s="84"/>
      <c r="FP3" s="84"/>
      <c r="FQ3" s="84"/>
      <c r="FR3" s="84"/>
      <c r="FS3" s="84"/>
      <c r="FT3" s="84"/>
      <c r="FU3" s="84"/>
      <c r="FV3" s="84"/>
      <c r="FW3" s="84"/>
      <c r="FX3" s="84"/>
      <c r="FY3" s="84"/>
      <c r="FZ3" s="84"/>
      <c r="GA3" s="84"/>
      <c r="GB3" s="84"/>
      <c r="GC3" s="84"/>
      <c r="GD3" s="84"/>
      <c r="GE3" s="84"/>
      <c r="GF3" s="84"/>
      <c r="GG3" s="84"/>
      <c r="GH3" s="84"/>
      <c r="GI3" s="84"/>
      <c r="GJ3" s="84"/>
      <c r="GK3" s="84"/>
      <c r="GL3" s="84"/>
      <c r="GM3" s="84"/>
      <c r="GN3" s="84"/>
      <c r="GO3" s="84"/>
      <c r="GP3" s="84"/>
      <c r="GQ3" s="84"/>
      <c r="GR3" s="84"/>
      <c r="GS3" s="84"/>
      <c r="GT3" s="84"/>
      <c r="GU3" s="84"/>
      <c r="GV3" s="84"/>
      <c r="GW3" s="84"/>
      <c r="GX3" s="84"/>
      <c r="GY3" s="84"/>
      <c r="GZ3" s="84"/>
      <c r="HA3" s="84"/>
      <c r="HB3" s="84"/>
      <c r="HC3" s="84"/>
      <c r="HD3" s="84"/>
      <c r="HE3" s="84"/>
      <c r="HF3" s="84"/>
      <c r="HG3" s="84"/>
      <c r="HH3" s="84"/>
      <c r="HI3" s="84"/>
      <c r="HJ3" s="84"/>
      <c r="HK3" s="84"/>
      <c r="HL3" s="84"/>
      <c r="HM3" s="84"/>
      <c r="HN3" s="84"/>
      <c r="HO3" s="84"/>
      <c r="HP3" s="84"/>
      <c r="HQ3" s="84"/>
      <c r="HR3" s="84"/>
      <c r="HS3" s="84"/>
      <c r="HT3" s="84"/>
      <c r="HU3" s="84"/>
      <c r="HV3" s="84"/>
      <c r="HW3" s="84"/>
      <c r="HX3" s="84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84"/>
      <c r="IX3" s="84"/>
      <c r="IY3" s="84"/>
      <c r="IZ3" s="84"/>
      <c r="JA3" s="84"/>
      <c r="JB3" s="84"/>
      <c r="JC3" s="84"/>
    </row>
    <row r="4" s="81" customFormat="1" ht="15" spans="1:263">
      <c r="A4" s="222"/>
      <c r="B4" s="233"/>
      <c r="C4" s="234"/>
      <c r="D4" s="233"/>
      <c r="E4" s="233"/>
      <c r="F4" s="233"/>
      <c r="G4" s="233"/>
      <c r="H4" s="233"/>
      <c r="I4" s="271"/>
      <c r="J4" s="272"/>
      <c r="K4" s="117" t="s">
        <v>143</v>
      </c>
      <c r="L4" s="117" t="s">
        <v>144</v>
      </c>
      <c r="M4" s="117" t="s">
        <v>143</v>
      </c>
      <c r="N4" s="117" t="s">
        <v>144</v>
      </c>
      <c r="O4" s="117" t="s">
        <v>143</v>
      </c>
      <c r="P4" s="117" t="s">
        <v>144</v>
      </c>
      <c r="Q4" s="117" t="s">
        <v>143</v>
      </c>
      <c r="R4" s="117" t="s">
        <v>144</v>
      </c>
      <c r="S4" s="117" t="s">
        <v>143</v>
      </c>
      <c r="T4" s="117" t="s">
        <v>144</v>
      </c>
      <c r="U4" s="117" t="s">
        <v>143</v>
      </c>
      <c r="V4" s="289" t="s">
        <v>144</v>
      </c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  <c r="GU4" s="84"/>
      <c r="GV4" s="84"/>
      <c r="GW4" s="84"/>
      <c r="GX4" s="84"/>
      <c r="GY4" s="84"/>
      <c r="GZ4" s="84"/>
      <c r="HA4" s="84"/>
      <c r="HB4" s="84"/>
      <c r="HC4" s="84"/>
      <c r="HD4" s="84"/>
      <c r="HE4" s="84"/>
      <c r="HF4" s="84"/>
      <c r="HG4" s="84"/>
      <c r="HH4" s="84"/>
      <c r="HI4" s="84"/>
      <c r="HJ4" s="84"/>
      <c r="HK4" s="84"/>
      <c r="HL4" s="84"/>
      <c r="HM4" s="84"/>
      <c r="HN4" s="84"/>
      <c r="HO4" s="84"/>
      <c r="HP4" s="84"/>
      <c r="HQ4" s="84"/>
      <c r="HR4" s="84"/>
      <c r="HS4" s="84"/>
      <c r="HT4" s="84"/>
      <c r="HU4" s="84"/>
      <c r="HV4" s="84"/>
      <c r="HW4" s="84"/>
      <c r="HX4" s="84"/>
      <c r="HY4" s="84"/>
      <c r="HZ4" s="84"/>
      <c r="IA4" s="84"/>
      <c r="IB4" s="84"/>
      <c r="IC4" s="84"/>
      <c r="ID4" s="84"/>
      <c r="IE4" s="84"/>
      <c r="IF4" s="84"/>
      <c r="IG4" s="84"/>
      <c r="IH4" s="84"/>
      <c r="II4" s="84"/>
      <c r="IJ4" s="84"/>
      <c r="IK4" s="84"/>
      <c r="IL4" s="84"/>
      <c r="IM4" s="84"/>
      <c r="IN4" s="84"/>
      <c r="IO4" s="84"/>
      <c r="IP4" s="84"/>
      <c r="IQ4" s="84"/>
      <c r="IR4" s="84"/>
      <c r="IS4" s="84"/>
      <c r="IT4" s="84"/>
      <c r="IU4" s="84"/>
      <c r="IV4" s="84"/>
      <c r="IW4" s="84"/>
      <c r="IX4" s="84"/>
      <c r="IY4" s="84"/>
      <c r="IZ4" s="84"/>
      <c r="JA4" s="84"/>
      <c r="JB4" s="84"/>
      <c r="JC4" s="84"/>
    </row>
    <row r="5" s="81" customFormat="1" ht="16.5" spans="1:263">
      <c r="A5" s="222"/>
      <c r="B5" s="235" t="s">
        <v>142</v>
      </c>
      <c r="C5" s="236" t="s">
        <v>108</v>
      </c>
      <c r="D5" s="236" t="s">
        <v>109</v>
      </c>
      <c r="E5" s="237" t="s">
        <v>110</v>
      </c>
      <c r="F5" s="236" t="s">
        <v>111</v>
      </c>
      <c r="G5" s="236" t="s">
        <v>112</v>
      </c>
      <c r="H5" s="238"/>
      <c r="I5" s="101"/>
      <c r="J5" s="272"/>
      <c r="K5" s="33"/>
      <c r="L5" s="33"/>
      <c r="M5" s="33"/>
      <c r="N5" s="33"/>
      <c r="O5" s="33"/>
      <c r="P5" s="33"/>
      <c r="Q5" s="33"/>
      <c r="R5" s="33"/>
      <c r="S5" s="33"/>
      <c r="T5" s="33"/>
      <c r="U5" s="290"/>
      <c r="V5" s="291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  <c r="GA5" s="84"/>
      <c r="GB5" s="84"/>
      <c r="GC5" s="84"/>
      <c r="GD5" s="84"/>
      <c r="GE5" s="84"/>
      <c r="GF5" s="84"/>
      <c r="GG5" s="84"/>
      <c r="GH5" s="84"/>
      <c r="GI5" s="84"/>
      <c r="GJ5" s="84"/>
      <c r="GK5" s="84"/>
      <c r="GL5" s="84"/>
      <c r="GM5" s="84"/>
      <c r="GN5" s="84"/>
      <c r="GO5" s="84"/>
      <c r="GP5" s="84"/>
      <c r="GQ5" s="84"/>
      <c r="GR5" s="84"/>
      <c r="GS5" s="84"/>
      <c r="GT5" s="84"/>
      <c r="GU5" s="84"/>
      <c r="GV5" s="84"/>
      <c r="GW5" s="84"/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  <c r="IW5" s="84"/>
      <c r="IX5" s="84"/>
      <c r="IY5" s="84"/>
      <c r="IZ5" s="84"/>
      <c r="JA5" s="84"/>
      <c r="JB5" s="84"/>
      <c r="JC5" s="84"/>
    </row>
    <row r="6" s="81" customFormat="1" ht="17.25" spans="1:263">
      <c r="A6" s="222"/>
      <c r="B6" s="239"/>
      <c r="C6" s="240" t="s">
        <v>145</v>
      </c>
      <c r="D6" s="240" t="s">
        <v>146</v>
      </c>
      <c r="E6" s="240" t="s">
        <v>147</v>
      </c>
      <c r="F6" s="240" t="s">
        <v>148</v>
      </c>
      <c r="G6" s="240" t="s">
        <v>149</v>
      </c>
      <c r="H6" s="241"/>
      <c r="I6" s="101"/>
      <c r="J6" s="274"/>
      <c r="K6" s="275" t="s">
        <v>108</v>
      </c>
      <c r="L6" s="275" t="s">
        <v>108</v>
      </c>
      <c r="M6" s="275" t="s">
        <v>109</v>
      </c>
      <c r="N6" s="275" t="s">
        <v>109</v>
      </c>
      <c r="O6" s="276" t="s">
        <v>110</v>
      </c>
      <c r="P6" s="276" t="s">
        <v>110</v>
      </c>
      <c r="Q6" s="275" t="s">
        <v>111</v>
      </c>
      <c r="R6" s="275" t="s">
        <v>111</v>
      </c>
      <c r="S6" s="275" t="s">
        <v>112</v>
      </c>
      <c r="T6" s="275" t="s">
        <v>112</v>
      </c>
      <c r="U6" s="292"/>
      <c r="V6" s="293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  <c r="FI6" s="84"/>
      <c r="FJ6" s="84"/>
      <c r="FK6" s="84"/>
      <c r="FL6" s="84"/>
      <c r="FM6" s="84"/>
      <c r="FN6" s="84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84"/>
      <c r="GF6" s="84"/>
      <c r="GG6" s="84"/>
      <c r="GH6" s="84"/>
      <c r="GI6" s="84"/>
      <c r="GJ6" s="84"/>
      <c r="GK6" s="84"/>
      <c r="GL6" s="84"/>
      <c r="GM6" s="84"/>
      <c r="GN6" s="84"/>
      <c r="GO6" s="84"/>
      <c r="GP6" s="84"/>
      <c r="GQ6" s="84"/>
      <c r="GR6" s="84"/>
      <c r="GS6" s="84"/>
      <c r="GT6" s="84"/>
      <c r="GU6" s="84"/>
      <c r="GV6" s="84"/>
      <c r="GW6" s="84"/>
      <c r="GX6" s="84"/>
      <c r="GY6" s="84"/>
      <c r="GZ6" s="84"/>
      <c r="HA6" s="84"/>
      <c r="HB6" s="84"/>
      <c r="HC6" s="84"/>
      <c r="HD6" s="84"/>
      <c r="HE6" s="84"/>
      <c r="HF6" s="84"/>
      <c r="HG6" s="84"/>
      <c r="HH6" s="84"/>
      <c r="HI6" s="84"/>
      <c r="HJ6" s="84"/>
      <c r="HK6" s="84"/>
      <c r="HL6" s="84"/>
      <c r="HM6" s="84"/>
      <c r="HN6" s="84"/>
      <c r="HO6" s="84"/>
      <c r="HP6" s="84"/>
      <c r="HQ6" s="84"/>
      <c r="HR6" s="84"/>
      <c r="HS6" s="84"/>
      <c r="HT6" s="84"/>
      <c r="HU6" s="84"/>
      <c r="HV6" s="84"/>
      <c r="HW6" s="84"/>
      <c r="HX6" s="84"/>
      <c r="HY6" s="84"/>
      <c r="HZ6" s="84"/>
      <c r="IA6" s="84"/>
      <c r="IB6" s="84"/>
      <c r="IC6" s="84"/>
      <c r="ID6" s="84"/>
      <c r="IE6" s="84"/>
      <c r="IF6" s="84"/>
      <c r="IG6" s="84"/>
      <c r="IH6" s="84"/>
      <c r="II6" s="84"/>
      <c r="IJ6" s="84"/>
      <c r="IK6" s="84"/>
      <c r="IL6" s="84"/>
      <c r="IM6" s="84"/>
      <c r="IN6" s="84"/>
      <c r="IO6" s="84"/>
      <c r="IP6" s="84"/>
      <c r="IQ6" s="84"/>
      <c r="IR6" s="84"/>
      <c r="IS6" s="84"/>
      <c r="IT6" s="84"/>
      <c r="IU6" s="84"/>
      <c r="IV6" s="84"/>
      <c r="IW6" s="84"/>
      <c r="IX6" s="84"/>
      <c r="IY6" s="84"/>
      <c r="IZ6" s="84"/>
      <c r="JA6" s="84"/>
      <c r="JB6" s="84"/>
      <c r="JC6" s="84"/>
    </row>
    <row r="7" s="81" customFormat="1" ht="20" customHeight="1" spans="1:263">
      <c r="A7" s="242"/>
      <c r="B7" s="243"/>
      <c r="C7" s="243"/>
      <c r="D7" s="243"/>
      <c r="E7" s="243"/>
      <c r="F7" s="243"/>
      <c r="G7" s="243"/>
      <c r="H7" s="242"/>
      <c r="I7" s="245"/>
      <c r="J7" s="274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9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  <c r="IW7" s="84"/>
      <c r="IX7" s="84"/>
      <c r="IY7" s="84"/>
      <c r="IZ7" s="84"/>
      <c r="JA7" s="84"/>
      <c r="JB7" s="84"/>
      <c r="JC7" s="84"/>
    </row>
    <row r="8" s="81" customFormat="1" ht="20" customHeight="1" spans="1:263">
      <c r="A8" s="242"/>
      <c r="B8" s="243"/>
      <c r="C8" s="243"/>
      <c r="D8" s="243"/>
      <c r="E8" s="243"/>
      <c r="F8" s="243"/>
      <c r="G8" s="243"/>
      <c r="H8" s="242"/>
      <c r="I8" s="245"/>
      <c r="J8" s="274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9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</row>
    <row r="9" s="81" customFormat="1" ht="20" customHeight="1" spans="1:263">
      <c r="A9" s="242"/>
      <c r="B9" s="243"/>
      <c r="C9" s="243"/>
      <c r="D9" s="243"/>
      <c r="E9" s="243"/>
      <c r="F9" s="243"/>
      <c r="G9" s="243"/>
      <c r="H9" s="242"/>
      <c r="I9" s="245"/>
      <c r="J9" s="274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9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</row>
    <row r="10" s="81" customFormat="1" ht="20" customHeight="1" spans="1:263">
      <c r="A10" s="242"/>
      <c r="B10" s="243"/>
      <c r="C10" s="243"/>
      <c r="D10" s="243"/>
      <c r="E10" s="243"/>
      <c r="F10" s="243"/>
      <c r="G10" s="243"/>
      <c r="H10" s="242"/>
      <c r="I10" s="245"/>
      <c r="J10" s="274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9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</row>
    <row r="11" s="81" customFormat="1" ht="20" customHeight="1" spans="1:263">
      <c r="A11" s="242"/>
      <c r="B11" s="243"/>
      <c r="C11" s="243"/>
      <c r="D11" s="243"/>
      <c r="E11" s="243"/>
      <c r="F11" s="243"/>
      <c r="G11" s="243"/>
      <c r="H11" s="242"/>
      <c r="I11" s="245"/>
      <c r="J11" s="274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9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</row>
    <row r="12" s="81" customFormat="1" ht="20" customHeight="1" spans="1:263">
      <c r="A12" s="242"/>
      <c r="B12" s="243"/>
      <c r="C12" s="243"/>
      <c r="D12" s="243"/>
      <c r="E12" s="243"/>
      <c r="F12" s="243"/>
      <c r="G12" s="243"/>
      <c r="H12" s="242"/>
      <c r="I12" s="278"/>
      <c r="J12" s="274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9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  <c r="JC12" s="84"/>
    </row>
    <row r="13" s="81" customFormat="1" ht="20" customHeight="1" spans="1:263">
      <c r="A13" s="242"/>
      <c r="B13" s="243"/>
      <c r="C13" s="243"/>
      <c r="D13" s="243"/>
      <c r="E13" s="243"/>
      <c r="F13" s="243"/>
      <c r="G13" s="243"/>
      <c r="H13" s="242"/>
      <c r="I13" s="245"/>
      <c r="J13" s="274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9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</row>
    <row r="14" s="81" customFormat="1" ht="20" customHeight="1" spans="1:263">
      <c r="A14" s="242"/>
      <c r="B14" s="243"/>
      <c r="C14" s="243"/>
      <c r="D14" s="243"/>
      <c r="E14" s="243"/>
      <c r="F14" s="243"/>
      <c r="G14" s="243"/>
      <c r="H14" s="242"/>
      <c r="I14" s="245"/>
      <c r="J14" s="274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9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  <c r="IX14" s="84"/>
      <c r="IY14" s="84"/>
      <c r="IZ14" s="84"/>
      <c r="JA14" s="84"/>
      <c r="JB14" s="84"/>
      <c r="JC14" s="84"/>
    </row>
    <row r="15" s="81" customFormat="1" ht="20" customHeight="1" spans="1:263">
      <c r="A15" s="244"/>
      <c r="B15" s="243"/>
      <c r="C15" s="243"/>
      <c r="D15" s="243"/>
      <c r="E15" s="243"/>
      <c r="F15" s="243"/>
      <c r="G15" s="243"/>
      <c r="H15" s="242"/>
      <c r="I15" s="245"/>
      <c r="J15" s="274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9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</row>
    <row r="16" s="81" customFormat="1" ht="20" customHeight="1" spans="1:263">
      <c r="A16" s="242"/>
      <c r="B16" s="243"/>
      <c r="C16" s="243"/>
      <c r="D16" s="243"/>
      <c r="E16" s="243"/>
      <c r="F16" s="243"/>
      <c r="G16" s="243"/>
      <c r="H16" s="245"/>
      <c r="I16" s="245"/>
      <c r="J16" s="274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9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  <c r="JC16" s="84"/>
    </row>
    <row r="17" s="81" customFormat="1" ht="20" customHeight="1" spans="1:263">
      <c r="A17" s="246"/>
      <c r="B17" s="246"/>
      <c r="C17" s="243"/>
      <c r="D17" s="243"/>
      <c r="E17" s="243"/>
      <c r="F17" s="243"/>
      <c r="G17" s="243"/>
      <c r="H17" s="247"/>
      <c r="I17" s="279"/>
      <c r="J17" s="274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9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</row>
    <row r="18" s="81" customFormat="1" ht="20" customHeight="1" spans="1:263">
      <c r="A18" s="248"/>
      <c r="B18" s="249"/>
      <c r="C18" s="250"/>
      <c r="D18" s="250"/>
      <c r="E18" s="251"/>
      <c r="F18" s="250"/>
      <c r="G18" s="250"/>
      <c r="H18" s="252"/>
      <c r="I18" s="280"/>
      <c r="J18" s="274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9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84"/>
      <c r="HN18" s="84"/>
      <c r="HO18" s="84"/>
      <c r="HP18" s="84"/>
      <c r="HQ18" s="84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4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  <c r="IW18" s="84"/>
      <c r="IX18" s="84"/>
      <c r="IY18" s="84"/>
      <c r="IZ18" s="84"/>
      <c r="JA18" s="84"/>
      <c r="JB18" s="84"/>
      <c r="JC18" s="84"/>
    </row>
    <row r="19" s="81" customFormat="1" ht="20" customHeight="1" spans="1:263">
      <c r="A19" s="253"/>
      <c r="B19" s="254"/>
      <c r="C19" s="255"/>
      <c r="D19" s="255"/>
      <c r="E19" s="256"/>
      <c r="F19" s="257"/>
      <c r="G19" s="257"/>
      <c r="H19" s="258"/>
      <c r="I19" s="280"/>
      <c r="J19" s="274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9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  <c r="IX19" s="84"/>
      <c r="IY19" s="84"/>
      <c r="IZ19" s="84"/>
      <c r="JA19" s="84"/>
      <c r="JB19" s="84"/>
      <c r="JC19" s="84"/>
    </row>
    <row r="20" s="81" customFormat="1" ht="20" customHeight="1" spans="1:263">
      <c r="A20" s="259"/>
      <c r="B20" s="260"/>
      <c r="C20" s="261"/>
      <c r="D20" s="261"/>
      <c r="E20" s="262"/>
      <c r="F20" s="261"/>
      <c r="G20" s="261"/>
      <c r="H20" s="261"/>
      <c r="I20" s="261"/>
      <c r="J20" s="281"/>
      <c r="K20" s="282"/>
      <c r="L20" s="282"/>
      <c r="M20" s="282"/>
      <c r="N20" s="283"/>
      <c r="O20" s="282"/>
      <c r="P20" s="282"/>
      <c r="Q20" s="282"/>
      <c r="R20" s="282"/>
      <c r="S20" s="282"/>
      <c r="T20" s="282"/>
      <c r="U20" s="283"/>
      <c r="V20" s="295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  <c r="EQ20" s="84"/>
      <c r="ER20" s="84"/>
      <c r="ES20" s="84"/>
      <c r="ET20" s="84"/>
      <c r="EU20" s="84"/>
      <c r="EV20" s="84"/>
      <c r="EW20" s="84"/>
      <c r="EX20" s="84"/>
      <c r="EY20" s="84"/>
      <c r="EZ20" s="84"/>
      <c r="FA20" s="84"/>
      <c r="FB20" s="84"/>
      <c r="FC20" s="84"/>
      <c r="FD20" s="84"/>
      <c r="FE20" s="84"/>
      <c r="FF20" s="84"/>
      <c r="FG20" s="84"/>
      <c r="FH20" s="84"/>
      <c r="FI20" s="84"/>
      <c r="FJ20" s="84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84"/>
      <c r="HB20" s="84"/>
      <c r="HC20" s="84"/>
      <c r="HD20" s="84"/>
      <c r="HE20" s="84"/>
      <c r="HF20" s="84"/>
      <c r="HG20" s="84"/>
      <c r="HH20" s="84"/>
      <c r="HI20" s="84"/>
      <c r="HJ20" s="84"/>
      <c r="HK20" s="84"/>
      <c r="HL20" s="84"/>
      <c r="HM20" s="84"/>
      <c r="HN20" s="84"/>
      <c r="HO20" s="84"/>
      <c r="HP20" s="84"/>
      <c r="HQ20" s="84"/>
      <c r="HR20" s="84"/>
      <c r="HS20" s="84"/>
      <c r="HT20" s="84"/>
      <c r="HU20" s="84"/>
      <c r="HV20" s="84"/>
      <c r="HW20" s="84"/>
      <c r="HX20" s="84"/>
      <c r="HY20" s="84"/>
      <c r="HZ20" s="84"/>
      <c r="IA20" s="84"/>
      <c r="IB20" s="84"/>
      <c r="IC20" s="84"/>
      <c r="ID20" s="84"/>
      <c r="IE20" s="84"/>
      <c r="IF20" s="84"/>
      <c r="IG20" s="84"/>
      <c r="IH20" s="84"/>
      <c r="II20" s="84"/>
      <c r="IJ20" s="84"/>
      <c r="IK20" s="84"/>
      <c r="IL20" s="84"/>
      <c r="IM20" s="84"/>
      <c r="IN20" s="84"/>
      <c r="IO20" s="84"/>
      <c r="IP20" s="84"/>
      <c r="IQ20" s="84"/>
      <c r="IR20" s="84"/>
      <c r="IS20" s="84"/>
      <c r="IT20" s="84"/>
      <c r="IU20" s="84"/>
      <c r="IV20" s="84"/>
      <c r="IW20" s="84"/>
      <c r="IX20" s="84"/>
      <c r="IY20" s="84"/>
      <c r="IZ20" s="84"/>
      <c r="JA20" s="84"/>
      <c r="JB20" s="84"/>
      <c r="JC20" s="84"/>
    </row>
    <row r="21" s="81" customFormat="1" ht="17.25" spans="1:263">
      <c r="A21" s="263"/>
      <c r="B21" s="263"/>
      <c r="C21" s="264"/>
      <c r="D21" s="264"/>
      <c r="E21" s="265"/>
      <c r="F21" s="264"/>
      <c r="G21" s="264"/>
      <c r="H21" s="264"/>
      <c r="I21" s="284"/>
      <c r="V21" s="110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</row>
    <row r="22" s="81" customFormat="1" spans="1:263">
      <c r="A22" s="266" t="s">
        <v>196</v>
      </c>
      <c r="B22" s="266"/>
      <c r="C22" s="267"/>
      <c r="D22" s="267"/>
      <c r="V22" s="110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</row>
    <row r="23" s="81" customFormat="1" spans="3:263">
      <c r="C23" s="82"/>
      <c r="D23" s="82"/>
      <c r="K23" s="126" t="s">
        <v>167</v>
      </c>
      <c r="L23" s="285">
        <v>45038</v>
      </c>
      <c r="M23" s="127"/>
      <c r="N23" s="126" t="s">
        <v>168</v>
      </c>
      <c r="O23" s="126" t="s">
        <v>197</v>
      </c>
      <c r="P23" s="126"/>
      <c r="Q23" s="126"/>
      <c r="R23" s="126"/>
      <c r="S23" s="126"/>
      <c r="T23" s="126" t="s">
        <v>170</v>
      </c>
      <c r="U23" s="81" t="s">
        <v>135</v>
      </c>
      <c r="V23" s="110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</row>
    <row r="24" s="81" customFormat="1" spans="3:266">
      <c r="C24" s="82"/>
      <c r="D24" s="82"/>
      <c r="V24" s="83"/>
      <c r="JA24" s="84"/>
      <c r="JB24" s="84"/>
      <c r="JC24" s="84"/>
      <c r="JD24" s="84"/>
      <c r="JE24" s="84"/>
      <c r="JF24" s="84"/>
    </row>
  </sheetData>
  <mergeCells count="9">
    <mergeCell ref="A1:U1"/>
    <mergeCell ref="B2:D2"/>
    <mergeCell ref="F2:I2"/>
    <mergeCell ref="M2:U2"/>
    <mergeCell ref="B3:I3"/>
    <mergeCell ref="K3:U3"/>
    <mergeCell ref="A3:A6"/>
    <mergeCell ref="B5:B6"/>
    <mergeCell ref="J2:J20"/>
  </mergeCells>
  <pageMargins left="0.275" right="0.118055555555556" top="0.432638888888889" bottom="0.236111111111111" header="0.550694444444444" footer="0.236111111111111"/>
  <pageSetup paperSize="9" scale="78" orientation="landscape" horizontalDpi="6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5"/>
  <sheetViews>
    <sheetView workbookViewId="0">
      <selection activeCell="G8" sqref="G8:K8"/>
    </sheetView>
  </sheetViews>
  <sheetFormatPr defaultColWidth="10.125" defaultRowHeight="14.25"/>
  <cols>
    <col min="1" max="1" width="9.625" style="130" customWidth="1"/>
    <col min="2" max="2" width="9.25" style="130" customWidth="1"/>
    <col min="3" max="3" width="11.875" style="130" customWidth="1"/>
    <col min="4" max="4" width="9.5" style="130" customWidth="1"/>
    <col min="5" max="5" width="12.25" style="130" customWidth="1"/>
    <col min="6" max="6" width="10.375" style="130" customWidth="1"/>
    <col min="7" max="7" width="9.5" style="130" customWidth="1"/>
    <col min="8" max="8" width="9.125" style="130" customWidth="1"/>
    <col min="9" max="9" width="8.125" style="130" customWidth="1"/>
    <col min="10" max="10" width="10.5" style="130" customWidth="1"/>
    <col min="11" max="11" width="10.75" style="130" customWidth="1"/>
    <col min="12" max="16384" width="10.125" style="130"/>
  </cols>
  <sheetData>
    <row r="1" ht="26.25" spans="1:11">
      <c r="A1" s="131" t="s">
        <v>198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</row>
    <row r="2" ht="18" customHeight="1" spans="1:11">
      <c r="A2" s="132" t="s">
        <v>53</v>
      </c>
      <c r="B2" s="133" t="s">
        <v>54</v>
      </c>
      <c r="C2" s="133"/>
      <c r="D2" s="134" t="s">
        <v>62</v>
      </c>
      <c r="E2" s="130" t="s">
        <v>63</v>
      </c>
      <c r="F2" s="135" t="s">
        <v>199</v>
      </c>
      <c r="G2" s="136" t="s">
        <v>138</v>
      </c>
      <c r="H2" s="136"/>
      <c r="I2" s="166" t="s">
        <v>57</v>
      </c>
      <c r="J2" s="190" t="s">
        <v>58</v>
      </c>
      <c r="K2" s="191"/>
    </row>
    <row r="3" ht="18" customHeight="1" spans="1:11">
      <c r="A3" s="137" t="s">
        <v>74</v>
      </c>
      <c r="B3" s="138">
        <v>280</v>
      </c>
      <c r="C3" s="138"/>
      <c r="D3" s="139" t="s">
        <v>200</v>
      </c>
      <c r="E3" s="140">
        <v>45151</v>
      </c>
      <c r="F3" s="140"/>
      <c r="G3" s="140"/>
      <c r="H3" s="141" t="s">
        <v>201</v>
      </c>
      <c r="I3" s="141"/>
      <c r="J3" s="141"/>
      <c r="K3" s="192"/>
    </row>
    <row r="4" ht="18" customHeight="1" spans="1:11">
      <c r="A4" s="142" t="s">
        <v>71</v>
      </c>
      <c r="B4" s="143" t="s">
        <v>202</v>
      </c>
      <c r="C4" s="144">
        <v>7</v>
      </c>
      <c r="D4" s="145" t="s">
        <v>203</v>
      </c>
      <c r="E4" s="146" t="s">
        <v>204</v>
      </c>
      <c r="F4" s="146"/>
      <c r="G4" s="146"/>
      <c r="H4" s="145" t="s">
        <v>205</v>
      </c>
      <c r="I4" s="145"/>
      <c r="J4" s="144" t="s">
        <v>66</v>
      </c>
      <c r="K4" s="193" t="s">
        <v>67</v>
      </c>
    </row>
    <row r="5" ht="18" customHeight="1" spans="1:11">
      <c r="A5" s="142" t="s">
        <v>206</v>
      </c>
      <c r="B5" s="138">
        <v>1</v>
      </c>
      <c r="C5" s="138"/>
      <c r="D5" s="139" t="s">
        <v>207</v>
      </c>
      <c r="E5" s="139" t="s">
        <v>208</v>
      </c>
      <c r="G5" s="139"/>
      <c r="H5" s="145" t="s">
        <v>209</v>
      </c>
      <c r="I5" s="145"/>
      <c r="J5" s="144" t="s">
        <v>66</v>
      </c>
      <c r="K5" s="193" t="s">
        <v>67</v>
      </c>
    </row>
    <row r="6" ht="18" customHeight="1" spans="1:11">
      <c r="A6" s="147" t="s">
        <v>210</v>
      </c>
      <c r="B6" s="148">
        <v>32</v>
      </c>
      <c r="C6" s="148"/>
      <c r="D6" s="149" t="s">
        <v>211</v>
      </c>
      <c r="E6" s="150">
        <v>280</v>
      </c>
      <c r="F6" s="151"/>
      <c r="G6" s="149"/>
      <c r="H6" s="152" t="s">
        <v>212</v>
      </c>
      <c r="I6" s="152"/>
      <c r="J6" s="151" t="s">
        <v>66</v>
      </c>
      <c r="K6" s="194" t="s">
        <v>67</v>
      </c>
    </row>
    <row r="7" ht="18" customHeight="1" spans="1:11">
      <c r="A7" s="153"/>
      <c r="B7" s="154"/>
      <c r="C7" s="154"/>
      <c r="D7" s="153"/>
      <c r="E7" s="154"/>
      <c r="F7" s="155"/>
      <c r="G7" s="153"/>
      <c r="H7" s="155"/>
      <c r="I7" s="154"/>
      <c r="J7" s="154"/>
      <c r="K7" s="154"/>
    </row>
    <row r="8" ht="18" customHeight="1" spans="1:11">
      <c r="A8" s="156" t="s">
        <v>213</v>
      </c>
      <c r="B8" s="135" t="s">
        <v>214</v>
      </c>
      <c r="C8" s="135" t="s">
        <v>215</v>
      </c>
      <c r="D8" s="135" t="s">
        <v>216</v>
      </c>
      <c r="E8" s="135" t="s">
        <v>217</v>
      </c>
      <c r="F8" s="135" t="s">
        <v>218</v>
      </c>
      <c r="G8" s="157" t="s">
        <v>219</v>
      </c>
      <c r="H8" s="158"/>
      <c r="I8" s="158"/>
      <c r="J8" s="158"/>
      <c r="K8" s="195"/>
    </row>
    <row r="9" ht="18" customHeight="1" spans="1:11">
      <c r="A9" s="142" t="s">
        <v>220</v>
      </c>
      <c r="B9" s="145"/>
      <c r="C9" s="144" t="s">
        <v>66</v>
      </c>
      <c r="D9" s="144" t="s">
        <v>67</v>
      </c>
      <c r="E9" s="139" t="s">
        <v>221</v>
      </c>
      <c r="F9" s="159" t="s">
        <v>222</v>
      </c>
      <c r="G9" s="160"/>
      <c r="H9" s="161"/>
      <c r="I9" s="161"/>
      <c r="J9" s="161"/>
      <c r="K9" s="196"/>
    </row>
    <row r="10" ht="18" customHeight="1" spans="1:14">
      <c r="A10" s="142" t="s">
        <v>223</v>
      </c>
      <c r="B10" s="145"/>
      <c r="C10" s="144" t="s">
        <v>66</v>
      </c>
      <c r="D10" s="144" t="s">
        <v>67</v>
      </c>
      <c r="E10" s="139" t="s">
        <v>224</v>
      </c>
      <c r="F10" s="159" t="s">
        <v>225</v>
      </c>
      <c r="G10" s="160" t="s">
        <v>226</v>
      </c>
      <c r="H10" s="161"/>
      <c r="I10" s="161"/>
      <c r="J10" s="161"/>
      <c r="K10" s="196"/>
      <c r="N10" s="197"/>
    </row>
    <row r="11" ht="18" customHeight="1" spans="1:11">
      <c r="A11" s="162" t="s">
        <v>179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98"/>
    </row>
    <row r="12" ht="18" customHeight="1" spans="1:11">
      <c r="A12" s="137" t="s">
        <v>87</v>
      </c>
      <c r="B12" s="144" t="s">
        <v>83</v>
      </c>
      <c r="C12" s="144" t="s">
        <v>84</v>
      </c>
      <c r="D12" s="159"/>
      <c r="E12" s="139" t="s">
        <v>85</v>
      </c>
      <c r="F12" s="144" t="s">
        <v>83</v>
      </c>
      <c r="G12" s="144" t="s">
        <v>84</v>
      </c>
      <c r="H12" s="144"/>
      <c r="I12" s="139" t="s">
        <v>227</v>
      </c>
      <c r="J12" s="144" t="s">
        <v>83</v>
      </c>
      <c r="K12" s="193" t="s">
        <v>84</v>
      </c>
    </row>
    <row r="13" ht="18" customHeight="1" spans="1:11">
      <c r="A13" s="137" t="s">
        <v>90</v>
      </c>
      <c r="B13" s="144" t="s">
        <v>83</v>
      </c>
      <c r="C13" s="144" t="s">
        <v>84</v>
      </c>
      <c r="D13" s="159"/>
      <c r="E13" s="139" t="s">
        <v>95</v>
      </c>
      <c r="F13" s="144" t="s">
        <v>83</v>
      </c>
      <c r="G13" s="144" t="s">
        <v>84</v>
      </c>
      <c r="H13" s="144"/>
      <c r="I13" s="139" t="s">
        <v>228</v>
      </c>
      <c r="J13" s="144" t="s">
        <v>83</v>
      </c>
      <c r="K13" s="193" t="s">
        <v>84</v>
      </c>
    </row>
    <row r="14" ht="18" customHeight="1" spans="1:11">
      <c r="A14" s="147" t="s">
        <v>229</v>
      </c>
      <c r="B14" s="151" t="s">
        <v>83</v>
      </c>
      <c r="C14" s="151" t="s">
        <v>84</v>
      </c>
      <c r="D14" s="164"/>
      <c r="E14" s="149" t="s">
        <v>230</v>
      </c>
      <c r="F14" s="151" t="s">
        <v>83</v>
      </c>
      <c r="G14" s="151" t="s">
        <v>84</v>
      </c>
      <c r="H14" s="151"/>
      <c r="I14" s="149" t="s">
        <v>231</v>
      </c>
      <c r="J14" s="151" t="s">
        <v>83</v>
      </c>
      <c r="K14" s="194" t="s">
        <v>84</v>
      </c>
    </row>
    <row r="15" ht="18" customHeight="1" spans="1:11">
      <c r="A15" s="153"/>
      <c r="B15" s="165"/>
      <c r="C15" s="165"/>
      <c r="D15" s="154"/>
      <c r="E15" s="153"/>
      <c r="F15" s="165"/>
      <c r="G15" s="165"/>
      <c r="H15" s="165"/>
      <c r="I15" s="153"/>
      <c r="J15" s="165"/>
      <c r="K15" s="165"/>
    </row>
    <row r="16" s="128" customFormat="1" ht="18" customHeight="1" spans="1:11">
      <c r="A16" s="132" t="s">
        <v>232</v>
      </c>
      <c r="B16" s="166"/>
      <c r="C16" s="166"/>
      <c r="D16" s="166"/>
      <c r="E16" s="166"/>
      <c r="F16" s="166"/>
      <c r="G16" s="166"/>
      <c r="H16" s="166"/>
      <c r="I16" s="166"/>
      <c r="J16" s="166"/>
      <c r="K16" s="199"/>
    </row>
    <row r="17" ht="18" customHeight="1" spans="1:11">
      <c r="A17" s="142" t="s">
        <v>233</v>
      </c>
      <c r="B17" s="145"/>
      <c r="C17" s="145"/>
      <c r="D17" s="145"/>
      <c r="E17" s="145"/>
      <c r="F17" s="145"/>
      <c r="G17" s="145"/>
      <c r="H17" s="145"/>
      <c r="I17" s="145"/>
      <c r="J17" s="145"/>
      <c r="K17" s="200"/>
    </row>
    <row r="18" ht="18" customHeight="1" spans="1:11">
      <c r="A18" s="142"/>
      <c r="B18" s="145"/>
      <c r="C18" s="145"/>
      <c r="D18" s="145"/>
      <c r="E18" s="145"/>
      <c r="F18" s="145"/>
      <c r="G18" s="145"/>
      <c r="H18" s="145"/>
      <c r="I18" s="145"/>
      <c r="J18" s="145"/>
      <c r="K18" s="200"/>
    </row>
    <row r="19" ht="22" customHeight="1" spans="1:11">
      <c r="A19" s="167"/>
      <c r="B19" s="144"/>
      <c r="C19" s="144"/>
      <c r="D19" s="144"/>
      <c r="E19" s="144"/>
      <c r="F19" s="144"/>
      <c r="G19" s="144"/>
      <c r="H19" s="144"/>
      <c r="I19" s="144"/>
      <c r="J19" s="144"/>
      <c r="K19" s="193"/>
    </row>
    <row r="20" ht="22" customHeight="1" spans="1:11">
      <c r="A20" s="168"/>
      <c r="B20" s="169"/>
      <c r="C20" s="169"/>
      <c r="D20" s="169"/>
      <c r="E20" s="169"/>
      <c r="F20" s="169"/>
      <c r="G20" s="169"/>
      <c r="H20" s="169"/>
      <c r="I20" s="169"/>
      <c r="J20" s="169"/>
      <c r="K20" s="201"/>
    </row>
    <row r="21" ht="22" customHeight="1" spans="1:11">
      <c r="A21" s="168"/>
      <c r="B21" s="169"/>
      <c r="C21" s="169"/>
      <c r="D21" s="169"/>
      <c r="E21" s="169"/>
      <c r="F21" s="169"/>
      <c r="G21" s="169"/>
      <c r="H21" s="169"/>
      <c r="I21" s="169"/>
      <c r="J21" s="169"/>
      <c r="K21" s="201"/>
    </row>
    <row r="22" ht="22" customHeight="1" spans="1:11">
      <c r="A22" s="168"/>
      <c r="B22" s="169"/>
      <c r="C22" s="169"/>
      <c r="D22" s="169"/>
      <c r="E22" s="169"/>
      <c r="F22" s="169"/>
      <c r="G22" s="169"/>
      <c r="H22" s="169"/>
      <c r="I22" s="169"/>
      <c r="J22" s="169"/>
      <c r="K22" s="201"/>
    </row>
    <row r="23" ht="22" customHeight="1" spans="1:11">
      <c r="A23" s="170"/>
      <c r="B23" s="171"/>
      <c r="C23" s="171"/>
      <c r="D23" s="171"/>
      <c r="E23" s="171"/>
      <c r="F23" s="171"/>
      <c r="G23" s="171"/>
      <c r="H23" s="171"/>
      <c r="I23" s="171"/>
      <c r="J23" s="171"/>
      <c r="K23" s="202"/>
    </row>
    <row r="24" ht="18" customHeight="1" spans="1:11">
      <c r="A24" s="142" t="s">
        <v>121</v>
      </c>
      <c r="B24" s="145"/>
      <c r="C24" s="144" t="s">
        <v>66</v>
      </c>
      <c r="D24" s="144" t="s">
        <v>67</v>
      </c>
      <c r="E24" s="141"/>
      <c r="F24" s="141"/>
      <c r="G24" s="141"/>
      <c r="H24" s="141"/>
      <c r="I24" s="141"/>
      <c r="J24" s="141"/>
      <c r="K24" s="192"/>
    </row>
    <row r="25" ht="18" customHeight="1" spans="1:11">
      <c r="A25" s="172" t="s">
        <v>234</v>
      </c>
      <c r="B25" s="173"/>
      <c r="C25" s="173"/>
      <c r="D25" s="173"/>
      <c r="E25" s="173"/>
      <c r="F25" s="173"/>
      <c r="G25" s="173"/>
      <c r="H25" s="173"/>
      <c r="I25" s="173"/>
      <c r="J25" s="173"/>
      <c r="K25" s="203"/>
    </row>
    <row r="26" ht="15" spans="1:11">
      <c r="A26" s="174"/>
      <c r="B26" s="174"/>
      <c r="C26" s="174"/>
      <c r="D26" s="174"/>
      <c r="E26" s="174"/>
      <c r="F26" s="174"/>
      <c r="G26" s="174"/>
      <c r="H26" s="174"/>
      <c r="I26" s="174"/>
      <c r="J26" s="174"/>
      <c r="K26" s="174"/>
    </row>
    <row r="27" ht="20" customHeight="1" spans="1:11">
      <c r="A27" s="175" t="s">
        <v>235</v>
      </c>
      <c r="B27" s="158"/>
      <c r="C27" s="158"/>
      <c r="D27" s="158"/>
      <c r="E27" s="158"/>
      <c r="F27" s="158"/>
      <c r="G27" s="158"/>
      <c r="H27" s="158"/>
      <c r="I27" s="158"/>
      <c r="J27" s="204"/>
      <c r="K27" s="205" t="s">
        <v>186</v>
      </c>
    </row>
    <row r="28" ht="23" customHeight="1" spans="1:11">
      <c r="A28" s="176" t="s">
        <v>236</v>
      </c>
      <c r="B28" s="177"/>
      <c r="C28" s="177"/>
      <c r="D28" s="177"/>
      <c r="E28" s="177"/>
      <c r="F28" s="177"/>
      <c r="G28" s="177"/>
      <c r="H28" s="177"/>
      <c r="I28" s="177"/>
      <c r="J28" s="206"/>
      <c r="K28" s="207">
        <v>1</v>
      </c>
    </row>
    <row r="29" ht="23" customHeight="1" spans="1:11">
      <c r="A29" s="176" t="s">
        <v>237</v>
      </c>
      <c r="B29" s="177"/>
      <c r="C29" s="177"/>
      <c r="D29" s="177"/>
      <c r="E29" s="177"/>
      <c r="F29" s="177"/>
      <c r="G29" s="177"/>
      <c r="H29" s="177"/>
      <c r="I29" s="177"/>
      <c r="J29" s="206"/>
      <c r="K29" s="208">
        <v>1</v>
      </c>
    </row>
    <row r="30" ht="23" customHeight="1" spans="1:11">
      <c r="A30" s="176" t="s">
        <v>238</v>
      </c>
      <c r="B30" s="177"/>
      <c r="C30" s="177"/>
      <c r="D30" s="177"/>
      <c r="E30" s="177"/>
      <c r="F30" s="177"/>
      <c r="G30" s="177"/>
      <c r="H30" s="177"/>
      <c r="I30" s="177"/>
      <c r="J30" s="206"/>
      <c r="K30" s="208">
        <v>1</v>
      </c>
    </row>
    <row r="31" ht="23" customHeight="1" spans="1:11">
      <c r="A31" s="176"/>
      <c r="B31" s="177"/>
      <c r="C31" s="177"/>
      <c r="D31" s="177"/>
      <c r="E31" s="177"/>
      <c r="F31" s="177"/>
      <c r="G31" s="177"/>
      <c r="H31" s="177"/>
      <c r="I31" s="177"/>
      <c r="J31" s="206"/>
      <c r="K31" s="208"/>
    </row>
    <row r="32" ht="23" customHeight="1" spans="1:11">
      <c r="A32" s="176"/>
      <c r="B32" s="177"/>
      <c r="C32" s="177"/>
      <c r="D32" s="177"/>
      <c r="E32" s="177"/>
      <c r="F32" s="177"/>
      <c r="G32" s="177"/>
      <c r="H32" s="177"/>
      <c r="I32" s="177"/>
      <c r="J32" s="206"/>
      <c r="K32" s="208"/>
    </row>
    <row r="33" ht="23" customHeight="1" spans="1:11">
      <c r="A33" s="176"/>
      <c r="B33" s="177"/>
      <c r="C33" s="177"/>
      <c r="D33" s="177"/>
      <c r="E33" s="177"/>
      <c r="F33" s="177"/>
      <c r="G33" s="177"/>
      <c r="H33" s="177"/>
      <c r="I33" s="177"/>
      <c r="J33" s="206"/>
      <c r="K33" s="208"/>
    </row>
    <row r="34" ht="23" customHeight="1" spans="1:11">
      <c r="A34" s="176"/>
      <c r="B34" s="177"/>
      <c r="C34" s="177"/>
      <c r="D34" s="177"/>
      <c r="E34" s="177"/>
      <c r="F34" s="177"/>
      <c r="G34" s="177"/>
      <c r="H34" s="177"/>
      <c r="I34" s="177"/>
      <c r="J34" s="206"/>
      <c r="K34" s="196"/>
    </row>
    <row r="35" ht="23" customHeight="1" spans="1:11">
      <c r="A35" s="176"/>
      <c r="B35" s="177"/>
      <c r="C35" s="177"/>
      <c r="D35" s="177"/>
      <c r="E35" s="177"/>
      <c r="F35" s="177"/>
      <c r="G35" s="177"/>
      <c r="H35" s="177"/>
      <c r="I35" s="177"/>
      <c r="J35" s="206"/>
      <c r="K35" s="209"/>
    </row>
    <row r="36" ht="23" customHeight="1" spans="1:11">
      <c r="A36" s="178" t="s">
        <v>192</v>
      </c>
      <c r="B36" s="179"/>
      <c r="C36" s="179"/>
      <c r="D36" s="179"/>
      <c r="E36" s="179"/>
      <c r="F36" s="179"/>
      <c r="G36" s="179"/>
      <c r="H36" s="179"/>
      <c r="I36" s="179"/>
      <c r="J36" s="210"/>
      <c r="K36" s="211">
        <f>SUM(K28:K35)</f>
        <v>3</v>
      </c>
    </row>
    <row r="37" ht="18.75" customHeight="1" spans="1:11">
      <c r="A37" s="180" t="s">
        <v>239</v>
      </c>
      <c r="B37" s="181"/>
      <c r="C37" s="181"/>
      <c r="D37" s="181"/>
      <c r="E37" s="181"/>
      <c r="F37" s="181"/>
      <c r="G37" s="181"/>
      <c r="H37" s="181"/>
      <c r="I37" s="181"/>
      <c r="J37" s="181"/>
      <c r="K37" s="212"/>
    </row>
    <row r="38" s="129" customFormat="1" ht="18.75" customHeight="1" spans="1:11">
      <c r="A38" s="182" t="s">
        <v>240</v>
      </c>
      <c r="B38" s="183"/>
      <c r="C38" s="183"/>
      <c r="D38" s="184" t="s">
        <v>241</v>
      </c>
      <c r="E38" s="184"/>
      <c r="F38" s="185" t="s">
        <v>242</v>
      </c>
      <c r="G38" s="186"/>
      <c r="H38" s="183" t="s">
        <v>243</v>
      </c>
      <c r="I38" s="183"/>
      <c r="J38" s="183" t="s">
        <v>244</v>
      </c>
      <c r="K38" s="213"/>
    </row>
    <row r="39" ht="18.75" customHeight="1" spans="1:13">
      <c r="A39" s="142" t="s">
        <v>122</v>
      </c>
      <c r="B39" s="145" t="s">
        <v>245</v>
      </c>
      <c r="C39" s="145"/>
      <c r="D39" s="145"/>
      <c r="E39" s="145"/>
      <c r="F39" s="145"/>
      <c r="G39" s="145"/>
      <c r="H39" s="145"/>
      <c r="I39" s="145"/>
      <c r="J39" s="145"/>
      <c r="K39" s="200"/>
      <c r="M39" s="129"/>
    </row>
    <row r="40" ht="24" customHeight="1" spans="1:11">
      <c r="A40" s="142"/>
      <c r="B40" s="145"/>
      <c r="C40" s="145"/>
      <c r="D40" s="145"/>
      <c r="E40" s="145"/>
      <c r="F40" s="145"/>
      <c r="G40" s="145"/>
      <c r="H40" s="145"/>
      <c r="I40" s="145"/>
      <c r="J40" s="145"/>
      <c r="K40" s="200"/>
    </row>
    <row r="41" ht="24" customHeight="1" spans="1:11">
      <c r="A41" s="142"/>
      <c r="B41" s="145"/>
      <c r="C41" s="145"/>
      <c r="D41" s="145"/>
      <c r="E41" s="145"/>
      <c r="F41" s="145"/>
      <c r="G41" s="145"/>
      <c r="H41" s="145"/>
      <c r="I41" s="145"/>
      <c r="J41" s="145"/>
      <c r="K41" s="200"/>
    </row>
    <row r="42" ht="32.1" customHeight="1" spans="1:11">
      <c r="A42" s="147" t="s">
        <v>130</v>
      </c>
      <c r="B42" s="150" t="s">
        <v>246</v>
      </c>
      <c r="C42" s="150"/>
      <c r="D42" s="149" t="s">
        <v>247</v>
      </c>
      <c r="E42" s="164" t="s">
        <v>169</v>
      </c>
      <c r="F42" s="187" t="s">
        <v>248</v>
      </c>
      <c r="G42" s="188">
        <v>45136</v>
      </c>
      <c r="H42" s="189" t="s">
        <v>134</v>
      </c>
      <c r="I42" s="189"/>
      <c r="J42" s="150" t="s">
        <v>135</v>
      </c>
      <c r="K42" s="214"/>
    </row>
    <row r="43" ht="16.5" customHeight="1"/>
    <row r="44" ht="16.5" customHeight="1"/>
    <row r="45" ht="16.5" customHeight="1"/>
  </sheetData>
  <mergeCells count="52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J27"/>
    <mergeCell ref="A28:J28"/>
    <mergeCell ref="A29:J29"/>
    <mergeCell ref="A30:J30"/>
    <mergeCell ref="A31:J31"/>
    <mergeCell ref="A32:J32"/>
    <mergeCell ref="A33:J33"/>
    <mergeCell ref="A34:J34"/>
    <mergeCell ref="A35:J35"/>
    <mergeCell ref="A36:J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314583333333333" right="0.118055555555556" top="0.393055555555556" bottom="0" header="0.5" footer="0.5"/>
  <pageSetup paperSize="9" scale="85" orientation="portrait" horizontalDpi="6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13970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228600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W21"/>
  <sheetViews>
    <sheetView workbookViewId="0">
      <selection activeCell="L27" sqref="L27"/>
    </sheetView>
  </sheetViews>
  <sheetFormatPr defaultColWidth="9" defaultRowHeight="14.25"/>
  <cols>
    <col min="1" max="1" width="13.625" style="81" customWidth="1"/>
    <col min="2" max="2" width="10.375" style="81" customWidth="1"/>
    <col min="3" max="4" width="10.375" style="82" customWidth="1"/>
    <col min="5" max="8" width="10.375" style="81" customWidth="1"/>
    <col min="9" max="9" width="2.75" style="81" customWidth="1"/>
    <col min="10" max="15" width="11.125" style="81" customWidth="1"/>
    <col min="16" max="16" width="9.75" style="83" customWidth="1"/>
    <col min="17" max="254" width="9" style="81"/>
    <col min="255" max="16384" width="9" style="84"/>
  </cols>
  <sheetData>
    <row r="1" s="81" customFormat="1" ht="29" customHeight="1" spans="1:257">
      <c r="A1" s="85" t="s">
        <v>137</v>
      </c>
      <c r="B1" s="85"/>
      <c r="C1" s="86"/>
      <c r="D1" s="86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110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  <c r="FI1" s="84"/>
      <c r="FJ1" s="84"/>
      <c r="FK1" s="84"/>
      <c r="FL1" s="84"/>
      <c r="FM1" s="84"/>
      <c r="FN1" s="84"/>
      <c r="FO1" s="84"/>
      <c r="FP1" s="84"/>
      <c r="FQ1" s="84"/>
      <c r="FR1" s="84"/>
      <c r="FS1" s="84"/>
      <c r="FT1" s="84"/>
      <c r="FU1" s="84"/>
      <c r="FV1" s="84"/>
      <c r="FW1" s="84"/>
      <c r="FX1" s="84"/>
      <c r="FY1" s="84"/>
      <c r="FZ1" s="84"/>
      <c r="GA1" s="84"/>
      <c r="GB1" s="84"/>
      <c r="GC1" s="84"/>
      <c r="GD1" s="84"/>
      <c r="GE1" s="84"/>
      <c r="GF1" s="84"/>
      <c r="GG1" s="84"/>
      <c r="GH1" s="84"/>
      <c r="GI1" s="84"/>
      <c r="GJ1" s="84"/>
      <c r="GK1" s="84"/>
      <c r="GL1" s="84"/>
      <c r="GM1" s="84"/>
      <c r="GN1" s="84"/>
      <c r="GO1" s="84"/>
      <c r="GP1" s="84"/>
      <c r="GQ1" s="84"/>
      <c r="GR1" s="84"/>
      <c r="GS1" s="84"/>
      <c r="GT1" s="84"/>
      <c r="GU1" s="84"/>
      <c r="GV1" s="84"/>
      <c r="GW1" s="84"/>
      <c r="GX1" s="84"/>
      <c r="GY1" s="84"/>
      <c r="GZ1" s="84"/>
      <c r="HA1" s="84"/>
      <c r="HB1" s="84"/>
      <c r="HC1" s="84"/>
      <c r="HD1" s="84"/>
      <c r="HE1" s="84"/>
      <c r="HF1" s="84"/>
      <c r="HG1" s="84"/>
      <c r="HH1" s="84"/>
      <c r="HI1" s="84"/>
      <c r="HJ1" s="84"/>
      <c r="HK1" s="84"/>
      <c r="HL1" s="84"/>
      <c r="HM1" s="84"/>
      <c r="HN1" s="84"/>
      <c r="HO1" s="84"/>
      <c r="HP1" s="84"/>
      <c r="HQ1" s="84"/>
      <c r="HR1" s="84"/>
      <c r="HS1" s="84"/>
      <c r="HT1" s="84"/>
      <c r="HU1" s="84"/>
      <c r="HV1" s="84"/>
      <c r="HW1" s="84"/>
      <c r="HX1" s="84"/>
      <c r="HY1" s="84"/>
      <c r="HZ1" s="84"/>
      <c r="IA1" s="84"/>
      <c r="IB1" s="84"/>
      <c r="IC1" s="84"/>
      <c r="ID1" s="84"/>
      <c r="IE1" s="84"/>
      <c r="IF1" s="84"/>
      <c r="IG1" s="84"/>
      <c r="IH1" s="84"/>
      <c r="II1" s="84"/>
      <c r="IJ1" s="84"/>
      <c r="IK1" s="84"/>
      <c r="IL1" s="84"/>
      <c r="IM1" s="84"/>
      <c r="IN1" s="84"/>
      <c r="IO1" s="84"/>
      <c r="IP1" s="84"/>
      <c r="IQ1" s="84"/>
      <c r="IR1" s="84"/>
      <c r="IS1" s="84"/>
      <c r="IT1" s="84"/>
      <c r="IU1" s="84"/>
      <c r="IV1" s="84"/>
      <c r="IW1" s="84"/>
    </row>
    <row r="2" s="81" customFormat="1" ht="20" customHeight="1" spans="1:257">
      <c r="A2" s="215" t="s">
        <v>62</v>
      </c>
      <c r="B2" s="216" t="s">
        <v>63</v>
      </c>
      <c r="C2" s="217"/>
      <c r="D2" s="218"/>
      <c r="E2" s="219" t="s">
        <v>68</v>
      </c>
      <c r="F2" s="220" t="s">
        <v>138</v>
      </c>
      <c r="G2" s="220"/>
      <c r="H2" s="221"/>
      <c r="I2" s="224"/>
      <c r="J2" s="225" t="s">
        <v>57</v>
      </c>
      <c r="K2" s="226" t="s">
        <v>58</v>
      </c>
      <c r="L2" s="226"/>
      <c r="M2" s="226"/>
      <c r="N2" s="226"/>
      <c r="O2" s="227"/>
      <c r="P2" s="228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4"/>
      <c r="FP2" s="84"/>
      <c r="FQ2" s="84"/>
      <c r="FR2" s="84"/>
      <c r="FS2" s="84"/>
      <c r="FT2" s="84"/>
      <c r="FU2" s="84"/>
      <c r="FV2" s="84"/>
      <c r="FW2" s="84"/>
      <c r="FX2" s="84"/>
      <c r="FY2" s="84"/>
      <c r="FZ2" s="84"/>
      <c r="GA2" s="84"/>
      <c r="GB2" s="84"/>
      <c r="GC2" s="84"/>
      <c r="GD2" s="84"/>
      <c r="GE2" s="84"/>
      <c r="GF2" s="84"/>
      <c r="GG2" s="84"/>
      <c r="GH2" s="84"/>
      <c r="GI2" s="84"/>
      <c r="GJ2" s="84"/>
      <c r="GK2" s="84"/>
      <c r="GL2" s="84"/>
      <c r="GM2" s="84"/>
      <c r="GN2" s="84"/>
      <c r="GO2" s="84"/>
      <c r="GP2" s="84"/>
      <c r="GQ2" s="84"/>
      <c r="GR2" s="84"/>
      <c r="GS2" s="84"/>
      <c r="GT2" s="84"/>
      <c r="GU2" s="84"/>
      <c r="GV2" s="84"/>
      <c r="GW2" s="84"/>
      <c r="GX2" s="84"/>
      <c r="GY2" s="84"/>
      <c r="GZ2" s="84"/>
      <c r="HA2" s="84"/>
      <c r="HB2" s="84"/>
      <c r="HC2" s="84"/>
      <c r="HD2" s="84"/>
      <c r="HE2" s="84"/>
      <c r="HF2" s="84"/>
      <c r="HG2" s="84"/>
      <c r="HH2" s="84"/>
      <c r="HI2" s="84"/>
      <c r="HJ2" s="84"/>
      <c r="HK2" s="84"/>
      <c r="HL2" s="84"/>
      <c r="HM2" s="84"/>
      <c r="HN2" s="84"/>
      <c r="HO2" s="84"/>
      <c r="HP2" s="84"/>
      <c r="HQ2" s="84"/>
      <c r="HR2" s="84"/>
      <c r="HS2" s="84"/>
      <c r="HT2" s="84"/>
      <c r="HU2" s="84"/>
      <c r="HV2" s="84"/>
      <c r="HW2" s="84"/>
      <c r="HX2" s="84"/>
      <c r="HY2" s="84"/>
      <c r="HZ2" s="84"/>
      <c r="IA2" s="84"/>
      <c r="IB2" s="84"/>
      <c r="IC2" s="84"/>
      <c r="ID2" s="84"/>
      <c r="IE2" s="84"/>
      <c r="IF2" s="84"/>
      <c r="IG2" s="84"/>
      <c r="IH2" s="84"/>
      <c r="II2" s="84"/>
      <c r="IJ2" s="84"/>
      <c r="IK2" s="84"/>
      <c r="IL2" s="84"/>
      <c r="IM2" s="84"/>
      <c r="IN2" s="84"/>
      <c r="IO2" s="84"/>
      <c r="IP2" s="84"/>
      <c r="IQ2" s="84"/>
      <c r="IR2" s="84"/>
      <c r="IS2" s="84"/>
      <c r="IT2" s="84"/>
      <c r="IU2" s="84"/>
      <c r="IV2" s="84"/>
      <c r="IW2" s="84"/>
    </row>
    <row r="3" s="81" customFormat="1" spans="1:257">
      <c r="A3" s="222" t="s">
        <v>139</v>
      </c>
      <c r="B3" s="96" t="s">
        <v>140</v>
      </c>
      <c r="C3" s="97"/>
      <c r="D3" s="96"/>
      <c r="E3" s="96"/>
      <c r="F3" s="96"/>
      <c r="G3" s="96"/>
      <c r="H3" s="96"/>
      <c r="I3" s="116"/>
      <c r="J3" s="117" t="s">
        <v>141</v>
      </c>
      <c r="K3" s="117"/>
      <c r="L3" s="117"/>
      <c r="M3" s="117"/>
      <c r="N3" s="117"/>
      <c r="O3" s="117"/>
      <c r="P3" s="229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84"/>
      <c r="EL3" s="84"/>
      <c r="EM3" s="84"/>
      <c r="EN3" s="84"/>
      <c r="EO3" s="84"/>
      <c r="EP3" s="84"/>
      <c r="EQ3" s="84"/>
      <c r="ER3" s="84"/>
      <c r="ES3" s="84"/>
      <c r="ET3" s="84"/>
      <c r="EU3" s="84"/>
      <c r="EV3" s="84"/>
      <c r="EW3" s="84"/>
      <c r="EX3" s="84"/>
      <c r="EY3" s="84"/>
      <c r="EZ3" s="84"/>
      <c r="FA3" s="84"/>
      <c r="FB3" s="84"/>
      <c r="FC3" s="84"/>
      <c r="FD3" s="84"/>
      <c r="FE3" s="84"/>
      <c r="FF3" s="84"/>
      <c r="FG3" s="84"/>
      <c r="FH3" s="84"/>
      <c r="FI3" s="84"/>
      <c r="FJ3" s="84"/>
      <c r="FK3" s="84"/>
      <c r="FL3" s="84"/>
      <c r="FM3" s="84"/>
      <c r="FN3" s="84"/>
      <c r="FO3" s="84"/>
      <c r="FP3" s="84"/>
      <c r="FQ3" s="84"/>
      <c r="FR3" s="84"/>
      <c r="FS3" s="84"/>
      <c r="FT3" s="84"/>
      <c r="FU3" s="84"/>
      <c r="FV3" s="84"/>
      <c r="FW3" s="84"/>
      <c r="FX3" s="84"/>
      <c r="FY3" s="84"/>
      <c r="FZ3" s="84"/>
      <c r="GA3" s="84"/>
      <c r="GB3" s="84"/>
      <c r="GC3" s="84"/>
      <c r="GD3" s="84"/>
      <c r="GE3" s="84"/>
      <c r="GF3" s="84"/>
      <c r="GG3" s="84"/>
      <c r="GH3" s="84"/>
      <c r="GI3" s="84"/>
      <c r="GJ3" s="84"/>
      <c r="GK3" s="84"/>
      <c r="GL3" s="84"/>
      <c r="GM3" s="84"/>
      <c r="GN3" s="84"/>
      <c r="GO3" s="84"/>
      <c r="GP3" s="84"/>
      <c r="GQ3" s="84"/>
      <c r="GR3" s="84"/>
      <c r="GS3" s="84"/>
      <c r="GT3" s="84"/>
      <c r="GU3" s="84"/>
      <c r="GV3" s="84"/>
      <c r="GW3" s="84"/>
      <c r="GX3" s="84"/>
      <c r="GY3" s="84"/>
      <c r="GZ3" s="84"/>
      <c r="HA3" s="84"/>
      <c r="HB3" s="84"/>
      <c r="HC3" s="84"/>
      <c r="HD3" s="84"/>
      <c r="HE3" s="84"/>
      <c r="HF3" s="84"/>
      <c r="HG3" s="84"/>
      <c r="HH3" s="84"/>
      <c r="HI3" s="84"/>
      <c r="HJ3" s="84"/>
      <c r="HK3" s="84"/>
      <c r="HL3" s="84"/>
      <c r="HM3" s="84"/>
      <c r="HN3" s="84"/>
      <c r="HO3" s="84"/>
      <c r="HP3" s="84"/>
      <c r="HQ3" s="84"/>
      <c r="HR3" s="84"/>
      <c r="HS3" s="84"/>
      <c r="HT3" s="84"/>
      <c r="HU3" s="84"/>
      <c r="HV3" s="84"/>
      <c r="HW3" s="84"/>
      <c r="HX3" s="84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84"/>
    </row>
    <row r="4" s="81" customFormat="1" ht="15" spans="1:257">
      <c r="A4" s="223"/>
      <c r="B4" s="99" t="s">
        <v>108</v>
      </c>
      <c r="C4" s="99" t="s">
        <v>109</v>
      </c>
      <c r="D4" s="100" t="s">
        <v>110</v>
      </c>
      <c r="E4" s="99" t="s">
        <v>111</v>
      </c>
      <c r="F4" s="99" t="s">
        <v>112</v>
      </c>
      <c r="G4" s="99" t="s">
        <v>113</v>
      </c>
      <c r="H4" s="99" t="s">
        <v>114</v>
      </c>
      <c r="I4" s="116"/>
      <c r="J4" s="119"/>
      <c r="K4" s="119"/>
      <c r="L4" s="119" t="s">
        <v>116</v>
      </c>
      <c r="M4" s="119" t="s">
        <v>116</v>
      </c>
      <c r="N4" s="119" t="s">
        <v>116</v>
      </c>
      <c r="O4" s="119"/>
      <c r="P4" s="119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  <c r="GU4" s="84"/>
      <c r="GV4" s="84"/>
      <c r="GW4" s="84"/>
      <c r="GX4" s="84"/>
      <c r="GY4" s="84"/>
      <c r="GZ4" s="84"/>
      <c r="HA4" s="84"/>
      <c r="HB4" s="84"/>
      <c r="HC4" s="84"/>
      <c r="HD4" s="84"/>
      <c r="HE4" s="84"/>
      <c r="HF4" s="84"/>
      <c r="HG4" s="84"/>
      <c r="HH4" s="84"/>
      <c r="HI4" s="84"/>
      <c r="HJ4" s="84"/>
      <c r="HK4" s="84"/>
      <c r="HL4" s="84"/>
      <c r="HM4" s="84"/>
      <c r="HN4" s="84"/>
      <c r="HO4" s="84"/>
      <c r="HP4" s="84"/>
      <c r="HQ4" s="84"/>
      <c r="HR4" s="84"/>
      <c r="HS4" s="84"/>
      <c r="HT4" s="84"/>
      <c r="HU4" s="84"/>
      <c r="HV4" s="84"/>
      <c r="HW4" s="84"/>
      <c r="HX4" s="84"/>
      <c r="HY4" s="84"/>
      <c r="HZ4" s="84"/>
      <c r="IA4" s="84"/>
      <c r="IB4" s="84"/>
      <c r="IC4" s="84"/>
      <c r="ID4" s="84"/>
      <c r="IE4" s="84"/>
      <c r="IF4" s="84"/>
      <c r="IG4" s="84"/>
      <c r="IH4" s="84"/>
      <c r="II4" s="84"/>
      <c r="IJ4" s="84"/>
      <c r="IK4" s="84"/>
      <c r="IL4" s="84"/>
      <c r="IM4" s="84"/>
      <c r="IN4" s="84"/>
      <c r="IO4" s="84"/>
      <c r="IP4" s="84"/>
      <c r="IQ4" s="84"/>
      <c r="IR4" s="84"/>
      <c r="IS4" s="84"/>
      <c r="IT4" s="84"/>
      <c r="IU4" s="84"/>
      <c r="IV4" s="84"/>
      <c r="IW4" s="84"/>
    </row>
    <row r="5" s="81" customFormat="1" ht="16.5" spans="1:257">
      <c r="A5" s="223"/>
      <c r="B5" s="101" t="s">
        <v>145</v>
      </c>
      <c r="C5" s="101" t="s">
        <v>146</v>
      </c>
      <c r="D5" s="101" t="s">
        <v>147</v>
      </c>
      <c r="E5" s="101" t="s">
        <v>148</v>
      </c>
      <c r="F5" s="101" t="s">
        <v>149</v>
      </c>
      <c r="G5" s="102" t="s">
        <v>150</v>
      </c>
      <c r="H5" s="102" t="s">
        <v>151</v>
      </c>
      <c r="I5" s="116"/>
      <c r="J5" s="99"/>
      <c r="K5" s="99"/>
      <c r="L5" s="99" t="s">
        <v>110</v>
      </c>
      <c r="M5" s="99" t="s">
        <v>111</v>
      </c>
      <c r="N5" s="99" t="s">
        <v>112</v>
      </c>
      <c r="O5" s="99"/>
      <c r="P5" s="99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  <c r="GA5" s="84"/>
      <c r="GB5" s="84"/>
      <c r="GC5" s="84"/>
      <c r="GD5" s="84"/>
      <c r="GE5" s="84"/>
      <c r="GF5" s="84"/>
      <c r="GG5" s="84"/>
      <c r="GH5" s="84"/>
      <c r="GI5" s="84"/>
      <c r="GJ5" s="84"/>
      <c r="GK5" s="84"/>
      <c r="GL5" s="84"/>
      <c r="GM5" s="84"/>
      <c r="GN5" s="84"/>
      <c r="GO5" s="84"/>
      <c r="GP5" s="84"/>
      <c r="GQ5" s="84"/>
      <c r="GR5" s="84"/>
      <c r="GS5" s="84"/>
      <c r="GT5" s="84"/>
      <c r="GU5" s="84"/>
      <c r="GV5" s="84"/>
      <c r="GW5" s="84"/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  <c r="IW5" s="84"/>
    </row>
    <row r="6" s="81" customFormat="1" ht="20" customHeight="1" spans="1:257">
      <c r="A6" s="106" t="s">
        <v>152</v>
      </c>
      <c r="B6" s="104">
        <f>C6-1</f>
        <v>67</v>
      </c>
      <c r="C6" s="104">
        <f>D6-2</f>
        <v>68</v>
      </c>
      <c r="D6" s="105">
        <v>70</v>
      </c>
      <c r="E6" s="104">
        <f>D6+2</f>
        <v>72</v>
      </c>
      <c r="F6" s="104">
        <f>E6+2</f>
        <v>74</v>
      </c>
      <c r="G6" s="104">
        <f>F6+1</f>
        <v>75</v>
      </c>
      <c r="H6" s="104">
        <f>G6+1</f>
        <v>76</v>
      </c>
      <c r="I6" s="116"/>
      <c r="J6" s="122"/>
      <c r="K6" s="122"/>
      <c r="L6" s="122" t="s">
        <v>249</v>
      </c>
      <c r="M6" s="122" t="s">
        <v>250</v>
      </c>
      <c r="N6" s="122" t="s">
        <v>251</v>
      </c>
      <c r="O6" s="122"/>
      <c r="P6" s="122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  <c r="FI6" s="84"/>
      <c r="FJ6" s="84"/>
      <c r="FK6" s="84"/>
      <c r="FL6" s="84"/>
      <c r="FM6" s="84"/>
      <c r="FN6" s="84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84"/>
      <c r="GF6" s="84"/>
      <c r="GG6" s="84"/>
      <c r="GH6" s="84"/>
      <c r="GI6" s="84"/>
      <c r="GJ6" s="84"/>
      <c r="GK6" s="84"/>
      <c r="GL6" s="84"/>
      <c r="GM6" s="84"/>
      <c r="GN6" s="84"/>
      <c r="GO6" s="84"/>
      <c r="GP6" s="84"/>
      <c r="GQ6" s="84"/>
      <c r="GR6" s="84"/>
      <c r="GS6" s="84"/>
      <c r="GT6" s="84"/>
      <c r="GU6" s="84"/>
      <c r="GV6" s="84"/>
      <c r="GW6" s="84"/>
      <c r="GX6" s="84"/>
      <c r="GY6" s="84"/>
      <c r="GZ6" s="84"/>
      <c r="HA6" s="84"/>
      <c r="HB6" s="84"/>
      <c r="HC6" s="84"/>
      <c r="HD6" s="84"/>
      <c r="HE6" s="84"/>
      <c r="HF6" s="84"/>
      <c r="HG6" s="84"/>
      <c r="HH6" s="84"/>
      <c r="HI6" s="84"/>
      <c r="HJ6" s="84"/>
      <c r="HK6" s="84"/>
      <c r="HL6" s="84"/>
      <c r="HM6" s="84"/>
      <c r="HN6" s="84"/>
      <c r="HO6" s="84"/>
      <c r="HP6" s="84"/>
      <c r="HQ6" s="84"/>
      <c r="HR6" s="84"/>
      <c r="HS6" s="84"/>
      <c r="HT6" s="84"/>
      <c r="HU6" s="84"/>
      <c r="HV6" s="84"/>
      <c r="HW6" s="84"/>
      <c r="HX6" s="84"/>
      <c r="HY6" s="84"/>
      <c r="HZ6" s="84"/>
      <c r="IA6" s="84"/>
      <c r="IB6" s="84"/>
      <c r="IC6" s="84"/>
      <c r="ID6" s="84"/>
      <c r="IE6" s="84"/>
      <c r="IF6" s="84"/>
      <c r="IG6" s="84"/>
      <c r="IH6" s="84"/>
      <c r="II6" s="84"/>
      <c r="IJ6" s="84"/>
      <c r="IK6" s="84"/>
      <c r="IL6" s="84"/>
      <c r="IM6" s="84"/>
      <c r="IN6" s="84"/>
      <c r="IO6" s="84"/>
      <c r="IP6" s="84"/>
      <c r="IQ6" s="84"/>
      <c r="IR6" s="84"/>
      <c r="IS6" s="84"/>
      <c r="IT6" s="84"/>
      <c r="IU6" s="84"/>
      <c r="IV6" s="84"/>
      <c r="IW6" s="84"/>
    </row>
    <row r="7" s="81" customFormat="1" ht="20" customHeight="1" spans="1:257">
      <c r="A7" s="106" t="s">
        <v>252</v>
      </c>
      <c r="B7" s="106">
        <f>C7-0.6</f>
        <v>-1.8</v>
      </c>
      <c r="C7" s="106">
        <f>D7-1.2</f>
        <v>-1.2</v>
      </c>
      <c r="D7" s="102"/>
      <c r="E7" s="106">
        <f>D7+1.2</f>
        <v>1.2</v>
      </c>
      <c r="F7" s="106">
        <f>E7+1.2</f>
        <v>2.4</v>
      </c>
      <c r="G7" s="106">
        <f>F7+0.6</f>
        <v>3</v>
      </c>
      <c r="H7" s="106">
        <f>G7+0.6</f>
        <v>3.6</v>
      </c>
      <c r="I7" s="116"/>
      <c r="J7" s="122"/>
      <c r="K7" s="122"/>
      <c r="L7" s="122" t="s">
        <v>253</v>
      </c>
      <c r="M7" s="122" t="s">
        <v>253</v>
      </c>
      <c r="N7" s="122" t="s">
        <v>253</v>
      </c>
      <c r="O7" s="122"/>
      <c r="P7" s="122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  <c r="IW7" s="84"/>
    </row>
    <row r="8" s="81" customFormat="1" ht="20" customHeight="1" spans="1:257">
      <c r="A8" s="106" t="s">
        <v>154</v>
      </c>
      <c r="B8" s="106">
        <f t="shared" ref="B8:B10" si="0">C8-4</f>
        <v>100</v>
      </c>
      <c r="C8" s="106">
        <f t="shared" ref="C8:C10" si="1">D8-4</f>
        <v>104</v>
      </c>
      <c r="D8" s="102">
        <v>108</v>
      </c>
      <c r="E8" s="106">
        <f t="shared" ref="E8:E10" si="2">D8+4</f>
        <v>112</v>
      </c>
      <c r="F8" s="106">
        <f>E8+4</f>
        <v>116</v>
      </c>
      <c r="G8" s="106">
        <f t="shared" ref="G8:G10" si="3">F8+6</f>
        <v>122</v>
      </c>
      <c r="H8" s="106">
        <f>G8+6</f>
        <v>128</v>
      </c>
      <c r="I8" s="116"/>
      <c r="J8" s="122"/>
      <c r="K8" s="122"/>
      <c r="L8" s="122" t="s">
        <v>254</v>
      </c>
      <c r="M8" s="122" t="s">
        <v>255</v>
      </c>
      <c r="N8" s="122" t="s">
        <v>255</v>
      </c>
      <c r="O8" s="122"/>
      <c r="P8" s="122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</row>
    <row r="9" s="81" customFormat="1" ht="20" customHeight="1" spans="1:257">
      <c r="A9" s="106" t="s">
        <v>156</v>
      </c>
      <c r="B9" s="106">
        <f t="shared" si="0"/>
        <v>98</v>
      </c>
      <c r="C9" s="106">
        <f t="shared" si="1"/>
        <v>102</v>
      </c>
      <c r="D9" s="102">
        <v>106</v>
      </c>
      <c r="E9" s="106">
        <f t="shared" si="2"/>
        <v>110</v>
      </c>
      <c r="F9" s="106">
        <f>E9+5</f>
        <v>115</v>
      </c>
      <c r="G9" s="106">
        <f t="shared" si="3"/>
        <v>121</v>
      </c>
      <c r="H9" s="106">
        <f>G9+7</f>
        <v>128</v>
      </c>
      <c r="I9" s="116"/>
      <c r="J9" s="122"/>
      <c r="K9" s="122"/>
      <c r="L9" s="122" t="s">
        <v>253</v>
      </c>
      <c r="M9" s="122" t="s">
        <v>253</v>
      </c>
      <c r="N9" s="122" t="s">
        <v>253</v>
      </c>
      <c r="O9" s="122"/>
      <c r="P9" s="122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</row>
    <row r="10" s="81" customFormat="1" ht="20" customHeight="1" spans="1:257">
      <c r="A10" s="106" t="s">
        <v>158</v>
      </c>
      <c r="B10" s="106">
        <f t="shared" si="0"/>
        <v>98</v>
      </c>
      <c r="C10" s="106">
        <f t="shared" si="1"/>
        <v>102</v>
      </c>
      <c r="D10" s="102">
        <v>106</v>
      </c>
      <c r="E10" s="106">
        <f t="shared" si="2"/>
        <v>110</v>
      </c>
      <c r="F10" s="106">
        <f>E10+5</f>
        <v>115</v>
      </c>
      <c r="G10" s="106">
        <f t="shared" si="3"/>
        <v>121</v>
      </c>
      <c r="H10" s="106">
        <f>G10+7</f>
        <v>128</v>
      </c>
      <c r="I10" s="116"/>
      <c r="J10" s="122"/>
      <c r="K10" s="122"/>
      <c r="L10" s="122" t="s">
        <v>253</v>
      </c>
      <c r="M10" s="124" t="s">
        <v>255</v>
      </c>
      <c r="N10" s="122" t="s">
        <v>255</v>
      </c>
      <c r="O10" s="122"/>
      <c r="P10" s="122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</row>
    <row r="11" s="81" customFormat="1" ht="20" customHeight="1" spans="1:257">
      <c r="A11" s="106" t="s">
        <v>159</v>
      </c>
      <c r="B11" s="106">
        <f>C11-1.2</f>
        <v>43.1</v>
      </c>
      <c r="C11" s="106">
        <f>D11-1.2</f>
        <v>44.3</v>
      </c>
      <c r="D11" s="102">
        <v>45.5</v>
      </c>
      <c r="E11" s="106">
        <f>D11+1.2</f>
        <v>46.7</v>
      </c>
      <c r="F11" s="106">
        <f>E11+1.2</f>
        <v>47.9</v>
      </c>
      <c r="G11" s="106">
        <f>F11+1.4</f>
        <v>49.3</v>
      </c>
      <c r="H11" s="106">
        <f>G11+1.4</f>
        <v>50.7</v>
      </c>
      <c r="I11" s="116"/>
      <c r="J11" s="124"/>
      <c r="K11" s="124"/>
      <c r="L11" s="122" t="s">
        <v>253</v>
      </c>
      <c r="M11" s="124" t="s">
        <v>256</v>
      </c>
      <c r="N11" s="124" t="s">
        <v>257</v>
      </c>
      <c r="O11" s="122"/>
      <c r="P11" s="122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</row>
    <row r="12" s="81" customFormat="1" ht="20" customHeight="1" spans="1:257">
      <c r="A12" s="106" t="s">
        <v>160</v>
      </c>
      <c r="B12" s="106">
        <f>C12-0.5</f>
        <v>20</v>
      </c>
      <c r="C12" s="106">
        <f>D12-0.5</f>
        <v>20.5</v>
      </c>
      <c r="D12" s="102">
        <v>21</v>
      </c>
      <c r="E12" s="106">
        <f t="shared" ref="E12:H12" si="4">D12+0.5</f>
        <v>21.5</v>
      </c>
      <c r="F12" s="106">
        <f t="shared" si="4"/>
        <v>22</v>
      </c>
      <c r="G12" s="106">
        <f t="shared" si="4"/>
        <v>22.5</v>
      </c>
      <c r="H12" s="106">
        <f t="shared" si="4"/>
        <v>23</v>
      </c>
      <c r="I12" s="116"/>
      <c r="J12" s="122"/>
      <c r="K12" s="122"/>
      <c r="L12" s="124" t="s">
        <v>258</v>
      </c>
      <c r="M12" s="122" t="s">
        <v>259</v>
      </c>
      <c r="N12" s="124" t="s">
        <v>256</v>
      </c>
      <c r="O12" s="122"/>
      <c r="P12" s="122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</row>
    <row r="13" s="81" customFormat="1" ht="20" customHeight="1" spans="1:257">
      <c r="A13" s="106" t="s">
        <v>260</v>
      </c>
      <c r="B13" s="106">
        <f>C13-1.1</f>
        <v>-2.2</v>
      </c>
      <c r="C13" s="106">
        <f>D13-1.1</f>
        <v>-1.1</v>
      </c>
      <c r="D13" s="102"/>
      <c r="E13" s="106">
        <f>D13+1.1</f>
        <v>1.1</v>
      </c>
      <c r="F13" s="106">
        <f>E13+1.1</f>
        <v>2.2</v>
      </c>
      <c r="G13" s="106">
        <f>F13+1.2</f>
        <v>3.4</v>
      </c>
      <c r="H13" s="106">
        <f>G13+1.2</f>
        <v>4.6</v>
      </c>
      <c r="I13" s="116"/>
      <c r="J13" s="122"/>
      <c r="K13" s="122"/>
      <c r="L13" s="122" t="s">
        <v>253</v>
      </c>
      <c r="M13" s="122" t="s">
        <v>253</v>
      </c>
      <c r="N13" s="122" t="s">
        <v>253</v>
      </c>
      <c r="O13" s="122"/>
      <c r="P13" s="122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</row>
    <row r="14" s="81" customFormat="1" ht="20" customHeight="1" spans="1:257">
      <c r="A14" s="106" t="s">
        <v>162</v>
      </c>
      <c r="B14" s="106">
        <f>C14-0.8</f>
        <v>17.9</v>
      </c>
      <c r="C14" s="106">
        <f>D14-0.8</f>
        <v>18.7</v>
      </c>
      <c r="D14" s="102">
        <v>19.5</v>
      </c>
      <c r="E14" s="106">
        <f>D14+0.8</f>
        <v>20.3</v>
      </c>
      <c r="F14" s="106">
        <f>E14+0.8</f>
        <v>21.1</v>
      </c>
      <c r="G14" s="106">
        <f>F14+1.3</f>
        <v>22.4</v>
      </c>
      <c r="H14" s="106">
        <f>G14+1.3</f>
        <v>23.7</v>
      </c>
      <c r="I14" s="116"/>
      <c r="J14" s="122"/>
      <c r="K14" s="122"/>
      <c r="L14" s="122" t="s">
        <v>253</v>
      </c>
      <c r="M14" s="122" t="s">
        <v>253</v>
      </c>
      <c r="N14" s="122" t="s">
        <v>253</v>
      </c>
      <c r="O14" s="122"/>
      <c r="P14" s="122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s="81" customFormat="1" ht="20" customHeight="1" spans="1:257">
      <c r="A15" s="106" t="s">
        <v>163</v>
      </c>
      <c r="B15" s="106">
        <f>C15-0.7</f>
        <v>15.6</v>
      </c>
      <c r="C15" s="106">
        <f>D15-0.7</f>
        <v>16.3</v>
      </c>
      <c r="D15" s="102">
        <v>17</v>
      </c>
      <c r="E15" s="106">
        <f>D15+0.7</f>
        <v>17.7</v>
      </c>
      <c r="F15" s="106">
        <f>E15+0.7</f>
        <v>18.4</v>
      </c>
      <c r="G15" s="106">
        <f>F15+0.95</f>
        <v>19.35</v>
      </c>
      <c r="H15" s="106">
        <f>G15+0.95</f>
        <v>20.3</v>
      </c>
      <c r="I15" s="116"/>
      <c r="J15" s="122"/>
      <c r="K15" s="122"/>
      <c r="L15" s="122" t="s">
        <v>253</v>
      </c>
      <c r="M15" s="122" t="s">
        <v>253</v>
      </c>
      <c r="N15" s="122" t="s">
        <v>253</v>
      </c>
      <c r="O15" s="122"/>
      <c r="P15" s="122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s="81" customFormat="1" ht="20" customHeight="1" spans="1:257">
      <c r="A16" s="106" t="s">
        <v>164</v>
      </c>
      <c r="B16" s="106" t="str">
        <f>C16</f>
        <v>2.2.</v>
      </c>
      <c r="C16" s="106" t="str">
        <f>D16</f>
        <v>2.2.</v>
      </c>
      <c r="D16" s="102" t="s">
        <v>165</v>
      </c>
      <c r="E16" s="106" t="str">
        <f t="shared" ref="E16:H16" si="5">D16</f>
        <v>2.2.</v>
      </c>
      <c r="F16" s="106" t="str">
        <f t="shared" si="5"/>
        <v>2.2.</v>
      </c>
      <c r="G16" s="106" t="str">
        <f t="shared" si="5"/>
        <v>2.2.</v>
      </c>
      <c r="H16" s="106" t="str">
        <f t="shared" si="5"/>
        <v>2.2.</v>
      </c>
      <c r="I16" s="116"/>
      <c r="J16" s="122"/>
      <c r="K16" s="122"/>
      <c r="L16" s="122" t="s">
        <v>253</v>
      </c>
      <c r="M16" s="122" t="s">
        <v>253</v>
      </c>
      <c r="N16" s="122" t="s">
        <v>253</v>
      </c>
      <c r="O16" s="122"/>
      <c r="P16" s="122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</row>
    <row r="17" s="81" customFormat="1" ht="16.5" spans="1:257">
      <c r="A17" s="106" t="s">
        <v>166</v>
      </c>
      <c r="B17" s="106">
        <f>C17</f>
        <v>5.5</v>
      </c>
      <c r="C17" s="106">
        <f>D17</f>
        <v>5.5</v>
      </c>
      <c r="D17" s="102">
        <v>5.5</v>
      </c>
      <c r="E17" s="106">
        <f t="shared" ref="E17:H17" si="6">D17</f>
        <v>5.5</v>
      </c>
      <c r="F17" s="106">
        <f t="shared" si="6"/>
        <v>5.5</v>
      </c>
      <c r="G17" s="106">
        <f t="shared" si="6"/>
        <v>5.5</v>
      </c>
      <c r="H17" s="106">
        <f t="shared" si="6"/>
        <v>5.5</v>
      </c>
      <c r="I17" s="116"/>
      <c r="J17" s="122"/>
      <c r="K17" s="122"/>
      <c r="L17" s="122" t="s">
        <v>253</v>
      </c>
      <c r="M17" s="122" t="s">
        <v>253</v>
      </c>
      <c r="N17" s="122" t="s">
        <v>253</v>
      </c>
      <c r="O17" s="122"/>
      <c r="P17" s="122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</row>
    <row r="18" s="81" customFormat="1" ht="16.5" spans="1:257">
      <c r="A18" s="106" t="s">
        <v>261</v>
      </c>
      <c r="B18" s="106">
        <f>C18-1</f>
        <v>41</v>
      </c>
      <c r="C18" s="106">
        <f>D18-1</f>
        <v>42</v>
      </c>
      <c r="D18" s="102">
        <v>43</v>
      </c>
      <c r="E18" s="106">
        <f>D18+1</f>
        <v>44</v>
      </c>
      <c r="F18" s="106">
        <f>E18+1</f>
        <v>45</v>
      </c>
      <c r="G18" s="106">
        <f>F18+1.5</f>
        <v>46.5</v>
      </c>
      <c r="H18" s="106">
        <f>G18+1.5</f>
        <v>48</v>
      </c>
      <c r="I18" s="116"/>
      <c r="J18" s="122"/>
      <c r="K18" s="122"/>
      <c r="L18" s="122" t="s">
        <v>253</v>
      </c>
      <c r="M18" s="122" t="s">
        <v>253</v>
      </c>
      <c r="N18" s="122" t="s">
        <v>253</v>
      </c>
      <c r="O18" s="122"/>
      <c r="P18" s="122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84"/>
      <c r="HN18" s="84"/>
      <c r="HO18" s="84"/>
      <c r="HP18" s="84"/>
      <c r="HQ18" s="84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4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  <c r="IW18" s="84"/>
    </row>
    <row r="19" s="81" customFormat="1" ht="16.5" spans="1:257">
      <c r="A19" s="106" t="s">
        <v>262</v>
      </c>
      <c r="B19" s="106">
        <f>C19-0.5</f>
        <v>13.5</v>
      </c>
      <c r="C19" s="106">
        <f>D19-0.5</f>
        <v>14</v>
      </c>
      <c r="D19" s="102">
        <v>14.5</v>
      </c>
      <c r="E19" s="106">
        <f t="shared" ref="E19:H19" si="7">D19+0.5</f>
        <v>15</v>
      </c>
      <c r="F19" s="106">
        <f t="shared" si="7"/>
        <v>15.5</v>
      </c>
      <c r="G19" s="106">
        <f t="shared" si="7"/>
        <v>16</v>
      </c>
      <c r="H19" s="106">
        <f t="shared" si="7"/>
        <v>16.5</v>
      </c>
      <c r="J19" s="122"/>
      <c r="K19" s="122"/>
      <c r="L19" s="122" t="s">
        <v>253</v>
      </c>
      <c r="M19" s="122" t="s">
        <v>253</v>
      </c>
      <c r="N19" s="122" t="s">
        <v>253</v>
      </c>
      <c r="O19" s="122"/>
      <c r="P19" s="122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</row>
    <row r="21" spans="10:15">
      <c r="J21" s="126" t="s">
        <v>167</v>
      </c>
      <c r="K21" s="127">
        <v>45136</v>
      </c>
      <c r="L21" s="126" t="s">
        <v>168</v>
      </c>
      <c r="M21" s="126" t="s">
        <v>169</v>
      </c>
      <c r="N21" s="126" t="s">
        <v>170</v>
      </c>
      <c r="O21" s="81" t="s">
        <v>135</v>
      </c>
    </row>
  </sheetData>
  <mergeCells count="8">
    <mergeCell ref="A1:O1"/>
    <mergeCell ref="B2:D2"/>
    <mergeCell ref="F2:H2"/>
    <mergeCell ref="K2:O2"/>
    <mergeCell ref="B3:H3"/>
    <mergeCell ref="J3:O3"/>
    <mergeCell ref="A3:A5"/>
    <mergeCell ref="I2:I18"/>
  </mergeCells>
  <pageMargins left="0.550694444444444" right="0.118055555555556" top="0.314583333333333" bottom="0.156944444444444" header="0.354166666666667" footer="0.118055555555556"/>
  <pageSetup paperSize="9" scale="85" orientation="landscape" horizontalDpi="6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5"/>
  <sheetViews>
    <sheetView workbookViewId="0">
      <selection activeCell="J49" sqref="J49"/>
    </sheetView>
  </sheetViews>
  <sheetFormatPr defaultColWidth="10.125" defaultRowHeight="14.25"/>
  <cols>
    <col min="1" max="1" width="9.625" style="130" customWidth="1"/>
    <col min="2" max="2" width="9.25" style="130" customWidth="1"/>
    <col min="3" max="3" width="11.875" style="130" customWidth="1"/>
    <col min="4" max="4" width="9.5" style="130" customWidth="1"/>
    <col min="5" max="5" width="12.25" style="130" customWidth="1"/>
    <col min="6" max="6" width="10.375" style="130" customWidth="1"/>
    <col min="7" max="7" width="9.5" style="130" customWidth="1"/>
    <col min="8" max="8" width="9.125" style="130" customWidth="1"/>
    <col min="9" max="9" width="8.125" style="130" customWidth="1"/>
    <col min="10" max="10" width="10.5" style="130" customWidth="1"/>
    <col min="11" max="11" width="10.75" style="130" customWidth="1"/>
    <col min="12" max="16384" width="10.125" style="130"/>
  </cols>
  <sheetData>
    <row r="1" ht="26.25" spans="1:11">
      <c r="A1" s="131" t="s">
        <v>198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</row>
    <row r="2" ht="18" customHeight="1" spans="1:11">
      <c r="A2" s="132" t="s">
        <v>53</v>
      </c>
      <c r="B2" s="133" t="s">
        <v>54</v>
      </c>
      <c r="C2" s="133"/>
      <c r="D2" s="134" t="s">
        <v>62</v>
      </c>
      <c r="E2" s="130" t="s">
        <v>63</v>
      </c>
      <c r="F2" s="135" t="s">
        <v>199</v>
      </c>
      <c r="G2" s="136" t="s">
        <v>138</v>
      </c>
      <c r="H2" s="136"/>
      <c r="I2" s="166" t="s">
        <v>57</v>
      </c>
      <c r="J2" s="190" t="s">
        <v>58</v>
      </c>
      <c r="K2" s="191"/>
    </row>
    <row r="3" ht="18" customHeight="1" spans="1:11">
      <c r="A3" s="137" t="s">
        <v>74</v>
      </c>
      <c r="B3" s="138">
        <v>710</v>
      </c>
      <c r="C3" s="138"/>
      <c r="D3" s="139" t="s">
        <v>200</v>
      </c>
      <c r="E3" s="140">
        <v>45151</v>
      </c>
      <c r="F3" s="140"/>
      <c r="G3" s="140"/>
      <c r="H3" s="141" t="s">
        <v>201</v>
      </c>
      <c r="I3" s="141"/>
      <c r="J3" s="141"/>
      <c r="K3" s="192"/>
    </row>
    <row r="4" ht="18" customHeight="1" spans="1:11">
      <c r="A4" s="142" t="s">
        <v>71</v>
      </c>
      <c r="B4" s="143" t="s">
        <v>202</v>
      </c>
      <c r="C4" s="144">
        <v>7</v>
      </c>
      <c r="D4" s="145" t="s">
        <v>203</v>
      </c>
      <c r="E4" s="146" t="s">
        <v>204</v>
      </c>
      <c r="F4" s="146"/>
      <c r="G4" s="146"/>
      <c r="H4" s="145" t="s">
        <v>205</v>
      </c>
      <c r="I4" s="145"/>
      <c r="J4" s="144" t="s">
        <v>66</v>
      </c>
      <c r="K4" s="193" t="s">
        <v>67</v>
      </c>
    </row>
    <row r="5" ht="18" customHeight="1" spans="1:11">
      <c r="A5" s="142" t="s">
        <v>206</v>
      </c>
      <c r="B5" s="138">
        <v>1</v>
      </c>
      <c r="C5" s="138"/>
      <c r="D5" s="139" t="s">
        <v>207</v>
      </c>
      <c r="E5" s="139" t="s">
        <v>208</v>
      </c>
      <c r="G5" s="139"/>
      <c r="H5" s="145" t="s">
        <v>209</v>
      </c>
      <c r="I5" s="145"/>
      <c r="J5" s="144" t="s">
        <v>66</v>
      </c>
      <c r="K5" s="193" t="s">
        <v>67</v>
      </c>
    </row>
    <row r="6" ht="18" customHeight="1" spans="1:11">
      <c r="A6" s="147" t="s">
        <v>210</v>
      </c>
      <c r="B6" s="148">
        <v>80</v>
      </c>
      <c r="C6" s="148"/>
      <c r="D6" s="149" t="s">
        <v>211</v>
      </c>
      <c r="E6" s="150">
        <v>710</v>
      </c>
      <c r="F6" s="151"/>
      <c r="G6" s="149"/>
      <c r="H6" s="152" t="s">
        <v>212</v>
      </c>
      <c r="I6" s="152"/>
      <c r="J6" s="151" t="s">
        <v>66</v>
      </c>
      <c r="K6" s="194" t="s">
        <v>67</v>
      </c>
    </row>
    <row r="7" ht="18" customHeight="1" spans="1:11">
      <c r="A7" s="153"/>
      <c r="B7" s="154"/>
      <c r="C7" s="154"/>
      <c r="D7" s="153"/>
      <c r="E7" s="154"/>
      <c r="F7" s="155"/>
      <c r="G7" s="153"/>
      <c r="H7" s="155"/>
      <c r="I7" s="154"/>
      <c r="J7" s="154"/>
      <c r="K7" s="154"/>
    </row>
    <row r="8" ht="18" customHeight="1" spans="1:11">
      <c r="A8" s="156" t="s">
        <v>213</v>
      </c>
      <c r="B8" s="135" t="s">
        <v>214</v>
      </c>
      <c r="C8" s="135" t="s">
        <v>215</v>
      </c>
      <c r="D8" s="135" t="s">
        <v>216</v>
      </c>
      <c r="E8" s="135" t="s">
        <v>217</v>
      </c>
      <c r="F8" s="135" t="s">
        <v>218</v>
      </c>
      <c r="G8" s="157" t="s">
        <v>219</v>
      </c>
      <c r="H8" s="158"/>
      <c r="I8" s="158"/>
      <c r="J8" s="158"/>
      <c r="K8" s="195"/>
    </row>
    <row r="9" ht="18" customHeight="1" spans="1:11">
      <c r="A9" s="142" t="s">
        <v>220</v>
      </c>
      <c r="B9" s="145"/>
      <c r="C9" s="144" t="s">
        <v>66</v>
      </c>
      <c r="D9" s="144" t="s">
        <v>67</v>
      </c>
      <c r="E9" s="139" t="s">
        <v>221</v>
      </c>
      <c r="F9" s="159" t="s">
        <v>222</v>
      </c>
      <c r="G9" s="160"/>
      <c r="H9" s="161"/>
      <c r="I9" s="161"/>
      <c r="J9" s="161"/>
      <c r="K9" s="196"/>
    </row>
    <row r="10" ht="18" customHeight="1" spans="1:14">
      <c r="A10" s="142" t="s">
        <v>223</v>
      </c>
      <c r="B10" s="145"/>
      <c r="C10" s="144" t="s">
        <v>66</v>
      </c>
      <c r="D10" s="144" t="s">
        <v>67</v>
      </c>
      <c r="E10" s="139" t="s">
        <v>224</v>
      </c>
      <c r="F10" s="159" t="s">
        <v>225</v>
      </c>
      <c r="G10" s="160" t="s">
        <v>226</v>
      </c>
      <c r="H10" s="161"/>
      <c r="I10" s="161"/>
      <c r="J10" s="161"/>
      <c r="K10" s="196"/>
      <c r="N10" s="197"/>
    </row>
    <row r="11" ht="18" customHeight="1" spans="1:11">
      <c r="A11" s="162" t="s">
        <v>179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98"/>
    </row>
    <row r="12" ht="18" customHeight="1" spans="1:11">
      <c r="A12" s="137" t="s">
        <v>87</v>
      </c>
      <c r="B12" s="144" t="s">
        <v>83</v>
      </c>
      <c r="C12" s="144" t="s">
        <v>84</v>
      </c>
      <c r="D12" s="159"/>
      <c r="E12" s="139" t="s">
        <v>85</v>
      </c>
      <c r="F12" s="144" t="s">
        <v>83</v>
      </c>
      <c r="G12" s="144" t="s">
        <v>84</v>
      </c>
      <c r="H12" s="144"/>
      <c r="I12" s="139" t="s">
        <v>227</v>
      </c>
      <c r="J12" s="144" t="s">
        <v>83</v>
      </c>
      <c r="K12" s="193" t="s">
        <v>84</v>
      </c>
    </row>
    <row r="13" ht="18" customHeight="1" spans="1:11">
      <c r="A13" s="137" t="s">
        <v>90</v>
      </c>
      <c r="B13" s="144" t="s">
        <v>83</v>
      </c>
      <c r="C13" s="144" t="s">
        <v>84</v>
      </c>
      <c r="D13" s="159"/>
      <c r="E13" s="139" t="s">
        <v>95</v>
      </c>
      <c r="F13" s="144" t="s">
        <v>83</v>
      </c>
      <c r="G13" s="144" t="s">
        <v>84</v>
      </c>
      <c r="H13" s="144"/>
      <c r="I13" s="139" t="s">
        <v>228</v>
      </c>
      <c r="J13" s="144" t="s">
        <v>83</v>
      </c>
      <c r="K13" s="193" t="s">
        <v>84</v>
      </c>
    </row>
    <row r="14" ht="18" customHeight="1" spans="1:11">
      <c r="A14" s="147" t="s">
        <v>229</v>
      </c>
      <c r="B14" s="151" t="s">
        <v>83</v>
      </c>
      <c r="C14" s="151" t="s">
        <v>84</v>
      </c>
      <c r="D14" s="164"/>
      <c r="E14" s="149" t="s">
        <v>230</v>
      </c>
      <c r="F14" s="151" t="s">
        <v>83</v>
      </c>
      <c r="G14" s="151" t="s">
        <v>84</v>
      </c>
      <c r="H14" s="151"/>
      <c r="I14" s="149" t="s">
        <v>231</v>
      </c>
      <c r="J14" s="151" t="s">
        <v>83</v>
      </c>
      <c r="K14" s="194" t="s">
        <v>84</v>
      </c>
    </row>
    <row r="15" ht="18" customHeight="1" spans="1:11">
      <c r="A15" s="153"/>
      <c r="B15" s="165"/>
      <c r="C15" s="165"/>
      <c r="D15" s="154"/>
      <c r="E15" s="153"/>
      <c r="F15" s="165"/>
      <c r="G15" s="165"/>
      <c r="H15" s="165"/>
      <c r="I15" s="153"/>
      <c r="J15" s="165"/>
      <c r="K15" s="165"/>
    </row>
    <row r="16" s="128" customFormat="1" ht="18" customHeight="1" spans="1:11">
      <c r="A16" s="132" t="s">
        <v>232</v>
      </c>
      <c r="B16" s="166"/>
      <c r="C16" s="166"/>
      <c r="D16" s="166"/>
      <c r="E16" s="166"/>
      <c r="F16" s="166"/>
      <c r="G16" s="166"/>
      <c r="H16" s="166"/>
      <c r="I16" s="166"/>
      <c r="J16" s="166"/>
      <c r="K16" s="199"/>
    </row>
    <row r="17" ht="18" customHeight="1" spans="1:11">
      <c r="A17" s="142" t="s">
        <v>263</v>
      </c>
      <c r="B17" s="145"/>
      <c r="C17" s="145"/>
      <c r="D17" s="145"/>
      <c r="E17" s="145"/>
      <c r="F17" s="145"/>
      <c r="G17" s="145"/>
      <c r="H17" s="145"/>
      <c r="I17" s="145"/>
      <c r="J17" s="145"/>
      <c r="K17" s="200"/>
    </row>
    <row r="18" ht="18" customHeight="1" spans="1:11">
      <c r="A18" s="142"/>
      <c r="B18" s="145"/>
      <c r="C18" s="145"/>
      <c r="D18" s="145"/>
      <c r="E18" s="145"/>
      <c r="F18" s="145"/>
      <c r="G18" s="145"/>
      <c r="H18" s="145"/>
      <c r="I18" s="145"/>
      <c r="J18" s="145"/>
      <c r="K18" s="200"/>
    </row>
    <row r="19" ht="22" customHeight="1" spans="1:11">
      <c r="A19" s="167"/>
      <c r="B19" s="144"/>
      <c r="C19" s="144"/>
      <c r="D19" s="144"/>
      <c r="E19" s="144"/>
      <c r="F19" s="144"/>
      <c r="G19" s="144"/>
      <c r="H19" s="144"/>
      <c r="I19" s="144"/>
      <c r="J19" s="144"/>
      <c r="K19" s="193"/>
    </row>
    <row r="20" ht="22" customHeight="1" spans="1:11">
      <c r="A20" s="168"/>
      <c r="B20" s="169"/>
      <c r="C20" s="169"/>
      <c r="D20" s="169"/>
      <c r="E20" s="169"/>
      <c r="F20" s="169"/>
      <c r="G20" s="169"/>
      <c r="H20" s="169"/>
      <c r="I20" s="169"/>
      <c r="J20" s="169"/>
      <c r="K20" s="201"/>
    </row>
    <row r="21" ht="22" customHeight="1" spans="1:11">
      <c r="A21" s="168"/>
      <c r="B21" s="169"/>
      <c r="C21" s="169"/>
      <c r="D21" s="169"/>
      <c r="E21" s="169"/>
      <c r="F21" s="169"/>
      <c r="G21" s="169"/>
      <c r="H21" s="169"/>
      <c r="I21" s="169"/>
      <c r="J21" s="169"/>
      <c r="K21" s="201"/>
    </row>
    <row r="22" ht="22" customHeight="1" spans="1:11">
      <c r="A22" s="168"/>
      <c r="B22" s="169"/>
      <c r="C22" s="169"/>
      <c r="D22" s="169"/>
      <c r="E22" s="169"/>
      <c r="F22" s="169"/>
      <c r="G22" s="169"/>
      <c r="H22" s="169"/>
      <c r="I22" s="169"/>
      <c r="J22" s="169"/>
      <c r="K22" s="201"/>
    </row>
    <row r="23" ht="22" customHeight="1" spans="1:11">
      <c r="A23" s="170"/>
      <c r="B23" s="171"/>
      <c r="C23" s="171"/>
      <c r="D23" s="171"/>
      <c r="E23" s="171"/>
      <c r="F23" s="171"/>
      <c r="G23" s="171"/>
      <c r="H23" s="171"/>
      <c r="I23" s="171"/>
      <c r="J23" s="171"/>
      <c r="K23" s="202"/>
    </row>
    <row r="24" ht="18" customHeight="1" spans="1:11">
      <c r="A24" s="142" t="s">
        <v>121</v>
      </c>
      <c r="B24" s="145"/>
      <c r="C24" s="144" t="s">
        <v>66</v>
      </c>
      <c r="D24" s="144" t="s">
        <v>67</v>
      </c>
      <c r="E24" s="141"/>
      <c r="F24" s="141"/>
      <c r="G24" s="141"/>
      <c r="H24" s="141"/>
      <c r="I24" s="141"/>
      <c r="J24" s="141"/>
      <c r="K24" s="192"/>
    </row>
    <row r="25" ht="18" customHeight="1" spans="1:11">
      <c r="A25" s="172" t="s">
        <v>234</v>
      </c>
      <c r="B25" s="173"/>
      <c r="C25" s="173"/>
      <c r="D25" s="173"/>
      <c r="E25" s="173"/>
      <c r="F25" s="173"/>
      <c r="G25" s="173"/>
      <c r="H25" s="173"/>
      <c r="I25" s="173"/>
      <c r="J25" s="173"/>
      <c r="K25" s="203"/>
    </row>
    <row r="26" ht="15" spans="1:11">
      <c r="A26" s="174"/>
      <c r="B26" s="174"/>
      <c r="C26" s="174"/>
      <c r="D26" s="174"/>
      <c r="E26" s="174"/>
      <c r="F26" s="174"/>
      <c r="G26" s="174"/>
      <c r="H26" s="174"/>
      <c r="I26" s="174"/>
      <c r="J26" s="174"/>
      <c r="K26" s="174"/>
    </row>
    <row r="27" ht="20" customHeight="1" spans="1:11">
      <c r="A27" s="175" t="s">
        <v>235</v>
      </c>
      <c r="B27" s="158"/>
      <c r="C27" s="158"/>
      <c r="D27" s="158"/>
      <c r="E27" s="158"/>
      <c r="F27" s="158"/>
      <c r="G27" s="158"/>
      <c r="H27" s="158"/>
      <c r="I27" s="158"/>
      <c r="J27" s="204"/>
      <c r="K27" s="205" t="s">
        <v>186</v>
      </c>
    </row>
    <row r="28" ht="23" customHeight="1" spans="1:11">
      <c r="A28" s="176" t="s">
        <v>264</v>
      </c>
      <c r="B28" s="177"/>
      <c r="C28" s="177"/>
      <c r="D28" s="177"/>
      <c r="E28" s="177"/>
      <c r="F28" s="177"/>
      <c r="G28" s="177"/>
      <c r="H28" s="177"/>
      <c r="I28" s="177"/>
      <c r="J28" s="206"/>
      <c r="K28" s="207">
        <v>1</v>
      </c>
    </row>
    <row r="29" ht="23" customHeight="1" spans="1:11">
      <c r="A29" s="176" t="s">
        <v>265</v>
      </c>
      <c r="B29" s="177"/>
      <c r="C29" s="177"/>
      <c r="D29" s="177"/>
      <c r="E29" s="177"/>
      <c r="F29" s="177"/>
      <c r="G29" s="177"/>
      <c r="H29" s="177"/>
      <c r="I29" s="177"/>
      <c r="J29" s="206"/>
      <c r="K29" s="208">
        <v>1</v>
      </c>
    </row>
    <row r="30" ht="23" customHeight="1" spans="1:11">
      <c r="A30" s="176" t="s">
        <v>238</v>
      </c>
      <c r="B30" s="177"/>
      <c r="C30" s="177"/>
      <c r="D30" s="177"/>
      <c r="E30" s="177"/>
      <c r="F30" s="177"/>
      <c r="G30" s="177"/>
      <c r="H30" s="177"/>
      <c r="I30" s="177"/>
      <c r="J30" s="206"/>
      <c r="K30" s="208">
        <v>1</v>
      </c>
    </row>
    <row r="31" ht="23" customHeight="1" spans="1:11">
      <c r="A31" s="176"/>
      <c r="B31" s="177"/>
      <c r="C31" s="177"/>
      <c r="D31" s="177"/>
      <c r="E31" s="177"/>
      <c r="F31" s="177"/>
      <c r="G31" s="177"/>
      <c r="H31" s="177"/>
      <c r="I31" s="177"/>
      <c r="J31" s="206"/>
      <c r="K31" s="208"/>
    </row>
    <row r="32" ht="23" customHeight="1" spans="1:11">
      <c r="A32" s="176"/>
      <c r="B32" s="177"/>
      <c r="C32" s="177"/>
      <c r="D32" s="177"/>
      <c r="E32" s="177"/>
      <c r="F32" s="177"/>
      <c r="G32" s="177"/>
      <c r="H32" s="177"/>
      <c r="I32" s="177"/>
      <c r="J32" s="206"/>
      <c r="K32" s="208"/>
    </row>
    <row r="33" ht="23" customHeight="1" spans="1:11">
      <c r="A33" s="176"/>
      <c r="B33" s="177"/>
      <c r="C33" s="177"/>
      <c r="D33" s="177"/>
      <c r="E33" s="177"/>
      <c r="F33" s="177"/>
      <c r="G33" s="177"/>
      <c r="H33" s="177"/>
      <c r="I33" s="177"/>
      <c r="J33" s="206"/>
      <c r="K33" s="208"/>
    </row>
    <row r="34" ht="23" customHeight="1" spans="1:11">
      <c r="A34" s="176"/>
      <c r="B34" s="177"/>
      <c r="C34" s="177"/>
      <c r="D34" s="177"/>
      <c r="E34" s="177"/>
      <c r="F34" s="177"/>
      <c r="G34" s="177"/>
      <c r="H34" s="177"/>
      <c r="I34" s="177"/>
      <c r="J34" s="206"/>
      <c r="K34" s="196"/>
    </row>
    <row r="35" ht="23" customHeight="1" spans="1:11">
      <c r="A35" s="176"/>
      <c r="B35" s="177"/>
      <c r="C35" s="177"/>
      <c r="D35" s="177"/>
      <c r="E35" s="177"/>
      <c r="F35" s="177"/>
      <c r="G35" s="177"/>
      <c r="H35" s="177"/>
      <c r="I35" s="177"/>
      <c r="J35" s="206"/>
      <c r="K35" s="209"/>
    </row>
    <row r="36" ht="23" customHeight="1" spans="1:11">
      <c r="A36" s="178" t="s">
        <v>192</v>
      </c>
      <c r="B36" s="179"/>
      <c r="C36" s="179"/>
      <c r="D36" s="179"/>
      <c r="E36" s="179"/>
      <c r="F36" s="179"/>
      <c r="G36" s="179"/>
      <c r="H36" s="179"/>
      <c r="I36" s="179"/>
      <c r="J36" s="210"/>
      <c r="K36" s="211">
        <f>SUM(K28:K35)</f>
        <v>3</v>
      </c>
    </row>
    <row r="37" ht="18.75" customHeight="1" spans="1:11">
      <c r="A37" s="180" t="s">
        <v>239</v>
      </c>
      <c r="B37" s="181"/>
      <c r="C37" s="181"/>
      <c r="D37" s="181"/>
      <c r="E37" s="181"/>
      <c r="F37" s="181"/>
      <c r="G37" s="181"/>
      <c r="H37" s="181"/>
      <c r="I37" s="181"/>
      <c r="J37" s="181"/>
      <c r="K37" s="212"/>
    </row>
    <row r="38" s="129" customFormat="1" ht="18.75" customHeight="1" spans="1:11">
      <c r="A38" s="182" t="s">
        <v>240</v>
      </c>
      <c r="B38" s="183"/>
      <c r="C38" s="183"/>
      <c r="D38" s="184" t="s">
        <v>241</v>
      </c>
      <c r="E38" s="184"/>
      <c r="F38" s="185" t="s">
        <v>242</v>
      </c>
      <c r="G38" s="186"/>
      <c r="H38" s="183" t="s">
        <v>243</v>
      </c>
      <c r="I38" s="183"/>
      <c r="J38" s="183" t="s">
        <v>244</v>
      </c>
      <c r="K38" s="213"/>
    </row>
    <row r="39" ht="18.75" customHeight="1" spans="1:13">
      <c r="A39" s="142" t="s">
        <v>122</v>
      </c>
      <c r="B39" s="145" t="s">
        <v>245</v>
      </c>
      <c r="C39" s="145"/>
      <c r="D39" s="145"/>
      <c r="E39" s="145"/>
      <c r="F39" s="145"/>
      <c r="G39" s="145"/>
      <c r="H39" s="145"/>
      <c r="I39" s="145"/>
      <c r="J39" s="145"/>
      <c r="K39" s="200"/>
      <c r="M39" s="129"/>
    </row>
    <row r="40" ht="24" customHeight="1" spans="1:11">
      <c r="A40" s="142"/>
      <c r="B40" s="145"/>
      <c r="C40" s="145"/>
      <c r="D40" s="145"/>
      <c r="E40" s="145"/>
      <c r="F40" s="145"/>
      <c r="G40" s="145"/>
      <c r="H40" s="145"/>
      <c r="I40" s="145"/>
      <c r="J40" s="145"/>
      <c r="K40" s="200"/>
    </row>
    <row r="41" ht="24" customHeight="1" spans="1:11">
      <c r="A41" s="142"/>
      <c r="B41" s="145"/>
      <c r="C41" s="145"/>
      <c r="D41" s="145"/>
      <c r="E41" s="145"/>
      <c r="F41" s="145"/>
      <c r="G41" s="145"/>
      <c r="H41" s="145"/>
      <c r="I41" s="145"/>
      <c r="J41" s="145"/>
      <c r="K41" s="200"/>
    </row>
    <row r="42" ht="32.1" customHeight="1" spans="1:11">
      <c r="A42" s="147" t="s">
        <v>130</v>
      </c>
      <c r="B42" s="150" t="s">
        <v>246</v>
      </c>
      <c r="C42" s="150"/>
      <c r="D42" s="149" t="s">
        <v>247</v>
      </c>
      <c r="E42" s="164" t="s">
        <v>169</v>
      </c>
      <c r="F42" s="187" t="s">
        <v>248</v>
      </c>
      <c r="G42" s="188">
        <v>45145</v>
      </c>
      <c r="H42" s="189" t="s">
        <v>134</v>
      </c>
      <c r="I42" s="189"/>
      <c r="J42" s="150" t="s">
        <v>135</v>
      </c>
      <c r="K42" s="214"/>
    </row>
    <row r="43" ht="16.5" customHeight="1"/>
    <row r="44" ht="16.5" customHeight="1"/>
    <row r="45" ht="16.5" customHeight="1"/>
  </sheetData>
  <mergeCells count="52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J27"/>
    <mergeCell ref="A28:J28"/>
    <mergeCell ref="A29:J29"/>
    <mergeCell ref="A30:J30"/>
    <mergeCell ref="A31:J31"/>
    <mergeCell ref="A32:J32"/>
    <mergeCell ref="A33:J33"/>
    <mergeCell ref="A34:J34"/>
    <mergeCell ref="A35:J35"/>
    <mergeCell ref="A36:J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314583333333333" right="0.118055555555556" top="0.393055555555556" bottom="0" header="0.5" footer="0.5"/>
  <pageSetup paperSize="9" scale="85" orientation="portrait" horizontalDpi="6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name="Check Box 3" r:id="rId5">
              <controlPr defaultSize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name="Check Box 8" r:id="rId10">
              <controlPr defaultSize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name="Check Box 11" r:id="rId13">
              <controlPr defaultSize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13970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228600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name="Check Box 26" r:id="rId28">
              <controlPr defaultSize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name="Check Box 32" r:id="rId34">
              <controlPr defaultSize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name="Check Box 33" r:id="rId35">
              <controlPr defaultSize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name="Check Box 37" r:id="rId39">
              <controlPr defaultSize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name="Check Box 38" r:id="rId40">
              <controlPr defaultSize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name="Check Box 39" r:id="rId41">
              <controlPr defaultSize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尾期 8-7</vt:lpstr>
      <vt:lpstr>验货尺寸表 (尾期) 8-7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倒霉鬼</cp:lastModifiedBy>
  <dcterms:created xsi:type="dcterms:W3CDTF">2020-03-11T01:34:00Z</dcterms:created>
  <dcterms:modified xsi:type="dcterms:W3CDTF">2023-08-07T01:56:30Z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71071227248C486E8C0A1AE72362B7B0_13</vt:lpwstr>
  </property>
  <property fmtid="{D5CDD505-2E9C-101B-9397-08002B2CF9AE}" pid="4" name="KSOReadingLayout">
    <vt:bool>true</vt:bool>
  </property>
</Properties>
</file>