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源莱美23FW\TAMMAL91553\8-5首期\"/>
    </mc:Choice>
  </mc:AlternateContent>
  <xr:revisionPtr revIDLastSave="0" documentId="13_ncr:1_{B7BAE30D-1FF6-45D9-A866-E6A2AC5FC22E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E15" i="15" l="1"/>
  <c r="F15" i="15"/>
  <c r="G15" i="15"/>
  <c r="C15" i="15"/>
  <c r="B15" i="15"/>
  <c r="E14" i="15"/>
  <c r="F14" i="15"/>
  <c r="G14" i="15"/>
  <c r="C14" i="15"/>
  <c r="B14" i="15"/>
  <c r="E13" i="15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<sst xmlns="http://schemas.openxmlformats.org/spreadsheetml/2006/main" count="647" uniqueCount="318">
  <si>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</si>
  <si>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</si>
  <si>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</si>
  <si>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</si>
  <si>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</si>
  <si>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</si>
  <si>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</si>
  <si>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</si>
  <si>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</si>
  <si>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</si>
  <si>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</si>
  <si>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</si>
  <si>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</si>
  <si>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</si>
  <si>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</si>
  <si>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</si>
  <si>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</si>
  <si>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</si>
  <si>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</si>
  <si>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</si>
  <si>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</si>
  <si>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</si>
  <si>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</si>
  <si>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</si>
  <si>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</si>
  <si>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</si>
  <si>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</si>
  <si>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</si>
  <si>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</si>
  <si>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</si>
  <si>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</si>
  <si>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</si>
  <si>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</si>
  <si>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</si>
  <si>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</si>
  <si>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</si>
  <si>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</si>
  <si>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</si>
  <si>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</si>
  <si>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</si>
  <si>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</si>
  <si>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</si>
  <si>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</si>
  <si>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</si>
  <si>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</si>
  <si>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</si>
  <si>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</si>
  <si>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</si>
  <si>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</si>
  <si>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</si>
  <si>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</si>
  <si>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</si>
  <si>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</si>
  <si>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</si>
  <si>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</si>
  <si>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</si>
  <si>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</si>
  <si>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</si>
  <si>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</si>
  <si>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</si>
  <si>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男式旅行裤</t>
  </si>
  <si>
    <t>合同交期</t>
  </si>
  <si>
    <t>产前确认样</t>
  </si>
  <si>
    <t>有</t>
  </si>
  <si>
    <t>无</t>
  </si>
  <si>
    <t>品名</t>
  </si>
  <si>
    <t>TAMMAL91553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</si>
  <si>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</si>
  <si>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</si>
  <si>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</si>
  <si>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</si>
  <si>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</si>
  <si>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</si>
  <si>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</si>
  <si>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</si>
  <si>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</si>
  <si>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</si>
  <si>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</si>
  <si>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</si>
  <si>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</si>
  <si>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</si>
  <si>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</si>
  <si>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</si>
  <si>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</si>
  <si>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</si>
  <si>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</si>
  <si>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</si>
  <si>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</si>
  <si>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</si>
  <si>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</si>
  <si>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</si>
  <si>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</si>
  <si>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</si>
  <si>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</si>
  <si>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</si>
  <si>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</si>
  <si>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</si>
  <si>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</si>
  <si>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</si>
  <si>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</si>
  <si>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</si>
  <si>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</si>
  <si>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</si>
  <si>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</si>
  <si>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</si>
  <si>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</si>
  <si>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</si>
  <si>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</si>
  <si>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</si>
  <si>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</si>
  <si>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</si>
  <si>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</si>
  <si>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</si>
  <si>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</si>
  <si>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</si>
  <si>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</si>
  <si>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军绿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</si>
  <si>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</si>
  <si>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黑色：XL  5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</si>
  <si>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</si>
  <si>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</si>
  <si>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</si>
  <si>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</si>
  <si>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</si>
  <si>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1.腰头对点错误2件.</t>
  </si>
  <si>
    <t>2.底浪锁边不顺直。1</t>
  </si>
  <si>
    <t>3.毛边</t>
  </si>
  <si>
    <t>4.线头3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</si>
  <si>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</si>
  <si>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</si>
  <si>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</si>
  <si>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</si>
  <si>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</si>
  <si>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</si>
  <si>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</si>
  <si>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</si>
  <si>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</si>
  <si>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</si>
  <si>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</si>
  <si>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</si>
  <si>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</si>
  <si>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</si>
  <si>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</si>
  <si>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</si>
  <si>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</si>
  <si>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</si>
  <si>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</si>
  <si>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</si>
  <si>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</si>
  <si>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</si>
  <si>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</si>
  <si>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</si>
  <si>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</si>
  <si>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</t>
  </si>
  <si>
    <t>-0.4</t>
  </si>
  <si>
    <t>内裆长</t>
  </si>
  <si>
    <t>腰围（平量）</t>
  </si>
  <si>
    <t>+1.3</t>
  </si>
  <si>
    <t>臀围(整圈抽松紧）</t>
  </si>
  <si>
    <t>+0.7</t>
  </si>
  <si>
    <t>腿围/2</t>
  </si>
  <si>
    <t>+0.3</t>
  </si>
  <si>
    <t>膝围/2</t>
  </si>
  <si>
    <t>脚口/2（长裤）</t>
  </si>
  <si>
    <t>+0.5</t>
  </si>
  <si>
    <t>前裆长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</si>
  <si>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</si>
  <si>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</si>
  <si>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</si>
  <si>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</si>
  <si>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</si>
  <si>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</si>
  <si>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</si>
  <si>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</si>
  <si>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</si>
  <si>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</si>
  <si>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</si>
  <si>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</si>
  <si>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</si>
  <si>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</si>
  <si>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</si>
  <si>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</si>
  <si>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</si>
  <si>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</si>
  <si>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</si>
  <si>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</si>
  <si>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</si>
  <si>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</si>
  <si>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</si>
  <si>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</si>
  <si>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</si>
  <si>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</si>
  <si>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</si>
  <si>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</si>
  <si>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</si>
  <si>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</si>
  <si>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</si>
  <si>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</si>
  <si>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</si>
  <si>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</si>
  <si>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</si>
  <si>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</si>
  <si>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</si>
  <si>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</si>
  <si>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</si>
  <si>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</si>
  <si>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</si>
  <si>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</si>
  <si>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</si>
  <si>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</si>
  <si>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</si>
  <si>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</si>
  <si>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</si>
  <si>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</si>
  <si>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</si>
  <si>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</si>
  <si>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</si>
  <si>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</si>
  <si>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</si>
  <si>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</si>
  <si>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</si>
  <si>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</si>
  <si>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</si>
  <si>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</si>
  <si>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</si>
  <si>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</si>
  <si>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</si>
  <si>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</si>
  <si>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</si>
  <si>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</si>
  <si>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</si>
  <si>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</si>
  <si>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</si>
  <si>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</si>
  <si>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</si>
  <si>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</si>
  <si>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</si>
  <si>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TL230060502</t>
  </si>
  <si>
    <t>535毛圈</t>
  </si>
  <si>
    <t>TAMMAL91553-G01X</t>
  </si>
  <si>
    <t>源莱美</t>
  </si>
  <si>
    <t>YES</t>
  </si>
  <si>
    <t>TL230070202</t>
  </si>
  <si>
    <t>TAMMAL91553-D12X</t>
  </si>
  <si>
    <t>制表时间：2023年7月5日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</si>
  <si>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</si>
  <si>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</si>
  <si>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</si>
  <si>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</si>
  <si>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</si>
  <si>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</si>
  <si>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</si>
  <si>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</si>
  <si>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</si>
  <si>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</si>
  <si>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</si>
  <si>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</si>
  <si>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</si>
  <si>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</si>
  <si>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</si>
  <si>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</si>
  <si>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</si>
  <si>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</si>
  <si>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</si>
  <si>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</si>
  <si>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</si>
  <si>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</si>
  <si>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</si>
  <si>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</si>
  <si>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</si>
  <si>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</si>
  <si>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</si>
  <si>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</si>
  <si>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</si>
  <si>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</si>
  <si>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制表时间：2023年4月20日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</si>
  <si>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</si>
  <si>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</si>
  <si>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</si>
  <si>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</si>
  <si>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</si>
  <si>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</si>
  <si>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</si>
  <si>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</si>
  <si>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</si>
  <si>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</si>
  <si>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</si>
  <si>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</si>
  <si>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</si>
  <si>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</si>
  <si>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</si>
  <si>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</si>
  <si>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制表时间：2023年7月3日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</si>
  <si>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</si>
  <si>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</si>
  <si>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</si>
  <si>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</si>
  <si>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</si>
  <si>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2.0罗纹织带</t>
  </si>
  <si>
    <t>像根</t>
  </si>
  <si>
    <t>白色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</si>
  <si>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</si>
  <si>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XL</t>
    <phoneticPr fontId="34" type="noConversion"/>
  </si>
  <si>
    <t>黑色</t>
    <phoneticPr fontId="34" type="noConversion"/>
  </si>
  <si>
    <t>-1.6</t>
    <phoneticPr fontId="34" type="noConversion"/>
  </si>
  <si>
    <t>-3</t>
    <phoneticPr fontId="34" type="noConversion"/>
  </si>
  <si>
    <t>-2</t>
    <phoneticPr fontId="34" type="noConversion"/>
  </si>
  <si>
    <t>-2.3</t>
    <phoneticPr fontId="34" type="noConversion"/>
  </si>
  <si>
    <t>-1.7</t>
    <phoneticPr fontId="34" type="noConversion"/>
  </si>
  <si>
    <t>+0.5</t>
    <phoneticPr fontId="34" type="noConversion"/>
  </si>
  <si>
    <t>-2.6</t>
    <phoneticPr fontId="34" type="noConversion"/>
  </si>
  <si>
    <t>-1</t>
    <phoneticPr fontId="34" type="noConversion"/>
  </si>
  <si>
    <t>+0</t>
    <phoneticPr fontId="34" type="noConversion"/>
  </si>
  <si>
    <t>黑色串号了</t>
    <phoneticPr fontId="34" type="noConversion"/>
  </si>
  <si>
    <t>+1</t>
    <phoneticPr fontId="34" type="noConversion"/>
  </si>
  <si>
    <t>+2.5</t>
    <phoneticPr fontId="34" type="noConversion"/>
  </si>
  <si>
    <t>-0.5</t>
    <phoneticPr fontId="34" type="noConversion"/>
  </si>
  <si>
    <t>L大货首件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</si>
</sst>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</font>
    <font>
      <b/>
      <sz val="10"/>
      <color rgb="FFFF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</cellStyleXfs>
  <cellXfs count="3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5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5" fillId="0" borderId="12" xfId="0" applyFont="1" applyBorder="1" applyAlignment="1">
      <alignment horizontal="left"/>
    </xf>
    <xf numFmtId="0" fontId="15" fillId="0" borderId="2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5" borderId="1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2" fillId="3" borderId="13" xfId="3" applyFont="1" applyFill="1" applyBorder="1"/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7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8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9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center" vertical="center"/>
    </xf>
    <xf numFmtId="49" fontId="12" fillId="3" borderId="20" xfId="4" applyNumberFormat="1" applyFont="1" applyFill="1" applyBorder="1" applyAlignment="1">
      <alignment horizontal="center" vertical="center"/>
    </xf>
    <xf numFmtId="49" fontId="12" fillId="3" borderId="16" xfId="4" applyNumberFormat="1" applyFont="1" applyFill="1" applyBorder="1" applyAlignment="1">
      <alignment horizontal="center" vertical="center"/>
    </xf>
    <xf numFmtId="49" fontId="12" fillId="3" borderId="21" xfId="4" applyNumberFormat="1" applyFont="1" applyFill="1" applyBorder="1" applyAlignment="1">
      <alignment horizontal="center" vertical="center"/>
    </xf>
    <xf numFmtId="49" fontId="12" fillId="3" borderId="22" xfId="3" applyNumberFormat="1" applyFont="1" applyFill="1" applyBorder="1" applyAlignment="1">
      <alignment horizontal="center"/>
    </xf>
    <xf numFmtId="49" fontId="12" fillId="3" borderId="23" xfId="3" applyNumberFormat="1" applyFont="1" applyFill="1" applyBorder="1" applyAlignment="1">
      <alignment horizontal="center"/>
    </xf>
    <xf numFmtId="49" fontId="12" fillId="3" borderId="24" xfId="4" applyNumberFormat="1" applyFont="1" applyFill="1" applyBorder="1" applyAlignment="1">
      <alignment horizontal="center" vertical="center"/>
    </xf>
    <xf numFmtId="49" fontId="12" fillId="3" borderId="25" xfId="3" applyNumberFormat="1" applyFont="1" applyFill="1" applyBorder="1" applyAlignment="1">
      <alignment horizontal="center"/>
    </xf>
    <xf numFmtId="49" fontId="12" fillId="3" borderId="26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center" vertical="center"/>
    </xf>
    <xf numFmtId="0" fontId="6" fillId="0" borderId="29" xfId="2" applyFont="1" applyBorder="1">
      <alignment vertical="center"/>
    </xf>
    <xf numFmtId="0" fontId="18" fillId="0" borderId="29" xfId="2" applyFont="1" applyBorder="1">
      <alignment vertical="center"/>
    </xf>
    <xf numFmtId="0" fontId="18" fillId="0" borderId="30" xfId="2" applyFont="1" applyBorder="1">
      <alignment vertical="center"/>
    </xf>
    <xf numFmtId="0" fontId="19" fillId="0" borderId="31" xfId="2" applyFont="1" applyBorder="1" applyAlignment="1">
      <alignment horizontal="center" vertical="center"/>
    </xf>
    <xf numFmtId="0" fontId="18" fillId="0" borderId="31" xfId="2" applyFont="1" applyBorder="1">
      <alignment vertical="center"/>
    </xf>
    <xf numFmtId="0" fontId="18" fillId="0" borderId="30" xfId="2" applyFont="1" applyBorder="1" applyAlignment="1">
      <alignment horizontal="left" vertical="center"/>
    </xf>
    <xf numFmtId="0" fontId="19" fillId="0" borderId="31" xfId="2" applyFont="1" applyBorder="1" applyAlignment="1">
      <alignment horizontal="right" vertical="center"/>
    </xf>
    <xf numFmtId="0" fontId="18" fillId="0" borderId="31" xfId="2" applyFont="1" applyBorder="1" applyAlignment="1">
      <alignment horizontal="left" vertical="center"/>
    </xf>
    <xf numFmtId="0" fontId="18" fillId="0" borderId="32" xfId="2" applyFont="1" applyBorder="1">
      <alignment vertical="center"/>
    </xf>
    <xf numFmtId="0" fontId="18" fillId="0" borderId="33" xfId="2" applyFont="1" applyBorder="1">
      <alignment vertical="center"/>
    </xf>
    <xf numFmtId="0" fontId="6" fillId="0" borderId="33" xfId="2" applyFont="1" applyBorder="1">
      <alignment vertical="center"/>
    </xf>
    <xf numFmtId="0" fontId="6" fillId="0" borderId="33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18" fillId="0" borderId="28" xfId="2" applyFont="1" applyBorder="1">
      <alignment vertical="center"/>
    </xf>
    <xf numFmtId="0" fontId="6" fillId="0" borderId="31" xfId="2" applyFont="1" applyBorder="1" applyAlignment="1">
      <alignment horizontal="left" vertical="center"/>
    </xf>
    <xf numFmtId="0" fontId="6" fillId="0" borderId="31" xfId="2" applyFont="1" applyBorder="1">
      <alignment vertical="center"/>
    </xf>
    <xf numFmtId="0" fontId="18" fillId="0" borderId="29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58" fontId="6" fillId="0" borderId="33" xfId="2" applyNumberFormat="1" applyFont="1" applyBorder="1">
      <alignment vertical="center"/>
    </xf>
    <xf numFmtId="0" fontId="6" fillId="0" borderId="45" xfId="2" applyFont="1" applyBorder="1" applyAlignment="1">
      <alignment horizontal="left" vertical="center"/>
    </xf>
    <xf numFmtId="0" fontId="6" fillId="0" borderId="46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21" fillId="0" borderId="5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30" xfId="2" applyFont="1" applyBorder="1">
      <alignment vertical="center"/>
    </xf>
    <xf numFmtId="0" fontId="19" fillId="0" borderId="31" xfId="2" applyFont="1" applyBorder="1">
      <alignment vertical="center"/>
    </xf>
    <xf numFmtId="0" fontId="19" fillId="0" borderId="45" xfId="2" applyFont="1" applyBorder="1">
      <alignment vertical="center"/>
    </xf>
    <xf numFmtId="0" fontId="20" fillId="0" borderId="30" xfId="2" applyFont="1" applyBorder="1" applyAlignment="1">
      <alignment horizontal="center" vertical="center"/>
    </xf>
    <xf numFmtId="0" fontId="19" fillId="0" borderId="30" xfId="2" applyFont="1" applyBorder="1" applyAlignment="1">
      <alignment horizontal="left" vertical="center"/>
    </xf>
    <xf numFmtId="0" fontId="16" fillId="0" borderId="31" xfId="2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6" fillId="0" borderId="31" xfId="2" applyBorder="1">
      <alignment vertical="center"/>
    </xf>
    <xf numFmtId="0" fontId="20" fillId="0" borderId="31" xfId="2" applyFont="1" applyBorder="1">
      <alignment vertical="center"/>
    </xf>
    <xf numFmtId="0" fontId="19" fillId="0" borderId="33" xfId="2" applyFont="1" applyBorder="1" applyAlignment="1">
      <alignment horizontal="left" vertical="center"/>
    </xf>
    <xf numFmtId="0" fontId="20" fillId="0" borderId="31" xfId="2" applyFont="1" applyBorder="1" applyAlignment="1">
      <alignment horizontal="center" vertical="center"/>
    </xf>
    <xf numFmtId="0" fontId="19" fillId="0" borderId="45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1" fillId="3" borderId="59" xfId="3" applyFont="1" applyFill="1" applyBorder="1"/>
    <xf numFmtId="0" fontId="12" fillId="3" borderId="59" xfId="3" applyFont="1" applyFill="1" applyBorder="1"/>
    <xf numFmtId="0" fontId="0" fillId="3" borderId="59" xfId="4" applyFont="1" applyFill="1" applyBorder="1">
      <alignment vertical="center"/>
    </xf>
    <xf numFmtId="0" fontId="20" fillId="0" borderId="32" xfId="2" applyFont="1" applyBorder="1">
      <alignment vertical="center"/>
    </xf>
    <xf numFmtId="0" fontId="20" fillId="0" borderId="54" xfId="2" applyFont="1" applyBorder="1">
      <alignment vertical="center"/>
    </xf>
    <xf numFmtId="0" fontId="16" fillId="0" borderId="55" xfId="2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6" fillId="0" borderId="55" xfId="2" applyBorder="1">
      <alignment vertical="center"/>
    </xf>
    <xf numFmtId="0" fontId="20" fillId="0" borderId="55" xfId="2" applyFont="1" applyBorder="1">
      <alignment vertical="center"/>
    </xf>
    <xf numFmtId="0" fontId="20" fillId="0" borderId="54" xfId="2" applyFont="1" applyBorder="1" applyAlignment="1">
      <alignment horizontal="center" vertical="center"/>
    </xf>
    <xf numFmtId="0" fontId="19" fillId="0" borderId="55" xfId="2" applyFont="1" applyBorder="1" applyAlignment="1">
      <alignment horizontal="center" vertical="center"/>
    </xf>
    <xf numFmtId="0" fontId="20" fillId="0" borderId="55" xfId="2" applyFont="1" applyBorder="1" applyAlignment="1">
      <alignment horizontal="center" vertical="center"/>
    </xf>
    <xf numFmtId="0" fontId="16" fillId="0" borderId="55" xfId="2" applyBorder="1" applyAlignment="1">
      <alignment horizontal="center" vertical="center"/>
    </xf>
    <xf numFmtId="0" fontId="16" fillId="0" borderId="31" xfId="2" applyBorder="1" applyAlignment="1">
      <alignment horizontal="center" vertical="center"/>
    </xf>
    <xf numFmtId="0" fontId="23" fillId="0" borderId="61" xfId="2" applyFont="1" applyBorder="1" applyAlignment="1">
      <alignment horizontal="left" vertical="center" wrapText="1"/>
    </xf>
    <xf numFmtId="9" fontId="19" fillId="0" borderId="31" xfId="2" applyNumberFormat="1" applyFont="1" applyBorder="1" applyAlignment="1">
      <alignment horizontal="center" vertical="center"/>
    </xf>
    <xf numFmtId="0" fontId="21" fillId="0" borderId="50" xfId="2" applyFont="1" applyBorder="1">
      <alignment vertical="center"/>
    </xf>
    <xf numFmtId="0" fontId="21" fillId="0" borderId="51" xfId="2" applyFont="1" applyBorder="1">
      <alignment vertical="center"/>
    </xf>
    <xf numFmtId="0" fontId="19" fillId="0" borderId="65" xfId="2" applyFont="1" applyBorder="1">
      <alignment vertical="center"/>
    </xf>
    <xf numFmtId="0" fontId="21" fillId="0" borderId="65" xfId="2" applyFont="1" applyBorder="1">
      <alignment vertical="center"/>
    </xf>
    <xf numFmtId="58" fontId="16" fillId="0" borderId="51" xfId="2" applyNumberFormat="1" applyBorder="1">
      <alignment vertical="center"/>
    </xf>
    <xf numFmtId="0" fontId="16" fillId="0" borderId="65" xfId="2" applyBorder="1">
      <alignment vertical="center"/>
    </xf>
    <xf numFmtId="0" fontId="19" fillId="0" borderId="58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25" fillId="0" borderId="45" xfId="2" applyFont="1" applyBorder="1" applyAlignment="1">
      <alignment horizontal="left" vertical="center" wrapText="1"/>
    </xf>
    <xf numFmtId="0" fontId="25" fillId="0" borderId="45" xfId="2" applyFont="1" applyBorder="1" applyAlignment="1">
      <alignment horizontal="left" vertical="center"/>
    </xf>
    <xf numFmtId="0" fontId="27" fillId="0" borderId="71" xfId="0" applyFont="1" applyBorder="1"/>
    <xf numFmtId="0" fontId="27" fillId="0" borderId="2" xfId="0" applyFont="1" applyBorder="1"/>
    <xf numFmtId="0" fontId="27" fillId="6" borderId="2" xfId="0" applyFont="1" applyFill="1" applyBorder="1"/>
    <xf numFmtId="0" fontId="0" fillId="0" borderId="71" xfId="0" applyBorder="1"/>
    <xf numFmtId="0" fontId="0" fillId="6" borderId="2" xfId="0" applyFill="1" applyBorder="1"/>
    <xf numFmtId="0" fontId="0" fillId="0" borderId="72" xfId="0" applyBorder="1"/>
    <xf numFmtId="0" fontId="0" fillId="0" borderId="73" xfId="0" applyBorder="1"/>
    <xf numFmtId="0" fontId="0" fillId="6" borderId="73" xfId="0" applyFill="1" applyBorder="1"/>
    <xf numFmtId="0" fontId="0" fillId="7" borderId="0" xfId="0" applyFill="1"/>
    <xf numFmtId="0" fontId="27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2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27" fillId="8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5" fillId="0" borderId="2" xfId="0" applyFont="1" applyBorder="1" applyAlignment="1">
      <alignment horizontal="center"/>
    </xf>
    <xf numFmtId="0" fontId="36" fillId="3" borderId="2" xfId="4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7" fillId="3" borderId="2" xfId="4" applyNumberFormat="1" applyFont="1" applyFill="1" applyBorder="1" applyAlignment="1">
      <alignment horizontal="center" vertical="center"/>
    </xf>
    <xf numFmtId="49" fontId="37" fillId="3" borderId="22" xfId="3" applyNumberFormat="1" applyFont="1" applyFill="1" applyBorder="1" applyAlignment="1">
      <alignment horizontal="center"/>
    </xf>
    <xf numFmtId="0" fontId="26" fillId="0" borderId="6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1" fillId="0" borderId="39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9" fillId="0" borderId="66" xfId="2" applyFont="1" applyBorder="1" applyAlignment="1">
      <alignment horizontal="left" vertical="center"/>
    </xf>
    <xf numFmtId="0" fontId="24" fillId="0" borderId="52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21" fillId="0" borderId="68" xfId="2" applyFont="1" applyBorder="1" applyAlignment="1">
      <alignment horizontal="center" vertical="center"/>
    </xf>
    <xf numFmtId="0" fontId="19" fillId="0" borderId="65" xfId="2" applyFont="1" applyBorder="1" applyAlignment="1">
      <alignment horizontal="center" vertical="center"/>
    </xf>
    <xf numFmtId="0" fontId="19" fillId="0" borderId="66" xfId="2" applyFont="1" applyBorder="1" applyAlignment="1">
      <alignment horizontal="center" vertical="center"/>
    </xf>
    <xf numFmtId="0" fontId="19" fillId="0" borderId="63" xfId="2" applyFont="1" applyBorder="1" applyAlignment="1">
      <alignment horizontal="left" vertical="center"/>
    </xf>
    <xf numFmtId="0" fontId="19" fillId="0" borderId="64" xfId="2" applyFont="1" applyBorder="1" applyAlignment="1">
      <alignment horizontal="left" vertical="center"/>
    </xf>
    <xf numFmtId="0" fontId="19" fillId="0" borderId="67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9" fillId="0" borderId="48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21" fillId="0" borderId="53" xfId="2" applyFont="1" applyBorder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21" fillId="0" borderId="57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58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62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9" fontId="19" fillId="0" borderId="40" xfId="2" applyNumberFormat="1" applyFont="1" applyBorder="1" applyAlignment="1">
      <alignment horizontal="left" vertical="center"/>
    </xf>
    <xf numFmtId="9" fontId="19" fillId="0" borderId="35" xfId="2" applyNumberFormat="1" applyFont="1" applyBorder="1" applyAlignment="1">
      <alignment horizontal="left" vertical="center"/>
    </xf>
    <xf numFmtId="9" fontId="19" fillId="0" borderId="47" xfId="2" applyNumberFormat="1" applyFont="1" applyBorder="1" applyAlignment="1">
      <alignment horizontal="left" vertical="center"/>
    </xf>
    <xf numFmtId="9" fontId="19" fillId="0" borderId="41" xfId="2" applyNumberFormat="1" applyFont="1" applyBorder="1" applyAlignment="1">
      <alignment horizontal="left" vertical="center"/>
    </xf>
    <xf numFmtId="9" fontId="19" fillId="0" borderId="42" xfId="2" applyNumberFormat="1" applyFont="1" applyBorder="1" applyAlignment="1">
      <alignment horizontal="left" vertical="center"/>
    </xf>
    <xf numFmtId="9" fontId="19" fillId="0" borderId="49" xfId="2" applyNumberFormat="1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0" fillId="0" borderId="66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 wrapText="1"/>
    </xf>
    <xf numFmtId="0" fontId="20" fillId="0" borderId="42" xfId="2" applyFont="1" applyBorder="1" applyAlignment="1">
      <alignment horizontal="left" vertical="center" wrapText="1"/>
    </xf>
    <xf numFmtId="0" fontId="20" fillId="0" borderId="49" xfId="2" applyFont="1" applyBorder="1" applyAlignment="1">
      <alignment horizontal="left" vertical="center" wrapText="1"/>
    </xf>
    <xf numFmtId="0" fontId="19" fillId="0" borderId="36" xfId="2" applyFont="1" applyBorder="1" applyAlignment="1">
      <alignment horizontal="left" vertical="center"/>
    </xf>
    <xf numFmtId="14" fontId="19" fillId="0" borderId="31" xfId="2" applyNumberFormat="1" applyFont="1" applyBorder="1" applyAlignment="1">
      <alignment horizontal="center" vertical="center"/>
    </xf>
    <xf numFmtId="14" fontId="19" fillId="0" borderId="45" xfId="2" applyNumberFormat="1" applyFont="1" applyBorder="1" applyAlignment="1">
      <alignment horizontal="center" vertical="center"/>
    </xf>
    <xf numFmtId="0" fontId="20" fillId="0" borderId="30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19" fillId="0" borderId="33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14" fontId="19" fillId="0" borderId="33" xfId="2" applyNumberFormat="1" applyFont="1" applyBorder="1" applyAlignment="1">
      <alignment horizontal="center" vertical="center"/>
    </xf>
    <xf numFmtId="14" fontId="19" fillId="0" borderId="46" xfId="2" applyNumberFormat="1" applyFont="1" applyBorder="1" applyAlignment="1">
      <alignment horizontal="center" vertical="center"/>
    </xf>
    <xf numFmtId="0" fontId="19" fillId="0" borderId="31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20" fillId="0" borderId="28" xfId="2" applyFont="1" applyBorder="1" applyAlignment="1">
      <alignment horizontal="center" vertical="center"/>
    </xf>
    <xf numFmtId="0" fontId="20" fillId="0" borderId="29" xfId="2" applyFont="1" applyBorder="1" applyAlignment="1">
      <alignment horizontal="center" vertical="center"/>
    </xf>
    <xf numFmtId="0" fontId="20" fillId="0" borderId="44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22" fillId="0" borderId="27" xfId="2" applyFont="1" applyBorder="1" applyAlignment="1">
      <alignment horizontal="center" vertical="top"/>
    </xf>
    <xf numFmtId="0" fontId="19" fillId="0" borderId="51" xfId="2" applyFont="1" applyBorder="1" applyAlignment="1">
      <alignment horizontal="center" vertical="center"/>
    </xf>
    <xf numFmtId="0" fontId="21" fillId="0" borderId="51" xfId="2" applyFont="1" applyBorder="1" applyAlignment="1">
      <alignment horizontal="center" vertical="center"/>
    </xf>
    <xf numFmtId="0" fontId="16" fillId="0" borderId="51" xfId="2" applyBorder="1" applyAlignment="1">
      <alignment horizontal="center" vertical="center"/>
    </xf>
    <xf numFmtId="0" fontId="16" fillId="0" borderId="56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0" fontId="18" fillId="0" borderId="45" xfId="2" applyFont="1" applyBorder="1" applyAlignment="1">
      <alignment horizontal="left" vertical="center"/>
    </xf>
    <xf numFmtId="0" fontId="6" fillId="0" borderId="33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21" fillId="0" borderId="38" xfId="2" applyFont="1" applyBorder="1" applyAlignment="1">
      <alignment horizontal="left" vertical="center"/>
    </xf>
    <xf numFmtId="0" fontId="6" fillId="0" borderId="37" xfId="2" applyFont="1" applyBorder="1" applyAlignment="1">
      <alignment horizontal="left" vertical="center"/>
    </xf>
    <xf numFmtId="0" fontId="6" fillId="0" borderId="48" xfId="2" applyFont="1" applyBorder="1" applyAlignment="1">
      <alignment horizontal="left" vertical="center"/>
    </xf>
    <xf numFmtId="0" fontId="6" fillId="0" borderId="41" xfId="2" applyFont="1" applyBorder="1" applyAlignment="1">
      <alignment horizontal="left" vertical="center"/>
    </xf>
    <xf numFmtId="0" fontId="6" fillId="0" borderId="42" xfId="2" applyFont="1" applyBorder="1" applyAlignment="1">
      <alignment horizontal="left" vertical="center"/>
    </xf>
    <xf numFmtId="0" fontId="6" fillId="0" borderId="49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18" fillId="0" borderId="31" xfId="2" applyFont="1" applyBorder="1" applyAlignment="1">
      <alignment horizontal="center" vertical="center"/>
    </xf>
    <xf numFmtId="0" fontId="18" fillId="0" borderId="36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6" fillId="0" borderId="38" xfId="2" applyBorder="1" applyAlignment="1">
      <alignment horizontal="left" vertical="center"/>
    </xf>
    <xf numFmtId="0" fontId="16" fillId="0" borderId="37" xfId="2" applyBorder="1" applyAlignment="1">
      <alignment horizontal="left" vertical="center"/>
    </xf>
    <xf numFmtId="0" fontId="16" fillId="0" borderId="48" xfId="2" applyBorder="1" applyAlignment="1">
      <alignment horizontal="left" vertical="center"/>
    </xf>
    <xf numFmtId="0" fontId="6" fillId="0" borderId="38" xfId="2" applyFont="1" applyBorder="1" applyAlignment="1">
      <alignment horizontal="left" vertical="center"/>
    </xf>
    <xf numFmtId="0" fontId="16" fillId="0" borderId="33" xfId="2" applyBorder="1" applyAlignment="1">
      <alignment horizontal="center" vertical="center"/>
    </xf>
    <xf numFmtId="0" fontId="16" fillId="0" borderId="46" xfId="2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40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6" fillId="0" borderId="30" xfId="2" applyFont="1" applyBorder="1" applyAlignment="1">
      <alignment horizontal="left" vertical="center" wrapText="1"/>
    </xf>
    <xf numFmtId="0" fontId="6" fillId="0" borderId="31" xfId="2" applyFont="1" applyBorder="1" applyAlignment="1">
      <alignment horizontal="left" vertical="center" wrapText="1"/>
    </xf>
    <xf numFmtId="0" fontId="6" fillId="0" borderId="45" xfId="2" applyFont="1" applyBorder="1" applyAlignment="1">
      <alignment horizontal="left" vertical="center" wrapText="1"/>
    </xf>
    <xf numFmtId="0" fontId="18" fillId="0" borderId="45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6" fillId="0" borderId="30" xfId="2" applyFont="1" applyBorder="1" applyAlignment="1">
      <alignment horizontal="left" vertical="center"/>
    </xf>
    <xf numFmtId="0" fontId="6" fillId="0" borderId="31" xfId="2" applyFont="1" applyBorder="1" applyAlignment="1">
      <alignment horizontal="left" vertical="center"/>
    </xf>
    <xf numFmtId="0" fontId="6" fillId="0" borderId="45" xfId="2" applyFont="1" applyBorder="1" applyAlignment="1">
      <alignment horizontal="left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48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33" xfId="2" applyFont="1" applyBorder="1" applyAlignment="1">
      <alignment horizontal="right" vertical="center"/>
    </xf>
    <xf numFmtId="0" fontId="18" fillId="0" borderId="33" xfId="2" applyFont="1" applyBorder="1" applyAlignment="1">
      <alignment horizontal="left" vertical="center"/>
    </xf>
    <xf numFmtId="0" fontId="17" fillId="0" borderId="27" xfId="2" applyFont="1" applyBorder="1" applyAlignment="1">
      <alignment horizontal="center" vertical="top"/>
    </xf>
    <xf numFmtId="0" fontId="19" fillId="0" borderId="29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58" fontId="6" fillId="0" borderId="3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1133475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1133475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1133475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1133475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1133475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1133475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1133475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1133475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1133475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1133475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6</xdr:col>
      <xdr:colOff>304800</xdr:colOff>
      <xdr:row>23</xdr:row>
      <xdr:rowOff>19050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3409950"/>
          <a:ext cx="6134100" cy="110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39" customWidth="1"/>
    <col min="3" max="3" width="10.125" customWidth="1"/>
  </cols>
  <sheetData>
    <row r="1" spans="1:2" ht="21" customHeight="1" x14ac:dyDescent="0.15">
      <c r="A1" s="140"/>
      <c r="B1" s="141" t="s">
        <v>0</v>
      </c>
    </row>
    <row r="2" spans="1:2" x14ac:dyDescent="0.15">
      <c r="A2" s="5">
        <v>1</v>
      </c>
      <c r="B2" s="142" t="s">
        <v>1</v>
      </c>
    </row>
    <row r="3" spans="1:2" x14ac:dyDescent="0.15">
      <c r="A3" s="5">
        <v>2</v>
      </c>
      <c r="B3" s="142" t="s">
        <v>2</v>
      </c>
    </row>
    <row r="4" spans="1:2" x14ac:dyDescent="0.15">
      <c r="A4" s="5">
        <v>3</v>
      </c>
      <c r="B4" s="142" t="s">
        <v>3</v>
      </c>
    </row>
    <row r="5" spans="1:2" x14ac:dyDescent="0.15">
      <c r="A5" s="5">
        <v>4</v>
      </c>
      <c r="B5" s="142" t="s">
        <v>4</v>
      </c>
    </row>
    <row r="6" spans="1:2" x14ac:dyDescent="0.15">
      <c r="A6" s="5">
        <v>5</v>
      </c>
      <c r="B6" s="142" t="s">
        <v>5</v>
      </c>
    </row>
    <row r="7" spans="1:2" ht="13.5" customHeight="1" x14ac:dyDescent="0.15">
      <c r="A7" s="5">
        <v>6</v>
      </c>
      <c r="B7" s="142" t="s">
        <v>6</v>
      </c>
    </row>
    <row r="8" spans="1:2" s="138" customFormat="1" ht="15" customHeight="1" x14ac:dyDescent="0.15">
      <c r="A8" s="143">
        <v>7</v>
      </c>
      <c r="B8" s="144" t="s">
        <v>7</v>
      </c>
    </row>
    <row r="9" spans="1:2" x14ac:dyDescent="0.15">
      <c r="A9" s="5"/>
      <c r="B9" s="142"/>
    </row>
    <row r="10" spans="1:2" ht="18.95" customHeight="1" x14ac:dyDescent="0.15">
      <c r="A10" s="140"/>
      <c r="B10" s="145" t="s">
        <v>8</v>
      </c>
    </row>
    <row r="11" spans="1:2" ht="15.95" customHeight="1" x14ac:dyDescent="0.15">
      <c r="A11" s="5">
        <v>1</v>
      </c>
      <c r="B11" s="146" t="s">
        <v>9</v>
      </c>
    </row>
    <row r="12" spans="1:2" x14ac:dyDescent="0.15">
      <c r="A12" s="5">
        <v>2</v>
      </c>
      <c r="B12" s="142" t="s">
        <v>10</v>
      </c>
    </row>
    <row r="13" spans="1:2" x14ac:dyDescent="0.15">
      <c r="A13" s="5">
        <v>3</v>
      </c>
      <c r="B13" s="144" t="s">
        <v>11</v>
      </c>
    </row>
    <row r="14" spans="1:2" x14ac:dyDescent="0.15">
      <c r="A14" s="5">
        <v>4</v>
      </c>
      <c r="B14" s="142" t="s">
        <v>12</v>
      </c>
    </row>
    <row r="15" spans="1:2" x14ac:dyDescent="0.15">
      <c r="A15" s="5">
        <v>5</v>
      </c>
      <c r="B15" s="142" t="s">
        <v>13</v>
      </c>
    </row>
    <row r="16" spans="1:2" x14ac:dyDescent="0.15">
      <c r="A16" s="5">
        <v>6</v>
      </c>
      <c r="B16" s="142" t="s">
        <v>14</v>
      </c>
    </row>
    <row r="17" spans="1:2" x14ac:dyDescent="0.15">
      <c r="A17" s="5">
        <v>7</v>
      </c>
      <c r="B17" s="142" t="s">
        <v>15</v>
      </c>
    </row>
    <row r="18" spans="1:2" x14ac:dyDescent="0.15">
      <c r="A18" s="5"/>
      <c r="B18" s="142"/>
    </row>
    <row r="19" spans="1:2" ht="20.25" x14ac:dyDescent="0.15">
      <c r="A19" s="140"/>
      <c r="B19" s="141" t="s">
        <v>16</v>
      </c>
    </row>
    <row r="20" spans="1:2" x14ac:dyDescent="0.15">
      <c r="A20" s="5">
        <v>1</v>
      </c>
      <c r="B20" s="142" t="s">
        <v>17</v>
      </c>
    </row>
    <row r="21" spans="1:2" x14ac:dyDescent="0.15">
      <c r="A21" s="5">
        <v>2</v>
      </c>
      <c r="B21" s="142" t="s">
        <v>18</v>
      </c>
    </row>
    <row r="22" spans="1:2" x14ac:dyDescent="0.15">
      <c r="A22" s="5">
        <v>3</v>
      </c>
      <c r="B22" s="142" t="s">
        <v>19</v>
      </c>
    </row>
    <row r="23" spans="1:2" x14ac:dyDescent="0.15">
      <c r="A23" s="5">
        <v>4</v>
      </c>
      <c r="B23" s="142" t="s">
        <v>20</v>
      </c>
    </row>
    <row r="24" spans="1:2" x14ac:dyDescent="0.15">
      <c r="A24" s="5">
        <v>5</v>
      </c>
      <c r="B24" s="142" t="s">
        <v>21</v>
      </c>
    </row>
    <row r="25" spans="1:2" x14ac:dyDescent="0.15">
      <c r="A25" s="5">
        <v>6</v>
      </c>
      <c r="B25" s="142" t="s">
        <v>22</v>
      </c>
    </row>
    <row r="26" spans="1:2" x14ac:dyDescent="0.15">
      <c r="A26" s="5">
        <v>7</v>
      </c>
      <c r="B26" s="142" t="s">
        <v>23</v>
      </c>
    </row>
    <row r="27" spans="1:2" x14ac:dyDescent="0.15">
      <c r="A27" s="5"/>
      <c r="B27" s="142"/>
    </row>
    <row r="28" spans="1:2" ht="20.25" x14ac:dyDescent="0.15">
      <c r="A28" s="140"/>
      <c r="B28" s="141" t="s">
        <v>24</v>
      </c>
    </row>
    <row r="29" spans="1:2" x14ac:dyDescent="0.15">
      <c r="A29" s="5">
        <v>1</v>
      </c>
      <c r="B29" s="142" t="s">
        <v>25</v>
      </c>
    </row>
    <row r="30" spans="1:2" x14ac:dyDescent="0.15">
      <c r="A30" s="5">
        <v>2</v>
      </c>
      <c r="B30" s="142" t="s">
        <v>26</v>
      </c>
    </row>
    <row r="31" spans="1:2" x14ac:dyDescent="0.15">
      <c r="A31" s="5">
        <v>3</v>
      </c>
      <c r="B31" s="142" t="s">
        <v>27</v>
      </c>
    </row>
    <row r="32" spans="1:2" x14ac:dyDescent="0.15">
      <c r="A32" s="5">
        <v>4</v>
      </c>
      <c r="B32" s="142" t="s">
        <v>28</v>
      </c>
    </row>
    <row r="33" spans="1:2" x14ac:dyDescent="0.15">
      <c r="A33" s="5">
        <v>5</v>
      </c>
      <c r="B33" s="142" t="s">
        <v>29</v>
      </c>
    </row>
    <row r="34" spans="1:2" x14ac:dyDescent="0.15">
      <c r="A34" s="5">
        <v>6</v>
      </c>
      <c r="B34" s="142" t="s">
        <v>30</v>
      </c>
    </row>
    <row r="35" spans="1:2" x14ac:dyDescent="0.15">
      <c r="A35" s="5">
        <v>7</v>
      </c>
      <c r="B35" s="142" t="s">
        <v>31</v>
      </c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296" t="s">
        <v>278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</row>
    <row r="2" spans="1:14" s="1" customFormat="1" ht="16.5" x14ac:dyDescent="0.3">
      <c r="A2" s="14" t="s">
        <v>279</v>
      </c>
      <c r="B2" s="15" t="s">
        <v>222</v>
      </c>
      <c r="C2" s="15" t="s">
        <v>223</v>
      </c>
      <c r="D2" s="15" t="s">
        <v>224</v>
      </c>
      <c r="E2" s="15" t="s">
        <v>225</v>
      </c>
      <c r="F2" s="15" t="s">
        <v>226</v>
      </c>
      <c r="G2" s="14" t="s">
        <v>280</v>
      </c>
      <c r="H2" s="14" t="s">
        <v>281</v>
      </c>
      <c r="I2" s="14" t="s">
        <v>282</v>
      </c>
      <c r="J2" s="14" t="s">
        <v>281</v>
      </c>
      <c r="K2" s="14" t="s">
        <v>283</v>
      </c>
      <c r="L2" s="14" t="s">
        <v>281</v>
      </c>
      <c r="M2" s="15" t="s">
        <v>263</v>
      </c>
      <c r="N2" s="15" t="s">
        <v>235</v>
      </c>
    </row>
    <row r="3" spans="1:14" x14ac:dyDescent="0.15">
      <c r="A3" s="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6.5" x14ac:dyDescent="0.15">
      <c r="A4" s="16" t="s">
        <v>279</v>
      </c>
      <c r="B4" s="17" t="s">
        <v>284</v>
      </c>
      <c r="C4" s="17" t="s">
        <v>264</v>
      </c>
      <c r="D4" s="17" t="s">
        <v>224</v>
      </c>
      <c r="E4" s="15" t="s">
        <v>225</v>
      </c>
      <c r="F4" s="15" t="s">
        <v>226</v>
      </c>
      <c r="G4" s="14" t="s">
        <v>280</v>
      </c>
      <c r="H4" s="14" t="s">
        <v>281</v>
      </c>
      <c r="I4" s="14" t="s">
        <v>282</v>
      </c>
      <c r="J4" s="14" t="s">
        <v>281</v>
      </c>
      <c r="K4" s="14" t="s">
        <v>283</v>
      </c>
      <c r="L4" s="14" t="s">
        <v>281</v>
      </c>
      <c r="M4" s="15" t="s">
        <v>263</v>
      </c>
      <c r="N4" s="15" t="s">
        <v>235</v>
      </c>
    </row>
    <row r="5" spans="1:14" x14ac:dyDescent="0.15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15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297" t="s">
        <v>285</v>
      </c>
      <c r="B11" s="298"/>
      <c r="C11" s="298"/>
      <c r="D11" s="299"/>
      <c r="E11" s="300"/>
      <c r="F11" s="301"/>
      <c r="G11" s="302"/>
      <c r="H11" s="18"/>
      <c r="I11" s="297" t="s">
        <v>276</v>
      </c>
      <c r="J11" s="298"/>
      <c r="K11" s="298"/>
      <c r="L11" s="11"/>
      <c r="M11" s="11"/>
      <c r="N11" s="13"/>
    </row>
    <row r="12" spans="1:14" ht="16.5" x14ac:dyDescent="0.15">
      <c r="A12" s="303" t="s">
        <v>286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B3" sqref="B3:F4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296" t="s">
        <v>287</v>
      </c>
      <c r="B1" s="296"/>
      <c r="C1" s="296"/>
      <c r="D1" s="296"/>
      <c r="E1" s="296"/>
      <c r="F1" s="296"/>
      <c r="G1" s="296"/>
      <c r="H1" s="296"/>
      <c r="I1" s="296"/>
      <c r="J1" s="296"/>
    </row>
    <row r="2" spans="1:12" s="1" customFormat="1" ht="16.5" x14ac:dyDescent="0.3">
      <c r="A2" s="3" t="s">
        <v>257</v>
      </c>
      <c r="B2" s="4" t="s">
        <v>226</v>
      </c>
      <c r="C2" s="4" t="s">
        <v>222</v>
      </c>
      <c r="D2" s="4" t="s">
        <v>223</v>
      </c>
      <c r="E2" s="4" t="s">
        <v>224</v>
      </c>
      <c r="F2" s="4" t="s">
        <v>225</v>
      </c>
      <c r="G2" s="3" t="s">
        <v>288</v>
      </c>
      <c r="H2" s="3" t="s">
        <v>289</v>
      </c>
      <c r="I2" s="3" t="s">
        <v>290</v>
      </c>
      <c r="J2" s="3" t="s">
        <v>291</v>
      </c>
      <c r="K2" s="4" t="s">
        <v>263</v>
      </c>
      <c r="L2" s="4" t="s">
        <v>235</v>
      </c>
    </row>
    <row r="3" spans="1:12" x14ac:dyDescent="0.15">
      <c r="A3" s="5"/>
      <c r="B3" s="6" t="s">
        <v>240</v>
      </c>
      <c r="C3" s="7" t="s">
        <v>237</v>
      </c>
      <c r="D3" s="9" t="s">
        <v>238</v>
      </c>
      <c r="E3" s="8" t="s">
        <v>115</v>
      </c>
      <c r="F3" s="6" t="s">
        <v>239</v>
      </c>
      <c r="G3" s="9"/>
      <c r="H3" s="9"/>
      <c r="I3" s="9"/>
      <c r="J3" s="9"/>
      <c r="K3" s="9"/>
      <c r="L3" s="9"/>
    </row>
    <row r="4" spans="1:12" x14ac:dyDescent="0.15">
      <c r="A4" s="5"/>
      <c r="B4" s="6" t="s">
        <v>240</v>
      </c>
      <c r="C4" s="7" t="s">
        <v>242</v>
      </c>
      <c r="D4" s="9" t="s">
        <v>238</v>
      </c>
      <c r="E4" s="8" t="s">
        <v>116</v>
      </c>
      <c r="F4" s="6" t="s">
        <v>243</v>
      </c>
      <c r="G4" s="9"/>
      <c r="H4" s="9"/>
      <c r="I4" s="9"/>
      <c r="J4" s="9"/>
      <c r="K4" s="9"/>
      <c r="L4" s="9"/>
    </row>
    <row r="5" spans="1:12" x14ac:dyDescent="0.15">
      <c r="A5" s="5"/>
      <c r="B5" s="9"/>
      <c r="C5" s="7"/>
      <c r="D5" s="9"/>
      <c r="E5" s="8"/>
      <c r="F5" s="6"/>
      <c r="G5" s="9"/>
      <c r="H5" s="9"/>
      <c r="I5" s="9"/>
      <c r="J5" s="9"/>
      <c r="K5" s="9"/>
      <c r="L5" s="9"/>
    </row>
    <row r="6" spans="1:12" x14ac:dyDescent="0.15">
      <c r="A6" s="5"/>
      <c r="B6" s="9"/>
      <c r="C6" s="7"/>
      <c r="D6" s="9"/>
      <c r="E6" s="8"/>
      <c r="F6" s="6"/>
      <c r="G6" s="9"/>
      <c r="H6" s="9"/>
      <c r="I6" s="9"/>
      <c r="J6" s="9"/>
      <c r="K6" s="9"/>
      <c r="L6" s="9"/>
    </row>
    <row r="7" spans="1:12" x14ac:dyDescent="0.15">
      <c r="A7" s="5"/>
      <c r="B7" s="9"/>
      <c r="C7" s="7"/>
      <c r="D7" s="9"/>
      <c r="E7" s="8"/>
      <c r="F7" s="6"/>
      <c r="G7" s="9"/>
      <c r="H7" s="9"/>
      <c r="I7" s="9"/>
      <c r="J7" s="9"/>
      <c r="K7" s="9"/>
      <c r="L7" s="5"/>
    </row>
    <row r="8" spans="1:12" x14ac:dyDescent="0.15">
      <c r="A8" s="5"/>
      <c r="B8" s="9"/>
      <c r="C8" s="7"/>
      <c r="D8" s="9"/>
      <c r="E8" s="10"/>
      <c r="F8" s="6"/>
      <c r="G8" s="9"/>
      <c r="H8" s="9"/>
      <c r="I8" s="9"/>
      <c r="J8" s="5"/>
      <c r="K8" s="9"/>
      <c r="L8" s="5"/>
    </row>
    <row r="9" spans="1:12" x14ac:dyDescent="0.15">
      <c r="A9" s="5"/>
      <c r="B9" s="9"/>
      <c r="C9" s="7"/>
      <c r="D9" s="9"/>
      <c r="E9" s="8"/>
      <c r="F9" s="6"/>
      <c r="G9" s="9"/>
      <c r="H9" s="5"/>
      <c r="I9" s="9"/>
      <c r="J9" s="5"/>
      <c r="K9" s="10"/>
      <c r="L9" s="5"/>
    </row>
    <row r="10" spans="1:12" x14ac:dyDescent="0.15">
      <c r="A10" s="5"/>
      <c r="B10" s="9"/>
      <c r="C10" s="7"/>
      <c r="D10" s="9"/>
      <c r="E10" s="8"/>
      <c r="F10" s="6"/>
      <c r="G10" s="9"/>
      <c r="H10" s="5"/>
      <c r="I10" s="9"/>
      <c r="J10" s="5"/>
      <c r="K10" s="10"/>
      <c r="L10" s="5"/>
    </row>
    <row r="11" spans="1:12" x14ac:dyDescent="0.15">
      <c r="A11" s="5"/>
      <c r="B11" s="9"/>
      <c r="C11" s="7"/>
      <c r="D11" s="9"/>
      <c r="E11" s="8"/>
      <c r="F11" s="6"/>
      <c r="G11" s="9"/>
      <c r="H11" s="5"/>
      <c r="I11" s="9"/>
      <c r="J11" s="5"/>
      <c r="K11" s="10"/>
      <c r="L11" s="5"/>
    </row>
    <row r="12" spans="1:12" x14ac:dyDescent="0.15">
      <c r="A12" s="5"/>
      <c r="B12" s="9"/>
      <c r="C12" s="7"/>
      <c r="D12" s="9"/>
      <c r="E12" s="8"/>
      <c r="F12" s="6"/>
      <c r="G12" s="9"/>
      <c r="H12" s="5"/>
      <c r="I12" s="9"/>
      <c r="J12" s="5"/>
      <c r="K12" s="10"/>
      <c r="L12" s="5"/>
    </row>
    <row r="13" spans="1:12" x14ac:dyDescent="0.15">
      <c r="A13" s="5"/>
      <c r="B13" s="9"/>
      <c r="C13" s="7"/>
      <c r="D13" s="9"/>
      <c r="E13" s="8"/>
      <c r="F13" s="5"/>
      <c r="G13" s="9"/>
      <c r="H13" s="5"/>
      <c r="I13" s="9"/>
      <c r="J13" s="5"/>
      <c r="K13" s="10"/>
      <c r="L13" s="5"/>
    </row>
    <row r="14" spans="1:12" x14ac:dyDescent="0.15">
      <c r="A14" s="5"/>
      <c r="B14" s="9"/>
      <c r="C14" s="7"/>
      <c r="D14" s="9"/>
      <c r="E14" s="8"/>
      <c r="F14" s="5"/>
      <c r="G14" s="9"/>
      <c r="H14" s="5"/>
      <c r="I14" s="9"/>
      <c r="J14" s="5"/>
      <c r="K14" s="10"/>
      <c r="L14" s="5"/>
    </row>
    <row r="15" spans="1:12" x14ac:dyDescent="0.15">
      <c r="A15" s="5"/>
      <c r="B15" s="9"/>
      <c r="C15" s="7"/>
      <c r="D15" s="9"/>
      <c r="E15" s="8"/>
      <c r="F15" s="5"/>
      <c r="G15" s="9"/>
      <c r="H15" s="9"/>
      <c r="I15" s="5"/>
      <c r="J15" s="5"/>
      <c r="K15" s="9"/>
      <c r="L15" s="5"/>
    </row>
    <row r="16" spans="1:12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 x14ac:dyDescent="0.15">
      <c r="A18" s="297" t="s">
        <v>292</v>
      </c>
      <c r="B18" s="298"/>
      <c r="C18" s="298"/>
      <c r="D18" s="298"/>
      <c r="E18" s="299"/>
      <c r="F18" s="300"/>
      <c r="G18" s="302"/>
      <c r="H18" s="297" t="s">
        <v>293</v>
      </c>
      <c r="I18" s="298"/>
      <c r="J18" s="298"/>
      <c r="K18" s="11"/>
      <c r="L18" s="13"/>
    </row>
    <row r="19" spans="1:12" ht="72" customHeight="1" x14ac:dyDescent="0.15">
      <c r="A19" s="303" t="s">
        <v>294</v>
      </c>
      <c r="B19" s="303"/>
      <c r="C19" s="304"/>
      <c r="D19" s="304"/>
      <c r="E19" s="304"/>
      <c r="F19" s="304"/>
      <c r="G19" s="304"/>
      <c r="H19" s="304"/>
      <c r="I19" s="304"/>
      <c r="J19" s="304"/>
      <c r="K19" s="304"/>
      <c r="L19" s="304"/>
    </row>
  </sheetData>
  <mergeCells count="5">
    <mergeCell ref="A1:J1"/>
    <mergeCell ref="A18:E18"/>
    <mergeCell ref="F18:G18"/>
    <mergeCell ref="H18:J18"/>
    <mergeCell ref="A19:L19"/>
  </mergeCells>
  <phoneticPr fontId="34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PageLayoutView="125" workbookViewId="0">
      <selection activeCell="L9" sqref="L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296" t="s">
        <v>295</v>
      </c>
      <c r="B1" s="296"/>
      <c r="C1" s="296"/>
      <c r="D1" s="296"/>
      <c r="E1" s="296"/>
      <c r="F1" s="296"/>
      <c r="G1" s="296"/>
      <c r="H1" s="296"/>
      <c r="I1" s="296"/>
    </row>
    <row r="2" spans="1:9" s="1" customFormat="1" ht="16.5" x14ac:dyDescent="0.3">
      <c r="A2" s="305" t="s">
        <v>221</v>
      </c>
      <c r="B2" s="306" t="s">
        <v>226</v>
      </c>
      <c r="C2" s="306" t="s">
        <v>264</v>
      </c>
      <c r="D2" s="306" t="s">
        <v>224</v>
      </c>
      <c r="E2" s="306" t="s">
        <v>225</v>
      </c>
      <c r="F2" s="3" t="s">
        <v>296</v>
      </c>
      <c r="G2" s="3" t="s">
        <v>249</v>
      </c>
      <c r="H2" s="309" t="s">
        <v>250</v>
      </c>
      <c r="I2" s="313" t="s">
        <v>252</v>
      </c>
    </row>
    <row r="3" spans="1:9" s="1" customFormat="1" ht="16.5" x14ac:dyDescent="0.3">
      <c r="A3" s="305"/>
      <c r="B3" s="307"/>
      <c r="C3" s="307"/>
      <c r="D3" s="307"/>
      <c r="E3" s="307"/>
      <c r="F3" s="3" t="s">
        <v>297</v>
      </c>
      <c r="G3" s="3" t="s">
        <v>253</v>
      </c>
      <c r="H3" s="310"/>
      <c r="I3" s="314"/>
    </row>
    <row r="4" spans="1:9" x14ac:dyDescent="0.15">
      <c r="A4" s="5"/>
      <c r="B4" s="6" t="s">
        <v>240</v>
      </c>
      <c r="C4" s="7" t="s">
        <v>298</v>
      </c>
      <c r="D4" s="8" t="s">
        <v>115</v>
      </c>
      <c r="E4" s="6" t="s">
        <v>239</v>
      </c>
      <c r="F4" s="9">
        <v>-1</v>
      </c>
      <c r="G4" s="9">
        <v>-1.5</v>
      </c>
      <c r="H4" s="9"/>
      <c r="I4" s="9" t="s">
        <v>241</v>
      </c>
    </row>
    <row r="5" spans="1:9" x14ac:dyDescent="0.15">
      <c r="A5" s="5"/>
      <c r="B5" s="6" t="s">
        <v>240</v>
      </c>
      <c r="C5" s="7" t="s">
        <v>298</v>
      </c>
      <c r="D5" s="8" t="s">
        <v>116</v>
      </c>
      <c r="E5" s="6" t="s">
        <v>243</v>
      </c>
      <c r="F5" s="9">
        <v>-1</v>
      </c>
      <c r="G5" s="9">
        <v>-1.5</v>
      </c>
      <c r="H5" s="9"/>
      <c r="I5" s="9" t="s">
        <v>241</v>
      </c>
    </row>
    <row r="6" spans="1:9" x14ac:dyDescent="0.15">
      <c r="A6" s="5"/>
      <c r="B6" s="6" t="s">
        <v>240</v>
      </c>
      <c r="C6" s="9" t="s">
        <v>299</v>
      </c>
      <c r="D6" s="8" t="s">
        <v>300</v>
      </c>
      <c r="E6" s="6" t="s">
        <v>239</v>
      </c>
      <c r="F6" s="9">
        <v>-3</v>
      </c>
      <c r="G6" s="9">
        <v>-1</v>
      </c>
      <c r="H6" s="9"/>
      <c r="I6" s="9" t="s">
        <v>241</v>
      </c>
    </row>
    <row r="7" spans="1:9" x14ac:dyDescent="0.15">
      <c r="A7" s="5"/>
      <c r="B7" s="6" t="s">
        <v>240</v>
      </c>
      <c r="C7" s="9" t="s">
        <v>299</v>
      </c>
      <c r="D7" s="8" t="s">
        <v>300</v>
      </c>
      <c r="E7" s="6" t="s">
        <v>243</v>
      </c>
      <c r="F7" s="9">
        <v>-3</v>
      </c>
      <c r="G7" s="9">
        <v>-1</v>
      </c>
      <c r="H7" s="5"/>
      <c r="I7" s="5" t="s">
        <v>241</v>
      </c>
    </row>
    <row r="8" spans="1:9" x14ac:dyDescent="0.15">
      <c r="A8" s="5"/>
      <c r="B8" s="9"/>
      <c r="C8" s="9"/>
      <c r="D8" s="8"/>
      <c r="E8" s="6"/>
      <c r="F8" s="9"/>
      <c r="G8" s="9"/>
      <c r="H8" s="5"/>
      <c r="I8" s="5" t="s">
        <v>241</v>
      </c>
    </row>
    <row r="9" spans="1:9" x14ac:dyDescent="0.15">
      <c r="A9" s="5"/>
      <c r="B9" s="9"/>
      <c r="C9" s="9"/>
      <c r="D9" s="10"/>
      <c r="E9" s="6"/>
      <c r="F9" s="9"/>
      <c r="G9" s="9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297" t="s">
        <v>292</v>
      </c>
      <c r="B11" s="298"/>
      <c r="C11" s="298"/>
      <c r="D11" s="299"/>
      <c r="E11" s="12"/>
      <c r="F11" s="297" t="s">
        <v>293</v>
      </c>
      <c r="G11" s="298"/>
      <c r="H11" s="298"/>
      <c r="I11" s="13"/>
    </row>
    <row r="12" spans="1:9" ht="45.75" customHeight="1" x14ac:dyDescent="0.15">
      <c r="A12" s="303" t="s">
        <v>301</v>
      </c>
      <c r="B12" s="303"/>
      <c r="C12" s="304"/>
      <c r="D12" s="304"/>
      <c r="E12" s="304"/>
      <c r="F12" s="304"/>
      <c r="G12" s="304"/>
      <c r="H12" s="304"/>
      <c r="I12" s="30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4 I5:I13 I14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52" t="s">
        <v>32</v>
      </c>
      <c r="C2" s="153"/>
      <c r="D2" s="153"/>
      <c r="E2" s="153"/>
      <c r="F2" s="153"/>
      <c r="G2" s="153"/>
      <c r="H2" s="153"/>
      <c r="I2" s="154"/>
    </row>
    <row r="3" spans="2:9" ht="27.95" customHeight="1" x14ac:dyDescent="0.25">
      <c r="B3" s="126"/>
      <c r="C3" s="127"/>
      <c r="D3" s="155" t="s">
        <v>33</v>
      </c>
      <c r="E3" s="156"/>
      <c r="F3" s="157" t="s">
        <v>34</v>
      </c>
      <c r="G3" s="158"/>
      <c r="H3" s="155" t="s">
        <v>35</v>
      </c>
      <c r="I3" s="159"/>
    </row>
    <row r="4" spans="2:9" ht="27.95" customHeight="1" x14ac:dyDescent="0.25">
      <c r="B4" s="126" t="s">
        <v>36</v>
      </c>
      <c r="C4" s="127" t="s">
        <v>37</v>
      </c>
      <c r="D4" s="127" t="s">
        <v>38</v>
      </c>
      <c r="E4" s="127" t="s">
        <v>39</v>
      </c>
      <c r="F4" s="128" t="s">
        <v>38</v>
      </c>
      <c r="G4" s="128" t="s">
        <v>39</v>
      </c>
      <c r="H4" s="127" t="s">
        <v>38</v>
      </c>
      <c r="I4" s="135" t="s">
        <v>39</v>
      </c>
    </row>
    <row r="5" spans="2:9" ht="27.95" customHeight="1" x14ac:dyDescent="0.15">
      <c r="B5" s="129" t="s">
        <v>40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7.95" customHeight="1" x14ac:dyDescent="0.15">
      <c r="B6" s="129" t="s">
        <v>41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7.95" customHeight="1" x14ac:dyDescent="0.15">
      <c r="B7" s="129" t="s">
        <v>42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7.95" customHeight="1" x14ac:dyDescent="0.15">
      <c r="B8" s="129" t="s">
        <v>43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7.95" customHeight="1" x14ac:dyDescent="0.15">
      <c r="B9" s="129" t="s">
        <v>44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7.95" customHeight="1" x14ac:dyDescent="0.15">
      <c r="B10" s="129" t="s">
        <v>45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7.95" customHeight="1" x14ac:dyDescent="0.15">
      <c r="B11" s="129" t="s">
        <v>46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7.95" customHeight="1" x14ac:dyDescent="0.15">
      <c r="B12" s="131" t="s">
        <v>47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 x14ac:dyDescent="0.15">
      <c r="B14" s="134" t="s">
        <v>48</v>
      </c>
      <c r="C14" s="134"/>
      <c r="D14" s="134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M12" sqref="M12"/>
    </sheetView>
  </sheetViews>
  <sheetFormatPr defaultColWidth="10.375" defaultRowHeight="16.5" customHeight="1" x14ac:dyDescent="0.15"/>
  <cols>
    <col min="1" max="9" width="10.375" style="57"/>
    <col min="10" max="10" width="8.875" style="57" customWidth="1"/>
    <col min="11" max="11" width="12" style="57" customWidth="1"/>
    <col min="12" max="16384" width="10.375" style="57"/>
  </cols>
  <sheetData>
    <row r="1" spans="1:11" ht="20.25" x14ac:dyDescent="0.15">
      <c r="A1" s="227" t="s">
        <v>49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14.25" x14ac:dyDescent="0.15">
      <c r="A2" s="84" t="s">
        <v>50</v>
      </c>
      <c r="B2" s="228" t="s">
        <v>51</v>
      </c>
      <c r="C2" s="228"/>
      <c r="D2" s="229" t="s">
        <v>52</v>
      </c>
      <c r="E2" s="229"/>
      <c r="F2" s="228" t="s">
        <v>53</v>
      </c>
      <c r="G2" s="228"/>
      <c r="H2" s="85" t="s">
        <v>54</v>
      </c>
      <c r="I2" s="230" t="s">
        <v>55</v>
      </c>
      <c r="J2" s="230"/>
      <c r="K2" s="231"/>
    </row>
    <row r="3" spans="1:11" ht="14.25" x14ac:dyDescent="0.15">
      <c r="A3" s="221" t="s">
        <v>56</v>
      </c>
      <c r="B3" s="222"/>
      <c r="C3" s="223"/>
      <c r="D3" s="224" t="s">
        <v>57</v>
      </c>
      <c r="E3" s="225"/>
      <c r="F3" s="225"/>
      <c r="G3" s="226"/>
      <c r="H3" s="224" t="s">
        <v>58</v>
      </c>
      <c r="I3" s="225"/>
      <c r="J3" s="225"/>
      <c r="K3" s="226"/>
    </row>
    <row r="4" spans="1:11" ht="14.25" x14ac:dyDescent="0.15">
      <c r="A4" s="86" t="s">
        <v>59</v>
      </c>
      <c r="B4" s="219" t="s">
        <v>60</v>
      </c>
      <c r="C4" s="220"/>
      <c r="D4" s="213" t="s">
        <v>61</v>
      </c>
      <c r="E4" s="214"/>
      <c r="F4" s="211">
        <v>45148</v>
      </c>
      <c r="G4" s="212"/>
      <c r="H4" s="213" t="s">
        <v>62</v>
      </c>
      <c r="I4" s="214"/>
      <c r="J4" s="93" t="s">
        <v>63</v>
      </c>
      <c r="K4" s="98" t="s">
        <v>64</v>
      </c>
    </row>
    <row r="5" spans="1:11" ht="14.25" x14ac:dyDescent="0.15">
      <c r="A5" s="87" t="s">
        <v>65</v>
      </c>
      <c r="B5" s="219" t="s">
        <v>66</v>
      </c>
      <c r="C5" s="220"/>
      <c r="D5" s="213" t="s">
        <v>67</v>
      </c>
      <c r="E5" s="214"/>
      <c r="F5" s="211">
        <v>45127</v>
      </c>
      <c r="G5" s="212"/>
      <c r="H5" s="213" t="s">
        <v>68</v>
      </c>
      <c r="I5" s="214"/>
      <c r="J5" s="93" t="s">
        <v>63</v>
      </c>
      <c r="K5" s="98" t="s">
        <v>64</v>
      </c>
    </row>
    <row r="6" spans="1:11" ht="14.25" x14ac:dyDescent="0.15">
      <c r="A6" s="86" t="s">
        <v>69</v>
      </c>
      <c r="B6" s="88">
        <v>2</v>
      </c>
      <c r="C6" s="89">
        <v>6</v>
      </c>
      <c r="D6" s="87" t="s">
        <v>70</v>
      </c>
      <c r="E6" s="95"/>
      <c r="F6" s="211">
        <v>45143</v>
      </c>
      <c r="G6" s="212"/>
      <c r="H6" s="213" t="s">
        <v>71</v>
      </c>
      <c r="I6" s="214"/>
      <c r="J6" s="93" t="s">
        <v>63</v>
      </c>
      <c r="K6" s="98" t="s">
        <v>64</v>
      </c>
    </row>
    <row r="7" spans="1:11" ht="14.25" x14ac:dyDescent="0.15">
      <c r="A7" s="86" t="s">
        <v>72</v>
      </c>
      <c r="B7" s="210">
        <v>1291</v>
      </c>
      <c r="C7" s="174"/>
      <c r="D7" s="87" t="s">
        <v>73</v>
      </c>
      <c r="E7" s="94"/>
      <c r="F7" s="211">
        <v>45145</v>
      </c>
      <c r="G7" s="212"/>
      <c r="H7" s="213" t="s">
        <v>74</v>
      </c>
      <c r="I7" s="214"/>
      <c r="J7" s="93" t="s">
        <v>63</v>
      </c>
      <c r="K7" s="98" t="s">
        <v>64</v>
      </c>
    </row>
    <row r="8" spans="1:11" ht="14.25" x14ac:dyDescent="0.15">
      <c r="A8" s="103"/>
      <c r="B8" s="215"/>
      <c r="C8" s="216"/>
      <c r="D8" s="181" t="s">
        <v>75</v>
      </c>
      <c r="E8" s="182"/>
      <c r="F8" s="217">
        <v>45145</v>
      </c>
      <c r="G8" s="218"/>
      <c r="H8" s="181" t="s">
        <v>76</v>
      </c>
      <c r="I8" s="182"/>
      <c r="J8" s="96" t="s">
        <v>63</v>
      </c>
      <c r="K8" s="99" t="s">
        <v>64</v>
      </c>
    </row>
    <row r="9" spans="1:11" ht="14.25" x14ac:dyDescent="0.15">
      <c r="A9" s="204" t="s">
        <v>77</v>
      </c>
      <c r="B9" s="205"/>
      <c r="C9" s="205"/>
      <c r="D9" s="205"/>
      <c r="E9" s="205"/>
      <c r="F9" s="205"/>
      <c r="G9" s="205"/>
      <c r="H9" s="205"/>
      <c r="I9" s="205"/>
      <c r="J9" s="205"/>
      <c r="K9" s="206"/>
    </row>
    <row r="10" spans="1:11" ht="14.25" x14ac:dyDescent="0.15">
      <c r="A10" s="178" t="s">
        <v>78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</row>
    <row r="11" spans="1:11" ht="14.25" x14ac:dyDescent="0.15">
      <c r="A11" s="104" t="s">
        <v>79</v>
      </c>
      <c r="B11" s="105" t="s">
        <v>80</v>
      </c>
      <c r="C11" s="106" t="s">
        <v>81</v>
      </c>
      <c r="D11" s="107"/>
      <c r="E11" s="108" t="s">
        <v>82</v>
      </c>
      <c r="F11" s="105" t="s">
        <v>80</v>
      </c>
      <c r="G11" s="106" t="s">
        <v>81</v>
      </c>
      <c r="H11" s="106" t="s">
        <v>83</v>
      </c>
      <c r="I11" s="108" t="s">
        <v>84</v>
      </c>
      <c r="J11" s="105" t="s">
        <v>80</v>
      </c>
      <c r="K11" s="122" t="s">
        <v>81</v>
      </c>
    </row>
    <row r="12" spans="1:11" ht="14.25" x14ac:dyDescent="0.15">
      <c r="A12" s="87" t="s">
        <v>85</v>
      </c>
      <c r="B12" s="92" t="s">
        <v>80</v>
      </c>
      <c r="C12" s="93" t="s">
        <v>81</v>
      </c>
      <c r="D12" s="94"/>
      <c r="E12" s="95" t="s">
        <v>86</v>
      </c>
      <c r="F12" s="92" t="s">
        <v>80</v>
      </c>
      <c r="G12" s="93" t="s">
        <v>81</v>
      </c>
      <c r="H12" s="93" t="s">
        <v>83</v>
      </c>
      <c r="I12" s="95" t="s">
        <v>87</v>
      </c>
      <c r="J12" s="92" t="s">
        <v>80</v>
      </c>
      <c r="K12" s="98" t="s">
        <v>81</v>
      </c>
    </row>
    <row r="13" spans="1:11" ht="14.25" x14ac:dyDescent="0.15">
      <c r="A13" s="87" t="s">
        <v>88</v>
      </c>
      <c r="B13" s="92" t="s">
        <v>80</v>
      </c>
      <c r="C13" s="93" t="s">
        <v>81</v>
      </c>
      <c r="D13" s="94"/>
      <c r="E13" s="95" t="s">
        <v>89</v>
      </c>
      <c r="F13" s="93" t="s">
        <v>90</v>
      </c>
      <c r="G13" s="93" t="s">
        <v>91</v>
      </c>
      <c r="H13" s="93" t="s">
        <v>83</v>
      </c>
      <c r="I13" s="95" t="s">
        <v>92</v>
      </c>
      <c r="J13" s="92" t="s">
        <v>80</v>
      </c>
      <c r="K13" s="98" t="s">
        <v>81</v>
      </c>
    </row>
    <row r="14" spans="1:11" ht="14.25" x14ac:dyDescent="0.15">
      <c r="A14" s="181" t="s">
        <v>93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3"/>
    </row>
    <row r="15" spans="1:11" ht="14.25" x14ac:dyDescent="0.15">
      <c r="A15" s="178" t="s">
        <v>94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80"/>
    </row>
    <row r="16" spans="1:11" ht="14.25" x14ac:dyDescent="0.15">
      <c r="A16" s="109" t="s">
        <v>95</v>
      </c>
      <c r="B16" s="106" t="s">
        <v>90</v>
      </c>
      <c r="C16" s="106" t="s">
        <v>91</v>
      </c>
      <c r="D16" s="110"/>
      <c r="E16" s="111" t="s">
        <v>96</v>
      </c>
      <c r="F16" s="106" t="s">
        <v>90</v>
      </c>
      <c r="G16" s="106" t="s">
        <v>91</v>
      </c>
      <c r="H16" s="112"/>
      <c r="I16" s="111" t="s">
        <v>97</v>
      </c>
      <c r="J16" s="106" t="s">
        <v>90</v>
      </c>
      <c r="K16" s="122" t="s">
        <v>91</v>
      </c>
    </row>
    <row r="17" spans="1:22" ht="16.5" customHeight="1" x14ac:dyDescent="0.15">
      <c r="A17" s="90" t="s">
        <v>98</v>
      </c>
      <c r="B17" s="93" t="s">
        <v>90</v>
      </c>
      <c r="C17" s="93" t="s">
        <v>91</v>
      </c>
      <c r="D17" s="63"/>
      <c r="E17" s="97" t="s">
        <v>99</v>
      </c>
      <c r="F17" s="93" t="s">
        <v>90</v>
      </c>
      <c r="G17" s="93" t="s">
        <v>91</v>
      </c>
      <c r="H17" s="113"/>
      <c r="I17" s="97" t="s">
        <v>100</v>
      </c>
      <c r="J17" s="93" t="s">
        <v>90</v>
      </c>
      <c r="K17" s="98" t="s">
        <v>91</v>
      </c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</row>
    <row r="18" spans="1:22" ht="18" customHeight="1" x14ac:dyDescent="0.15">
      <c r="A18" s="207" t="s">
        <v>101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9"/>
    </row>
    <row r="19" spans="1:22" ht="18" customHeight="1" x14ac:dyDescent="0.15">
      <c r="A19" s="178" t="s">
        <v>102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80"/>
    </row>
    <row r="20" spans="1:22" ht="16.5" customHeight="1" x14ac:dyDescent="0.15">
      <c r="A20" s="195" t="s">
        <v>103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7"/>
    </row>
    <row r="21" spans="1:22" ht="21.75" customHeight="1" x14ac:dyDescent="0.15">
      <c r="A21" s="114" t="s">
        <v>104</v>
      </c>
      <c r="B21" s="97" t="s">
        <v>105</v>
      </c>
      <c r="C21" s="97" t="s">
        <v>106</v>
      </c>
      <c r="D21" s="97" t="s">
        <v>107</v>
      </c>
      <c r="E21" s="97" t="s">
        <v>108</v>
      </c>
      <c r="F21" s="97" t="s">
        <v>109</v>
      </c>
      <c r="G21" s="97" t="s">
        <v>110</v>
      </c>
      <c r="H21" s="97" t="s">
        <v>111</v>
      </c>
      <c r="I21" s="97" t="s">
        <v>112</v>
      </c>
      <c r="J21" s="97" t="s">
        <v>113</v>
      </c>
      <c r="K21" s="83" t="s">
        <v>114</v>
      </c>
    </row>
    <row r="22" spans="1:22" ht="16.5" customHeight="1" x14ac:dyDescent="0.15">
      <c r="A22" s="91"/>
      <c r="B22" s="115"/>
      <c r="C22" s="115"/>
      <c r="D22" s="115"/>
      <c r="E22" s="115"/>
      <c r="F22" s="115"/>
      <c r="G22" s="115"/>
      <c r="H22" s="115"/>
      <c r="I22" s="115"/>
      <c r="J22" s="115"/>
      <c r="K22" s="124"/>
    </row>
    <row r="23" spans="1:22" ht="16.5" customHeight="1" x14ac:dyDescent="0.15">
      <c r="A23" s="91" t="s">
        <v>115</v>
      </c>
      <c r="B23" s="115"/>
      <c r="C23" s="115"/>
      <c r="D23" s="115">
        <v>1</v>
      </c>
      <c r="E23" s="115">
        <v>1</v>
      </c>
      <c r="F23" s="115">
        <v>1</v>
      </c>
      <c r="G23" s="115">
        <v>1</v>
      </c>
      <c r="H23" s="115">
        <v>1</v>
      </c>
      <c r="I23" s="115">
        <v>1</v>
      </c>
      <c r="J23" s="115"/>
      <c r="K23" s="125"/>
    </row>
    <row r="24" spans="1:22" ht="16.5" customHeight="1" x14ac:dyDescent="0.15">
      <c r="A24" s="91"/>
      <c r="B24" s="115"/>
      <c r="C24" s="115"/>
      <c r="D24" s="115"/>
      <c r="E24" s="115"/>
      <c r="F24" s="115"/>
      <c r="G24" s="115"/>
      <c r="H24" s="115"/>
      <c r="I24" s="115"/>
      <c r="J24" s="115"/>
      <c r="K24" s="125"/>
    </row>
    <row r="25" spans="1:22" ht="16.5" customHeight="1" x14ac:dyDescent="0.15">
      <c r="A25" s="91" t="s">
        <v>116</v>
      </c>
      <c r="B25" s="115"/>
      <c r="C25" s="115"/>
      <c r="D25" s="115">
        <v>1</v>
      </c>
      <c r="E25" s="115">
        <v>1</v>
      </c>
      <c r="F25" s="115">
        <v>1</v>
      </c>
      <c r="G25" s="115">
        <v>1</v>
      </c>
      <c r="H25" s="115">
        <v>1</v>
      </c>
      <c r="I25" s="115">
        <v>1</v>
      </c>
      <c r="J25" s="115"/>
      <c r="K25" s="81"/>
    </row>
    <row r="26" spans="1:22" ht="16.5" customHeight="1" x14ac:dyDescent="0.15">
      <c r="A26" s="91"/>
      <c r="B26" s="115"/>
      <c r="C26" s="115"/>
      <c r="D26" s="115"/>
      <c r="E26" s="115"/>
      <c r="F26" s="115"/>
      <c r="G26" s="115"/>
      <c r="H26" s="115"/>
      <c r="I26" s="115"/>
      <c r="J26" s="115"/>
      <c r="K26" s="81"/>
    </row>
    <row r="27" spans="1:22" ht="16.5" customHeight="1" x14ac:dyDescent="0.15">
      <c r="A27" s="91"/>
      <c r="B27" s="115"/>
      <c r="C27" s="115"/>
      <c r="D27" s="115"/>
      <c r="E27" s="115"/>
      <c r="F27" s="115"/>
      <c r="G27" s="115"/>
      <c r="H27" s="115"/>
      <c r="I27" s="115"/>
      <c r="J27" s="115"/>
      <c r="K27" s="81"/>
    </row>
    <row r="28" spans="1:22" ht="16.5" customHeight="1" x14ac:dyDescent="0.15">
      <c r="A28" s="91"/>
      <c r="B28" s="115"/>
      <c r="C28" s="115"/>
      <c r="D28" s="115"/>
      <c r="E28" s="115"/>
      <c r="F28" s="115"/>
      <c r="G28" s="115"/>
      <c r="H28" s="115"/>
      <c r="I28" s="115"/>
      <c r="J28" s="115"/>
      <c r="K28" s="81"/>
    </row>
    <row r="29" spans="1:22" ht="18" customHeight="1" x14ac:dyDescent="0.15">
      <c r="A29" s="184" t="s">
        <v>117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6"/>
    </row>
    <row r="30" spans="1:22" ht="18.75" customHeight="1" x14ac:dyDescent="0.15">
      <c r="A30" s="198" t="s">
        <v>118</v>
      </c>
      <c r="B30" s="199"/>
      <c r="C30" s="199"/>
      <c r="D30" s="199"/>
      <c r="E30" s="199"/>
      <c r="F30" s="199"/>
      <c r="G30" s="199"/>
      <c r="H30" s="199"/>
      <c r="I30" s="199"/>
      <c r="J30" s="199"/>
      <c r="K30" s="200"/>
    </row>
    <row r="31" spans="1:22" ht="18.75" customHeight="1" x14ac:dyDescent="0.15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03"/>
    </row>
    <row r="32" spans="1:22" ht="18" customHeight="1" x14ac:dyDescent="0.15">
      <c r="A32" s="184" t="s">
        <v>119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6"/>
    </row>
    <row r="33" spans="1:11" ht="14.25" x14ac:dyDescent="0.15">
      <c r="A33" s="187" t="s">
        <v>120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9"/>
    </row>
    <row r="34" spans="1:11" ht="14.25" x14ac:dyDescent="0.15">
      <c r="A34" s="190" t="s">
        <v>121</v>
      </c>
      <c r="B34" s="191"/>
      <c r="C34" s="93" t="s">
        <v>63</v>
      </c>
      <c r="D34" s="93" t="s">
        <v>64</v>
      </c>
      <c r="E34" s="192" t="s">
        <v>122</v>
      </c>
      <c r="F34" s="193"/>
      <c r="G34" s="193"/>
      <c r="H34" s="193"/>
      <c r="I34" s="193"/>
      <c r="J34" s="193"/>
      <c r="K34" s="194"/>
    </row>
    <row r="35" spans="1:11" ht="14.25" x14ac:dyDescent="0.15">
      <c r="A35" s="160" t="s">
        <v>123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</row>
    <row r="36" spans="1:11" ht="14.25" x14ac:dyDescent="0.15">
      <c r="A36" s="169" t="s">
        <v>124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pans="1:11" ht="14.25" x14ac:dyDescent="0.15">
      <c r="A37" s="172" t="s">
        <v>125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4"/>
    </row>
    <row r="38" spans="1:11" ht="14.25" x14ac:dyDescent="0.15">
      <c r="A38" s="172" t="s">
        <v>126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4"/>
    </row>
    <row r="39" spans="1:11" ht="14.25" x14ac:dyDescent="0.15">
      <c r="A39" s="172" t="s">
        <v>127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4"/>
    </row>
    <row r="40" spans="1:11" ht="14.25" x14ac:dyDescent="0.15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174"/>
    </row>
    <row r="41" spans="1:11" ht="14.25" x14ac:dyDescent="0.15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174"/>
    </row>
    <row r="42" spans="1:11" ht="14.25" x14ac:dyDescent="0.15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174"/>
    </row>
    <row r="43" spans="1:11" ht="14.25" x14ac:dyDescent="0.15">
      <c r="A43" s="175" t="s">
        <v>128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7"/>
    </row>
    <row r="44" spans="1:11" ht="14.25" x14ac:dyDescent="0.15">
      <c r="A44" s="178" t="s">
        <v>129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80"/>
    </row>
    <row r="45" spans="1:11" ht="14.25" x14ac:dyDescent="0.15">
      <c r="A45" s="109" t="s">
        <v>130</v>
      </c>
      <c r="B45" s="106" t="s">
        <v>90</v>
      </c>
      <c r="C45" s="106" t="s">
        <v>91</v>
      </c>
      <c r="D45" s="106" t="s">
        <v>83</v>
      </c>
      <c r="E45" s="111" t="s">
        <v>131</v>
      </c>
      <c r="F45" s="106" t="s">
        <v>90</v>
      </c>
      <c r="G45" s="106" t="s">
        <v>91</v>
      </c>
      <c r="H45" s="106" t="s">
        <v>83</v>
      </c>
      <c r="I45" s="111" t="s">
        <v>132</v>
      </c>
      <c r="J45" s="106" t="s">
        <v>90</v>
      </c>
      <c r="K45" s="122" t="s">
        <v>91</v>
      </c>
    </row>
    <row r="46" spans="1:11" ht="14.25" x14ac:dyDescent="0.15">
      <c r="A46" s="90" t="s">
        <v>82</v>
      </c>
      <c r="B46" s="93" t="s">
        <v>90</v>
      </c>
      <c r="C46" s="93" t="s">
        <v>91</v>
      </c>
      <c r="D46" s="93" t="s">
        <v>83</v>
      </c>
      <c r="E46" s="97" t="s">
        <v>89</v>
      </c>
      <c r="F46" s="93" t="s">
        <v>90</v>
      </c>
      <c r="G46" s="93" t="s">
        <v>91</v>
      </c>
      <c r="H46" s="93" t="s">
        <v>83</v>
      </c>
      <c r="I46" s="97" t="s">
        <v>100</v>
      </c>
      <c r="J46" s="93" t="s">
        <v>90</v>
      </c>
      <c r="K46" s="98" t="s">
        <v>91</v>
      </c>
    </row>
    <row r="47" spans="1:11" ht="14.25" x14ac:dyDescent="0.15">
      <c r="A47" s="181" t="s">
        <v>93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3"/>
    </row>
    <row r="48" spans="1:11" ht="14.25" x14ac:dyDescent="0.15">
      <c r="A48" s="160" t="s">
        <v>133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60"/>
    </row>
    <row r="49" spans="1:11" ht="14.25" x14ac:dyDescent="0.15">
      <c r="A49" s="169"/>
      <c r="B49" s="170"/>
      <c r="C49" s="170"/>
      <c r="D49" s="170"/>
      <c r="E49" s="170"/>
      <c r="F49" s="170"/>
      <c r="G49" s="170"/>
      <c r="H49" s="170"/>
      <c r="I49" s="170"/>
      <c r="J49" s="170"/>
      <c r="K49" s="171"/>
    </row>
    <row r="50" spans="1:11" ht="14.25" x14ac:dyDescent="0.15">
      <c r="A50" s="116" t="s">
        <v>134</v>
      </c>
      <c r="B50" s="164" t="s">
        <v>135</v>
      </c>
      <c r="C50" s="164"/>
      <c r="D50" s="117" t="s">
        <v>136</v>
      </c>
      <c r="E50" s="118" t="s">
        <v>137</v>
      </c>
      <c r="F50" s="119" t="s">
        <v>138</v>
      </c>
      <c r="G50" s="120">
        <v>45141</v>
      </c>
      <c r="H50" s="165" t="s">
        <v>139</v>
      </c>
      <c r="I50" s="166"/>
      <c r="J50" s="167" t="s">
        <v>140</v>
      </c>
      <c r="K50" s="168"/>
    </row>
    <row r="51" spans="1:11" ht="14.25" x14ac:dyDescent="0.15">
      <c r="A51" s="160" t="s">
        <v>141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</row>
    <row r="52" spans="1:11" ht="14.25" x14ac:dyDescent="0.15">
      <c r="A52" s="161"/>
      <c r="B52" s="162"/>
      <c r="C52" s="162"/>
      <c r="D52" s="162"/>
      <c r="E52" s="162"/>
      <c r="F52" s="162"/>
      <c r="G52" s="162"/>
      <c r="H52" s="162"/>
      <c r="I52" s="162"/>
      <c r="J52" s="162"/>
      <c r="K52" s="163"/>
    </row>
    <row r="53" spans="1:11" ht="14.25" x14ac:dyDescent="0.15">
      <c r="A53" s="116" t="s">
        <v>134</v>
      </c>
      <c r="B53" s="164" t="s">
        <v>135</v>
      </c>
      <c r="C53" s="164"/>
      <c r="D53" s="117" t="s">
        <v>136</v>
      </c>
      <c r="E53" s="121"/>
      <c r="F53" s="119" t="s">
        <v>142</v>
      </c>
      <c r="G53" s="120"/>
      <c r="H53" s="165" t="s">
        <v>139</v>
      </c>
      <c r="I53" s="166"/>
      <c r="J53" s="167"/>
      <c r="K53" s="16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A2" zoomScale="90" zoomScaleNormal="90" workbookViewId="0">
      <selection activeCell="N9" sqref="N9"/>
    </sheetView>
  </sheetViews>
  <sheetFormatPr defaultColWidth="9" defaultRowHeight="26.1" customHeight="1" x14ac:dyDescent="0.15"/>
  <cols>
    <col min="1" max="1" width="17.125" style="36" customWidth="1"/>
    <col min="2" max="7" width="9.375" style="36" customWidth="1"/>
    <col min="8" max="8" width="1.375" style="36" customWidth="1"/>
    <col min="9" max="9" width="16.5" style="36" customWidth="1"/>
    <col min="10" max="10" width="17" style="36" customWidth="1"/>
    <col min="11" max="11" width="18.5" style="36" customWidth="1"/>
    <col min="12" max="12" width="16.625" style="36" customWidth="1"/>
    <col min="13" max="13" width="14.125" style="36" customWidth="1"/>
    <col min="14" max="14" width="16.375" style="36" customWidth="1"/>
    <col min="15" max="16384" width="9" style="36"/>
  </cols>
  <sheetData>
    <row r="1" spans="1:14" ht="30" customHeight="1" x14ac:dyDescent="0.15">
      <c r="A1" s="232" t="s">
        <v>143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4" ht="29.1" customHeight="1" x14ac:dyDescent="0.15">
      <c r="A2" s="20" t="s">
        <v>59</v>
      </c>
      <c r="B2" s="234" t="s">
        <v>66</v>
      </c>
      <c r="C2" s="234"/>
      <c r="D2" s="21" t="s">
        <v>65</v>
      </c>
      <c r="E2" s="234" t="s">
        <v>60</v>
      </c>
      <c r="F2" s="234"/>
      <c r="G2" s="234"/>
      <c r="H2" s="239"/>
      <c r="I2" s="38" t="s">
        <v>54</v>
      </c>
      <c r="J2" s="234" t="s">
        <v>55</v>
      </c>
      <c r="K2" s="234"/>
      <c r="L2" s="234"/>
      <c r="M2" s="234"/>
      <c r="N2" s="235"/>
    </row>
    <row r="3" spans="1:14" ht="29.1" customHeight="1" x14ac:dyDescent="0.15">
      <c r="A3" s="238" t="s">
        <v>144</v>
      </c>
      <c r="B3" s="236" t="s">
        <v>145</v>
      </c>
      <c r="C3" s="236"/>
      <c r="D3" s="236"/>
      <c r="E3" s="236"/>
      <c r="F3" s="236"/>
      <c r="G3" s="236"/>
      <c r="H3" s="240"/>
      <c r="I3" s="236" t="s">
        <v>146</v>
      </c>
      <c r="J3" s="236"/>
      <c r="K3" s="236"/>
      <c r="L3" s="236"/>
      <c r="M3" s="236"/>
      <c r="N3" s="237"/>
    </row>
    <row r="4" spans="1:14" ht="29.1" customHeight="1" x14ac:dyDescent="0.35">
      <c r="A4" s="238"/>
      <c r="B4" s="22" t="s">
        <v>107</v>
      </c>
      <c r="C4" s="22" t="s">
        <v>108</v>
      </c>
      <c r="D4" s="23" t="s">
        <v>109</v>
      </c>
      <c r="E4" s="22" t="s">
        <v>110</v>
      </c>
      <c r="F4" s="22" t="s">
        <v>111</v>
      </c>
      <c r="G4" s="24" t="s">
        <v>112</v>
      </c>
      <c r="H4" s="240"/>
      <c r="I4" s="147" t="s">
        <v>302</v>
      </c>
      <c r="J4" s="22" t="s">
        <v>108</v>
      </c>
      <c r="K4" s="326" t="s">
        <v>317</v>
      </c>
      <c r="L4" s="22" t="s">
        <v>110</v>
      </c>
      <c r="M4" s="22" t="s">
        <v>111</v>
      </c>
      <c r="N4" s="24" t="s">
        <v>112</v>
      </c>
    </row>
    <row r="5" spans="1:14" ht="29.1" customHeight="1" x14ac:dyDescent="0.35">
      <c r="A5" s="238"/>
      <c r="B5" s="22" t="s">
        <v>147</v>
      </c>
      <c r="C5" s="22" t="s">
        <v>148</v>
      </c>
      <c r="D5" s="25" t="s">
        <v>149</v>
      </c>
      <c r="E5" s="26" t="s">
        <v>150</v>
      </c>
      <c r="F5" s="22" t="s">
        <v>151</v>
      </c>
      <c r="G5" s="22" t="s">
        <v>152</v>
      </c>
      <c r="H5" s="240"/>
      <c r="I5" s="148" t="s">
        <v>313</v>
      </c>
      <c r="J5" s="39"/>
      <c r="K5" s="148" t="s">
        <v>303</v>
      </c>
      <c r="L5" s="39" t="s">
        <v>115</v>
      </c>
      <c r="M5" s="39"/>
      <c r="N5" s="40"/>
    </row>
    <row r="6" spans="1:14" ht="29.1" customHeight="1" x14ac:dyDescent="0.35">
      <c r="A6" s="27" t="s">
        <v>153</v>
      </c>
      <c r="B6" s="28">
        <f>C6-2.1</f>
        <v>96.800000000000011</v>
      </c>
      <c r="C6" s="28">
        <f>D6-2.1</f>
        <v>98.9</v>
      </c>
      <c r="D6" s="29">
        <v>101</v>
      </c>
      <c r="E6" s="28">
        <f t="shared" ref="E6:G6" si="0">D6+2.1</f>
        <v>103.1</v>
      </c>
      <c r="F6" s="28">
        <f t="shared" si="0"/>
        <v>105.19999999999999</v>
      </c>
      <c r="G6" s="28">
        <f t="shared" si="0"/>
        <v>107.29999999999998</v>
      </c>
      <c r="H6" s="240"/>
      <c r="I6" s="149" t="s">
        <v>304</v>
      </c>
      <c r="J6" s="41"/>
      <c r="K6" s="149" t="s">
        <v>312</v>
      </c>
      <c r="L6" s="41" t="s">
        <v>154</v>
      </c>
      <c r="M6" s="41"/>
      <c r="N6" s="42"/>
    </row>
    <row r="7" spans="1:14" ht="29.1" customHeight="1" x14ac:dyDescent="0.15">
      <c r="A7" s="31" t="s">
        <v>156</v>
      </c>
      <c r="B7" s="28">
        <f>C7-4</f>
        <v>73</v>
      </c>
      <c r="C7" s="28">
        <f>D7-4</f>
        <v>77</v>
      </c>
      <c r="D7" s="32">
        <v>81</v>
      </c>
      <c r="E7" s="28">
        <f>D7+4</f>
        <v>85</v>
      </c>
      <c r="F7" s="28">
        <f>E7+5</f>
        <v>90</v>
      </c>
      <c r="G7" s="33">
        <f>F7+6</f>
        <v>96</v>
      </c>
      <c r="H7" s="240"/>
      <c r="I7" s="150" t="s">
        <v>305</v>
      </c>
      <c r="J7" s="43"/>
      <c r="K7" s="150" t="s">
        <v>314</v>
      </c>
      <c r="L7" s="43" t="s">
        <v>157</v>
      </c>
      <c r="M7" s="44"/>
      <c r="N7" s="45"/>
    </row>
    <row r="8" spans="1:14" ht="29.1" customHeight="1" x14ac:dyDescent="0.15">
      <c r="A8" s="30" t="s">
        <v>158</v>
      </c>
      <c r="B8" s="28">
        <f>C8-4</f>
        <v>98</v>
      </c>
      <c r="C8" s="28">
        <f>D8-4</f>
        <v>102</v>
      </c>
      <c r="D8" s="29">
        <v>106</v>
      </c>
      <c r="E8" s="28">
        <f>D8+4</f>
        <v>110</v>
      </c>
      <c r="F8" s="28">
        <f>E8+5</f>
        <v>115</v>
      </c>
      <c r="G8" s="33">
        <f>F8+5</f>
        <v>120</v>
      </c>
      <c r="H8" s="240"/>
      <c r="I8" s="149" t="s">
        <v>306</v>
      </c>
      <c r="J8" s="41"/>
      <c r="K8" s="149" t="s">
        <v>315</v>
      </c>
      <c r="L8" s="41" t="s">
        <v>159</v>
      </c>
      <c r="M8" s="46"/>
      <c r="N8" s="47"/>
    </row>
    <row r="9" spans="1:14" ht="29.1" customHeight="1" x14ac:dyDescent="0.15">
      <c r="A9" s="30" t="s">
        <v>160</v>
      </c>
      <c r="B9" s="28">
        <f>C9-1.15</f>
        <v>29.700000000000003</v>
      </c>
      <c r="C9" s="28">
        <f>D9-1.15</f>
        <v>30.85</v>
      </c>
      <c r="D9" s="29">
        <v>32</v>
      </c>
      <c r="E9" s="28">
        <f t="shared" ref="E9:G9" si="1">D9+1.3</f>
        <v>33.299999999999997</v>
      </c>
      <c r="F9" s="28">
        <f t="shared" si="1"/>
        <v>34.599999999999994</v>
      </c>
      <c r="G9" s="28">
        <f t="shared" si="1"/>
        <v>35.899999999999991</v>
      </c>
      <c r="H9" s="240"/>
      <c r="I9" s="150" t="s">
        <v>307</v>
      </c>
      <c r="J9" s="43"/>
      <c r="K9" s="150" t="s">
        <v>316</v>
      </c>
      <c r="L9" s="43" t="s">
        <v>161</v>
      </c>
      <c r="M9" s="44"/>
      <c r="N9" s="48"/>
    </row>
    <row r="10" spans="1:14" ht="29.1" customHeight="1" x14ac:dyDescent="0.15">
      <c r="A10" s="30" t="s">
        <v>162</v>
      </c>
      <c r="B10" s="28">
        <f>C10-0.7</f>
        <v>21.1</v>
      </c>
      <c r="C10" s="28">
        <f>D10-0.7</f>
        <v>21.8</v>
      </c>
      <c r="D10" s="29">
        <v>22.5</v>
      </c>
      <c r="E10" s="28">
        <f>D10+0.7</f>
        <v>23.2</v>
      </c>
      <c r="F10" s="28">
        <f>E10+0.7</f>
        <v>23.9</v>
      </c>
      <c r="G10" s="33">
        <f>F10+0.9</f>
        <v>24.799999999999997</v>
      </c>
      <c r="H10" s="240"/>
      <c r="I10" s="150" t="s">
        <v>308</v>
      </c>
      <c r="J10" s="43"/>
      <c r="K10" s="150" t="s">
        <v>316</v>
      </c>
      <c r="L10" s="43" t="s">
        <v>90</v>
      </c>
      <c r="M10" s="44"/>
      <c r="N10" s="45"/>
    </row>
    <row r="11" spans="1:14" ht="29.1" customHeight="1" x14ac:dyDescent="0.15">
      <c r="A11" s="30" t="s">
        <v>163</v>
      </c>
      <c r="B11" s="28">
        <f>C11-0.5</f>
        <v>13</v>
      </c>
      <c r="C11" s="28">
        <f>D11-0.5</f>
        <v>13.5</v>
      </c>
      <c r="D11" s="32">
        <v>14</v>
      </c>
      <c r="E11" s="28">
        <f>D11+0.5</f>
        <v>14.5</v>
      </c>
      <c r="F11" s="28">
        <f>E11+0.5</f>
        <v>15</v>
      </c>
      <c r="G11" s="33">
        <f>F11+0.7</f>
        <v>15.7</v>
      </c>
      <c r="H11" s="240"/>
      <c r="I11" s="150" t="s">
        <v>309</v>
      </c>
      <c r="J11" s="43"/>
      <c r="K11" s="150" t="s">
        <v>314</v>
      </c>
      <c r="L11" s="43" t="s">
        <v>164</v>
      </c>
      <c r="M11" s="44"/>
      <c r="N11" s="45"/>
    </row>
    <row r="12" spans="1:14" ht="29.1" customHeight="1" x14ac:dyDescent="0.15">
      <c r="A12" s="30" t="s">
        <v>165</v>
      </c>
      <c r="B12" s="28">
        <f>C12-0.7</f>
        <v>27.7</v>
      </c>
      <c r="C12" s="28">
        <f>D12-0.6</f>
        <v>28.4</v>
      </c>
      <c r="D12" s="32">
        <v>29</v>
      </c>
      <c r="E12" s="28">
        <f>D12+0.6</f>
        <v>29.6</v>
      </c>
      <c r="F12" s="28">
        <f>E12+0.7</f>
        <v>30.3</v>
      </c>
      <c r="G12" s="33">
        <f>F12+0.6</f>
        <v>30.900000000000002</v>
      </c>
      <c r="H12" s="240"/>
      <c r="I12" s="150" t="s">
        <v>310</v>
      </c>
      <c r="J12" s="43"/>
      <c r="K12" s="150" t="s">
        <v>311</v>
      </c>
      <c r="L12" s="43" t="s">
        <v>90</v>
      </c>
      <c r="M12" s="44"/>
      <c r="N12" s="49"/>
    </row>
    <row r="13" spans="1:14" ht="29.1" customHeight="1" x14ac:dyDescent="0.15">
      <c r="A13" s="30" t="s">
        <v>166</v>
      </c>
      <c r="B13" s="28">
        <f>C13-0.9</f>
        <v>40.200000000000003</v>
      </c>
      <c r="C13" s="28">
        <f>D13-0.9</f>
        <v>41.1</v>
      </c>
      <c r="D13" s="32">
        <v>42</v>
      </c>
      <c r="E13" s="28">
        <f t="shared" ref="E13:G13" si="2">D13+1.1</f>
        <v>43.1</v>
      </c>
      <c r="F13" s="28">
        <f t="shared" si="2"/>
        <v>44.2</v>
      </c>
      <c r="G13" s="33">
        <f t="shared" si="2"/>
        <v>45.300000000000004</v>
      </c>
      <c r="H13" s="240"/>
      <c r="I13" s="150" t="s">
        <v>311</v>
      </c>
      <c r="J13" s="43"/>
      <c r="K13" s="150" t="s">
        <v>312</v>
      </c>
      <c r="L13" s="43" t="s">
        <v>90</v>
      </c>
      <c r="M13" s="44"/>
      <c r="N13" s="50"/>
    </row>
    <row r="14" spans="1:14" ht="29.1" customHeight="1" x14ac:dyDescent="0.15">
      <c r="A14" s="34" t="s">
        <v>167</v>
      </c>
      <c r="B14" s="28">
        <f>C14-0</f>
        <v>15.5</v>
      </c>
      <c r="C14" s="28">
        <f>D14-0.5</f>
        <v>15.5</v>
      </c>
      <c r="D14" s="32">
        <v>16</v>
      </c>
      <c r="E14" s="28">
        <f>D14</f>
        <v>16</v>
      </c>
      <c r="F14" s="28">
        <f>E14+1.5</f>
        <v>17.5</v>
      </c>
      <c r="G14" s="33">
        <f>F14+0</f>
        <v>17.5</v>
      </c>
      <c r="H14" s="241"/>
      <c r="I14" s="151" t="s">
        <v>312</v>
      </c>
      <c r="J14" s="52"/>
      <c r="K14" s="53"/>
      <c r="L14" s="54" t="s">
        <v>90</v>
      </c>
      <c r="M14" s="54"/>
      <c r="N14" s="55"/>
    </row>
    <row r="15" spans="1:14" ht="14.25" x14ac:dyDescent="0.15">
      <c r="A15" s="100" t="s">
        <v>122</v>
      </c>
      <c r="B15" s="101"/>
      <c r="C15" s="101"/>
      <c r="D15" s="102"/>
      <c r="E15" s="102"/>
      <c r="F15" s="102"/>
      <c r="G15" s="102"/>
      <c r="H15" s="37"/>
      <c r="I15" s="37"/>
      <c r="J15" s="37"/>
      <c r="K15" s="37"/>
      <c r="L15" s="37"/>
      <c r="M15" s="37"/>
      <c r="N15" s="37"/>
    </row>
    <row r="16" spans="1:14" ht="14.25" x14ac:dyDescent="0.15">
      <c r="A16" s="36" t="s">
        <v>168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 x14ac:dyDescent="0.15">
      <c r="A17" s="37"/>
      <c r="B17" s="37"/>
      <c r="C17" s="37"/>
      <c r="D17" s="37"/>
      <c r="E17" s="37"/>
      <c r="F17" s="37"/>
      <c r="G17" s="37"/>
      <c r="H17" s="37"/>
      <c r="I17" s="35" t="s">
        <v>169</v>
      </c>
      <c r="J17" s="56">
        <v>45141</v>
      </c>
      <c r="K17" s="35" t="s">
        <v>170</v>
      </c>
      <c r="L17" s="35" t="s">
        <v>137</v>
      </c>
      <c r="M17" s="35" t="s">
        <v>171</v>
      </c>
      <c r="N17" s="36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A40" sqref="A40:K40"/>
    </sheetView>
  </sheetViews>
  <sheetFormatPr defaultColWidth="10.125" defaultRowHeight="14.25" x14ac:dyDescent="0.15"/>
  <cols>
    <col min="1" max="1" width="9.625" style="57" customWidth="1"/>
    <col min="2" max="2" width="11.125" style="57" customWidth="1"/>
    <col min="3" max="3" width="9.125" style="57" customWidth="1"/>
    <col min="4" max="4" width="9.5" style="57" customWidth="1"/>
    <col min="5" max="5" width="9.125" style="57" customWidth="1"/>
    <col min="6" max="6" width="10.375" style="57" customWidth="1"/>
    <col min="7" max="7" width="9.5" style="57" customWidth="1"/>
    <col min="8" max="8" width="9.125" style="57" customWidth="1"/>
    <col min="9" max="9" width="8.125" style="57" customWidth="1"/>
    <col min="10" max="10" width="10.5" style="57" customWidth="1"/>
    <col min="11" max="11" width="12.125" style="57" customWidth="1"/>
    <col min="12" max="16384" width="10.125" style="57"/>
  </cols>
  <sheetData>
    <row r="1" spans="1:11" ht="25.5" x14ac:dyDescent="0.15">
      <c r="A1" s="291" t="s">
        <v>173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x14ac:dyDescent="0.15">
      <c r="A2" s="58" t="s">
        <v>50</v>
      </c>
      <c r="B2" s="292" t="s">
        <v>51</v>
      </c>
      <c r="C2" s="292"/>
      <c r="D2" s="59" t="s">
        <v>59</v>
      </c>
      <c r="E2" s="60"/>
      <c r="F2" s="61" t="s">
        <v>174</v>
      </c>
      <c r="G2" s="293"/>
      <c r="H2" s="293"/>
      <c r="I2" s="78" t="s">
        <v>54</v>
      </c>
      <c r="J2" s="293" t="s">
        <v>55</v>
      </c>
      <c r="K2" s="294"/>
    </row>
    <row r="3" spans="1:11" x14ac:dyDescent="0.15">
      <c r="A3" s="62" t="s">
        <v>72</v>
      </c>
      <c r="B3" s="288">
        <v>1291</v>
      </c>
      <c r="C3" s="288"/>
      <c r="D3" s="64" t="s">
        <v>175</v>
      </c>
      <c r="E3" s="295">
        <v>45148</v>
      </c>
      <c r="F3" s="287"/>
      <c r="G3" s="287"/>
      <c r="H3" s="255" t="s">
        <v>176</v>
      </c>
      <c r="I3" s="255"/>
      <c r="J3" s="255"/>
      <c r="K3" s="271"/>
    </row>
    <row r="4" spans="1:11" x14ac:dyDescent="0.15">
      <c r="A4" s="65" t="s">
        <v>69</v>
      </c>
      <c r="B4" s="66">
        <v>2</v>
      </c>
      <c r="C4" s="66">
        <v>6</v>
      </c>
      <c r="D4" s="67" t="s">
        <v>177</v>
      </c>
      <c r="E4" s="287"/>
      <c r="F4" s="287"/>
      <c r="G4" s="287"/>
      <c r="H4" s="191" t="s">
        <v>178</v>
      </c>
      <c r="I4" s="191"/>
      <c r="J4" s="76" t="s">
        <v>63</v>
      </c>
      <c r="K4" s="81" t="s">
        <v>64</v>
      </c>
    </row>
    <row r="5" spans="1:11" x14ac:dyDescent="0.15">
      <c r="A5" s="65" t="s">
        <v>179</v>
      </c>
      <c r="B5" s="288">
        <v>1</v>
      </c>
      <c r="C5" s="288"/>
      <c r="D5" s="64" t="s">
        <v>180</v>
      </c>
      <c r="E5" s="64" t="s">
        <v>181</v>
      </c>
      <c r="F5" s="64" t="s">
        <v>182</v>
      </c>
      <c r="G5" s="64" t="s">
        <v>183</v>
      </c>
      <c r="H5" s="191" t="s">
        <v>184</v>
      </c>
      <c r="I5" s="191"/>
      <c r="J5" s="76" t="s">
        <v>63</v>
      </c>
      <c r="K5" s="81" t="s">
        <v>64</v>
      </c>
    </row>
    <row r="6" spans="1:11" x14ac:dyDescent="0.15">
      <c r="A6" s="68" t="s">
        <v>185</v>
      </c>
      <c r="B6" s="289"/>
      <c r="C6" s="289"/>
      <c r="D6" s="69" t="s">
        <v>186</v>
      </c>
      <c r="E6" s="70"/>
      <c r="F6" s="71"/>
      <c r="G6" s="69"/>
      <c r="H6" s="290" t="s">
        <v>187</v>
      </c>
      <c r="I6" s="290"/>
      <c r="J6" s="71" t="s">
        <v>63</v>
      </c>
      <c r="K6" s="82" t="s">
        <v>64</v>
      </c>
    </row>
    <row r="7" spans="1:11" x14ac:dyDescent="0.15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 x14ac:dyDescent="0.15">
      <c r="A8" s="75" t="s">
        <v>188</v>
      </c>
      <c r="B8" s="61" t="s">
        <v>189</v>
      </c>
      <c r="C8" s="61" t="s">
        <v>190</v>
      </c>
      <c r="D8" s="61" t="s">
        <v>191</v>
      </c>
      <c r="E8" s="61" t="s">
        <v>192</v>
      </c>
      <c r="F8" s="61" t="s">
        <v>193</v>
      </c>
      <c r="G8" s="281"/>
      <c r="H8" s="282"/>
      <c r="I8" s="282"/>
      <c r="J8" s="282"/>
      <c r="K8" s="283"/>
    </row>
    <row r="9" spans="1:11" x14ac:dyDescent="0.15">
      <c r="A9" s="190" t="s">
        <v>194</v>
      </c>
      <c r="B9" s="191"/>
      <c r="C9" s="76" t="s">
        <v>63</v>
      </c>
      <c r="D9" s="76" t="s">
        <v>64</v>
      </c>
      <c r="E9" s="64" t="s">
        <v>195</v>
      </c>
      <c r="F9" s="77" t="s">
        <v>196</v>
      </c>
      <c r="G9" s="284"/>
      <c r="H9" s="285"/>
      <c r="I9" s="285"/>
      <c r="J9" s="285"/>
      <c r="K9" s="286"/>
    </row>
    <row r="10" spans="1:11" x14ac:dyDescent="0.15">
      <c r="A10" s="190" t="s">
        <v>197</v>
      </c>
      <c r="B10" s="191"/>
      <c r="C10" s="76" t="s">
        <v>63</v>
      </c>
      <c r="D10" s="76" t="s">
        <v>64</v>
      </c>
      <c r="E10" s="64" t="s">
        <v>198</v>
      </c>
      <c r="F10" s="77" t="s">
        <v>199</v>
      </c>
      <c r="G10" s="284" t="s">
        <v>200</v>
      </c>
      <c r="H10" s="285"/>
      <c r="I10" s="285"/>
      <c r="J10" s="285"/>
      <c r="K10" s="286"/>
    </row>
    <row r="11" spans="1:11" x14ac:dyDescent="0.15">
      <c r="A11" s="272" t="s">
        <v>172</v>
      </c>
      <c r="B11" s="273"/>
      <c r="C11" s="273"/>
      <c r="D11" s="273"/>
      <c r="E11" s="273"/>
      <c r="F11" s="273"/>
      <c r="G11" s="273"/>
      <c r="H11" s="273"/>
      <c r="I11" s="273"/>
      <c r="J11" s="273"/>
      <c r="K11" s="274"/>
    </row>
    <row r="12" spans="1:11" x14ac:dyDescent="0.15">
      <c r="A12" s="62" t="s">
        <v>84</v>
      </c>
      <c r="B12" s="76" t="s">
        <v>80</v>
      </c>
      <c r="C12" s="76" t="s">
        <v>81</v>
      </c>
      <c r="D12" s="77"/>
      <c r="E12" s="64" t="s">
        <v>82</v>
      </c>
      <c r="F12" s="76" t="s">
        <v>80</v>
      </c>
      <c r="G12" s="76" t="s">
        <v>81</v>
      </c>
      <c r="H12" s="76"/>
      <c r="I12" s="64" t="s">
        <v>201</v>
      </c>
      <c r="J12" s="76" t="s">
        <v>80</v>
      </c>
      <c r="K12" s="81" t="s">
        <v>81</v>
      </c>
    </row>
    <row r="13" spans="1:11" x14ac:dyDescent="0.15">
      <c r="A13" s="62" t="s">
        <v>87</v>
      </c>
      <c r="B13" s="76" t="s">
        <v>80</v>
      </c>
      <c r="C13" s="76" t="s">
        <v>81</v>
      </c>
      <c r="D13" s="77"/>
      <c r="E13" s="64" t="s">
        <v>92</v>
      </c>
      <c r="F13" s="76" t="s">
        <v>80</v>
      </c>
      <c r="G13" s="76" t="s">
        <v>81</v>
      </c>
      <c r="H13" s="76"/>
      <c r="I13" s="64" t="s">
        <v>202</v>
      </c>
      <c r="J13" s="76" t="s">
        <v>80</v>
      </c>
      <c r="K13" s="81" t="s">
        <v>81</v>
      </c>
    </row>
    <row r="14" spans="1:11" x14ac:dyDescent="0.15">
      <c r="A14" s="68" t="s">
        <v>203</v>
      </c>
      <c r="B14" s="71" t="s">
        <v>80</v>
      </c>
      <c r="C14" s="71" t="s">
        <v>81</v>
      </c>
      <c r="D14" s="70"/>
      <c r="E14" s="69" t="s">
        <v>204</v>
      </c>
      <c r="F14" s="71" t="s">
        <v>80</v>
      </c>
      <c r="G14" s="71" t="s">
        <v>81</v>
      </c>
      <c r="H14" s="71"/>
      <c r="I14" s="69" t="s">
        <v>205</v>
      </c>
      <c r="J14" s="71" t="s">
        <v>80</v>
      </c>
      <c r="K14" s="82" t="s">
        <v>81</v>
      </c>
    </row>
    <row r="15" spans="1:11" x14ac:dyDescent="0.15">
      <c r="A15" s="72"/>
      <c r="B15" s="74"/>
      <c r="C15" s="74"/>
      <c r="D15" s="73"/>
      <c r="E15" s="72"/>
      <c r="F15" s="74"/>
      <c r="G15" s="74"/>
      <c r="H15" s="74"/>
      <c r="I15" s="72"/>
      <c r="J15" s="74"/>
      <c r="K15" s="74"/>
    </row>
    <row r="16" spans="1:11" x14ac:dyDescent="0.15">
      <c r="A16" s="275" t="s">
        <v>206</v>
      </c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 x14ac:dyDescent="0.15">
      <c r="A17" s="190" t="s">
        <v>207</v>
      </c>
      <c r="B17" s="191"/>
      <c r="C17" s="191"/>
      <c r="D17" s="191"/>
      <c r="E17" s="191"/>
      <c r="F17" s="191"/>
      <c r="G17" s="191"/>
      <c r="H17" s="191"/>
      <c r="I17" s="191"/>
      <c r="J17" s="191"/>
      <c r="K17" s="242"/>
    </row>
    <row r="18" spans="1:11" x14ac:dyDescent="0.15">
      <c r="A18" s="190" t="s">
        <v>208</v>
      </c>
      <c r="B18" s="191"/>
      <c r="C18" s="191"/>
      <c r="D18" s="191"/>
      <c r="E18" s="191"/>
      <c r="F18" s="191"/>
      <c r="G18" s="191"/>
      <c r="H18" s="191"/>
      <c r="I18" s="191"/>
      <c r="J18" s="191"/>
      <c r="K18" s="242"/>
    </row>
    <row r="19" spans="1:11" x14ac:dyDescent="0.15">
      <c r="A19" s="278"/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spans="1:11" x14ac:dyDescent="0.15">
      <c r="A20" s="261"/>
      <c r="B20" s="247"/>
      <c r="C20" s="247"/>
      <c r="D20" s="247"/>
      <c r="E20" s="247"/>
      <c r="F20" s="247"/>
      <c r="G20" s="247"/>
      <c r="H20" s="247"/>
      <c r="I20" s="247"/>
      <c r="J20" s="247"/>
      <c r="K20" s="248"/>
    </row>
    <row r="21" spans="1:11" x14ac:dyDescent="0.15">
      <c r="A21" s="261"/>
      <c r="B21" s="247"/>
      <c r="C21" s="247"/>
      <c r="D21" s="247"/>
      <c r="E21" s="247"/>
      <c r="F21" s="247"/>
      <c r="G21" s="247"/>
      <c r="H21" s="247"/>
      <c r="I21" s="247"/>
      <c r="J21" s="247"/>
      <c r="K21" s="248"/>
    </row>
    <row r="22" spans="1:11" x14ac:dyDescent="0.15">
      <c r="A22" s="261"/>
      <c r="B22" s="247"/>
      <c r="C22" s="247"/>
      <c r="D22" s="247"/>
      <c r="E22" s="247"/>
      <c r="F22" s="247"/>
      <c r="G22" s="247"/>
      <c r="H22" s="247"/>
      <c r="I22" s="247"/>
      <c r="J22" s="247"/>
      <c r="K22" s="248"/>
    </row>
    <row r="23" spans="1:11" x14ac:dyDescent="0.15">
      <c r="A23" s="268"/>
      <c r="B23" s="269"/>
      <c r="C23" s="269"/>
      <c r="D23" s="269"/>
      <c r="E23" s="269"/>
      <c r="F23" s="269"/>
      <c r="G23" s="269"/>
      <c r="H23" s="269"/>
      <c r="I23" s="269"/>
      <c r="J23" s="269"/>
      <c r="K23" s="270"/>
    </row>
    <row r="24" spans="1:11" x14ac:dyDescent="0.15">
      <c r="A24" s="190" t="s">
        <v>121</v>
      </c>
      <c r="B24" s="191"/>
      <c r="C24" s="76" t="s">
        <v>63</v>
      </c>
      <c r="D24" s="76" t="s">
        <v>64</v>
      </c>
      <c r="E24" s="255"/>
      <c r="F24" s="255"/>
      <c r="G24" s="255"/>
      <c r="H24" s="255"/>
      <c r="I24" s="255"/>
      <c r="J24" s="255"/>
      <c r="K24" s="271"/>
    </row>
    <row r="25" spans="1:11" x14ac:dyDescent="0.15">
      <c r="A25" s="79" t="s">
        <v>209</v>
      </c>
      <c r="B25" s="262"/>
      <c r="C25" s="262"/>
      <c r="D25" s="262"/>
      <c r="E25" s="262"/>
      <c r="F25" s="262"/>
      <c r="G25" s="262"/>
      <c r="H25" s="262"/>
      <c r="I25" s="262"/>
      <c r="J25" s="262"/>
      <c r="K25" s="263"/>
    </row>
    <row r="26" spans="1:11" x14ac:dyDescent="0.15">
      <c r="A26" s="264"/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spans="1:11" x14ac:dyDescent="0.15">
      <c r="A27" s="265" t="s">
        <v>210</v>
      </c>
      <c r="B27" s="266"/>
      <c r="C27" s="266"/>
      <c r="D27" s="266"/>
      <c r="E27" s="266"/>
      <c r="F27" s="266"/>
      <c r="G27" s="266"/>
      <c r="H27" s="266"/>
      <c r="I27" s="266"/>
      <c r="J27" s="266"/>
      <c r="K27" s="267"/>
    </row>
    <row r="28" spans="1:11" x14ac:dyDescent="0.15">
      <c r="A28" s="258"/>
      <c r="B28" s="259"/>
      <c r="C28" s="259"/>
      <c r="D28" s="259"/>
      <c r="E28" s="259"/>
      <c r="F28" s="259"/>
      <c r="G28" s="259"/>
      <c r="H28" s="259"/>
      <c r="I28" s="259"/>
      <c r="J28" s="259"/>
      <c r="K28" s="260"/>
    </row>
    <row r="29" spans="1:11" x14ac:dyDescent="0.15">
      <c r="A29" s="258"/>
      <c r="B29" s="259"/>
      <c r="C29" s="259"/>
      <c r="D29" s="259"/>
      <c r="E29" s="259"/>
      <c r="F29" s="259"/>
      <c r="G29" s="259"/>
      <c r="H29" s="259"/>
      <c r="I29" s="259"/>
      <c r="J29" s="259"/>
      <c r="K29" s="260"/>
    </row>
    <row r="30" spans="1:11" x14ac:dyDescent="0.15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 x14ac:dyDescent="0.15">
      <c r="A31" s="258"/>
      <c r="B31" s="259"/>
      <c r="C31" s="259"/>
      <c r="D31" s="259"/>
      <c r="E31" s="259"/>
      <c r="F31" s="259"/>
      <c r="G31" s="259"/>
      <c r="H31" s="259"/>
      <c r="I31" s="259"/>
      <c r="J31" s="259"/>
      <c r="K31" s="260"/>
    </row>
    <row r="32" spans="1:11" x14ac:dyDescent="0.15">
      <c r="A32" s="258"/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pans="1:11" ht="23.1" customHeight="1" x14ac:dyDescent="0.15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pans="1:11" ht="23.1" customHeight="1" x14ac:dyDescent="0.15">
      <c r="A34" s="261"/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spans="1:11" ht="23.1" customHeight="1" x14ac:dyDescent="0.15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23.1" customHeight="1" x14ac:dyDescent="0.15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8.75" customHeight="1" x14ac:dyDescent="0.15">
      <c r="A37" s="252" t="s">
        <v>211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8.75" customHeight="1" x14ac:dyDescent="0.15">
      <c r="A38" s="190" t="s">
        <v>212</v>
      </c>
      <c r="B38" s="191"/>
      <c r="C38" s="191"/>
      <c r="D38" s="255" t="s">
        <v>213</v>
      </c>
      <c r="E38" s="255"/>
      <c r="F38" s="256" t="s">
        <v>214</v>
      </c>
      <c r="G38" s="257"/>
      <c r="H38" s="191" t="s">
        <v>215</v>
      </c>
      <c r="I38" s="191"/>
      <c r="J38" s="191" t="s">
        <v>216</v>
      </c>
      <c r="K38" s="242"/>
    </row>
    <row r="39" spans="1:11" ht="18.75" customHeight="1" x14ac:dyDescent="0.15">
      <c r="A39" s="65" t="s">
        <v>122</v>
      </c>
      <c r="B39" s="191" t="s">
        <v>217</v>
      </c>
      <c r="C39" s="191"/>
      <c r="D39" s="191"/>
      <c r="E39" s="191"/>
      <c r="F39" s="191"/>
      <c r="G39" s="191"/>
      <c r="H39" s="191"/>
      <c r="I39" s="191"/>
      <c r="J39" s="191"/>
      <c r="K39" s="242"/>
    </row>
    <row r="40" spans="1:11" ht="30.95" customHeight="1" x14ac:dyDescent="0.1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242"/>
    </row>
    <row r="41" spans="1:11" ht="18.75" customHeight="1" x14ac:dyDescent="0.1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242"/>
    </row>
    <row r="42" spans="1:11" ht="32.1" customHeight="1" x14ac:dyDescent="0.15">
      <c r="A42" s="68" t="s">
        <v>134</v>
      </c>
      <c r="B42" s="243" t="s">
        <v>218</v>
      </c>
      <c r="C42" s="243"/>
      <c r="D42" s="69" t="s">
        <v>219</v>
      </c>
      <c r="E42" s="70" t="s">
        <v>137</v>
      </c>
      <c r="F42" s="69" t="s">
        <v>138</v>
      </c>
      <c r="G42" s="80">
        <v>45145</v>
      </c>
      <c r="H42" s="244" t="s">
        <v>139</v>
      </c>
      <c r="I42" s="244"/>
      <c r="J42" s="243" t="s">
        <v>140</v>
      </c>
      <c r="K42" s="24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zoomScale="80" zoomScaleNormal="80" workbookViewId="0">
      <selection activeCell="P11" sqref="P11"/>
    </sheetView>
  </sheetViews>
  <sheetFormatPr defaultColWidth="9" defaultRowHeight="14.25" x14ac:dyDescent="0.15"/>
  <cols>
    <col min="2" max="7" width="9.375" customWidth="1"/>
    <col min="8" max="8" width="1.5" customWidth="1"/>
    <col min="9" max="14" width="15.625" customWidth="1"/>
  </cols>
  <sheetData>
    <row r="1" spans="1:14" ht="30" customHeight="1" x14ac:dyDescent="0.15">
      <c r="A1" s="232" t="s">
        <v>143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4" ht="28.5" customHeight="1" x14ac:dyDescent="0.15">
      <c r="A2" s="20" t="s">
        <v>59</v>
      </c>
      <c r="B2" s="234" t="s">
        <v>66</v>
      </c>
      <c r="C2" s="234"/>
      <c r="D2" s="21" t="s">
        <v>65</v>
      </c>
      <c r="E2" s="234" t="s">
        <v>60</v>
      </c>
      <c r="F2" s="234"/>
      <c r="G2" s="234"/>
      <c r="H2" s="239"/>
      <c r="I2" s="38" t="s">
        <v>54</v>
      </c>
      <c r="J2" s="234" t="s">
        <v>55</v>
      </c>
      <c r="K2" s="234"/>
      <c r="L2" s="234"/>
      <c r="M2" s="234"/>
      <c r="N2" s="235"/>
    </row>
    <row r="3" spans="1:14" ht="28.5" customHeight="1" x14ac:dyDescent="0.15">
      <c r="A3" s="238" t="s">
        <v>144</v>
      </c>
      <c r="B3" s="236" t="s">
        <v>145</v>
      </c>
      <c r="C3" s="236"/>
      <c r="D3" s="236"/>
      <c r="E3" s="236"/>
      <c r="F3" s="236"/>
      <c r="G3" s="236"/>
      <c r="H3" s="240"/>
      <c r="I3" s="236" t="s">
        <v>146</v>
      </c>
      <c r="J3" s="236"/>
      <c r="K3" s="236"/>
      <c r="L3" s="236"/>
      <c r="M3" s="236"/>
      <c r="N3" s="237"/>
    </row>
    <row r="4" spans="1:14" ht="28.5" customHeight="1" x14ac:dyDescent="0.35">
      <c r="A4" s="238"/>
      <c r="B4" s="22" t="s">
        <v>107</v>
      </c>
      <c r="C4" s="22" t="s">
        <v>108</v>
      </c>
      <c r="D4" s="23" t="s">
        <v>109</v>
      </c>
      <c r="E4" s="22" t="s">
        <v>110</v>
      </c>
      <c r="F4" s="22" t="s">
        <v>111</v>
      </c>
      <c r="G4" s="24" t="s">
        <v>112</v>
      </c>
      <c r="H4" s="240"/>
      <c r="I4" s="22" t="s">
        <v>107</v>
      </c>
      <c r="J4" s="22" t="s">
        <v>108</v>
      </c>
      <c r="K4" s="23" t="s">
        <v>109</v>
      </c>
      <c r="L4" s="22" t="s">
        <v>110</v>
      </c>
      <c r="M4" s="22" t="s">
        <v>111</v>
      </c>
      <c r="N4" s="22" t="s">
        <v>112</v>
      </c>
    </row>
    <row r="5" spans="1:14" ht="28.5" customHeight="1" x14ac:dyDescent="0.35">
      <c r="A5" s="238"/>
      <c r="B5" s="22" t="s">
        <v>147</v>
      </c>
      <c r="C5" s="22" t="s">
        <v>148</v>
      </c>
      <c r="D5" s="25" t="s">
        <v>149</v>
      </c>
      <c r="E5" s="26" t="s">
        <v>150</v>
      </c>
      <c r="F5" s="22" t="s">
        <v>151</v>
      </c>
      <c r="G5" s="22" t="s">
        <v>152</v>
      </c>
      <c r="H5" s="240"/>
      <c r="I5" s="39" t="s">
        <v>116</v>
      </c>
      <c r="J5" s="39" t="s">
        <v>115</v>
      </c>
      <c r="K5" s="39" t="s">
        <v>116</v>
      </c>
      <c r="L5" s="39" t="s">
        <v>115</v>
      </c>
      <c r="M5" s="39" t="s">
        <v>116</v>
      </c>
      <c r="N5" s="40" t="s">
        <v>115</v>
      </c>
    </row>
    <row r="6" spans="1:14" ht="28.5" customHeight="1" x14ac:dyDescent="0.35">
      <c r="A6" s="27" t="s">
        <v>153</v>
      </c>
      <c r="B6" s="28">
        <f>C6-2.1</f>
        <v>96.800000000000011</v>
      </c>
      <c r="C6" s="28">
        <f>D6-2.1</f>
        <v>98.9</v>
      </c>
      <c r="D6" s="29">
        <v>101</v>
      </c>
      <c r="E6" s="28">
        <f t="shared" ref="E6:G6" si="0">D6+2.1</f>
        <v>103.1</v>
      </c>
      <c r="F6" s="28">
        <f t="shared" si="0"/>
        <v>105.19999999999999</v>
      </c>
      <c r="G6" s="28">
        <f t="shared" si="0"/>
        <v>107.29999999999998</v>
      </c>
      <c r="H6" s="240"/>
      <c r="I6" s="41"/>
      <c r="J6" s="41"/>
      <c r="K6" s="41"/>
      <c r="L6" s="41"/>
      <c r="M6" s="41"/>
      <c r="N6" s="42"/>
    </row>
    <row r="7" spans="1:14" ht="28.5" customHeight="1" x14ac:dyDescent="0.15">
      <c r="A7" s="30" t="s">
        <v>155</v>
      </c>
      <c r="B7" s="28">
        <f>C7-1.5</f>
        <v>70</v>
      </c>
      <c r="C7" s="28">
        <f>D7-1.5</f>
        <v>71.5</v>
      </c>
      <c r="D7" s="29">
        <v>73</v>
      </c>
      <c r="E7" s="28">
        <f t="shared" ref="E7:G7" si="1">D7+1.5</f>
        <v>74.5</v>
      </c>
      <c r="F7" s="28">
        <f t="shared" si="1"/>
        <v>76</v>
      </c>
      <c r="G7" s="28">
        <f t="shared" si="1"/>
        <v>77.5</v>
      </c>
      <c r="H7" s="240"/>
      <c r="I7" s="43"/>
      <c r="J7" s="43"/>
      <c r="K7" s="43"/>
      <c r="L7" s="43"/>
      <c r="M7" s="44"/>
      <c r="N7" s="45"/>
    </row>
    <row r="8" spans="1:14" ht="28.5" customHeight="1" x14ac:dyDescent="0.15">
      <c r="A8" s="31" t="s">
        <v>156</v>
      </c>
      <c r="B8" s="28">
        <f>C8-4</f>
        <v>73</v>
      </c>
      <c r="C8" s="28">
        <f>D8-4</f>
        <v>77</v>
      </c>
      <c r="D8" s="32">
        <v>81</v>
      </c>
      <c r="E8" s="28">
        <f>D8+4</f>
        <v>85</v>
      </c>
      <c r="F8" s="28">
        <f>E8+5</f>
        <v>90</v>
      </c>
      <c r="G8" s="33">
        <f>F8+6</f>
        <v>96</v>
      </c>
      <c r="H8" s="240"/>
      <c r="I8" s="43"/>
      <c r="J8" s="43"/>
      <c r="K8" s="43"/>
      <c r="L8" s="43"/>
      <c r="M8" s="44"/>
      <c r="N8" s="45"/>
    </row>
    <row r="9" spans="1:14" ht="28.5" customHeight="1" x14ac:dyDescent="0.15">
      <c r="A9" s="30" t="s">
        <v>158</v>
      </c>
      <c r="B9" s="28">
        <f>C9-4</f>
        <v>98</v>
      </c>
      <c r="C9" s="28">
        <f>D9-4</f>
        <v>102</v>
      </c>
      <c r="D9" s="29">
        <v>106</v>
      </c>
      <c r="E9" s="28">
        <f>D9+4</f>
        <v>110</v>
      </c>
      <c r="F9" s="28">
        <f>E9+5</f>
        <v>115</v>
      </c>
      <c r="G9" s="33">
        <f>F9+5</f>
        <v>120</v>
      </c>
      <c r="H9" s="240"/>
      <c r="I9" s="41"/>
      <c r="J9" s="41"/>
      <c r="K9" s="41"/>
      <c r="L9" s="41"/>
      <c r="M9" s="46"/>
      <c r="N9" s="47"/>
    </row>
    <row r="10" spans="1:14" ht="28.5" customHeight="1" x14ac:dyDescent="0.15">
      <c r="A10" s="30" t="s">
        <v>160</v>
      </c>
      <c r="B10" s="28">
        <f>C10-1.15</f>
        <v>29.700000000000003</v>
      </c>
      <c r="C10" s="28">
        <f>D10-1.15</f>
        <v>30.85</v>
      </c>
      <c r="D10" s="29">
        <v>32</v>
      </c>
      <c r="E10" s="28">
        <f t="shared" ref="E10:G10" si="2">D10+1.3</f>
        <v>33.299999999999997</v>
      </c>
      <c r="F10" s="28">
        <f t="shared" si="2"/>
        <v>34.599999999999994</v>
      </c>
      <c r="G10" s="28">
        <f t="shared" si="2"/>
        <v>35.899999999999991</v>
      </c>
      <c r="H10" s="240"/>
      <c r="I10" s="43"/>
      <c r="J10" s="43"/>
      <c r="K10" s="43"/>
      <c r="L10" s="43"/>
      <c r="M10" s="44"/>
      <c r="N10" s="48"/>
    </row>
    <row r="11" spans="1:14" ht="28.5" customHeight="1" x14ac:dyDescent="0.15">
      <c r="A11" s="30" t="s">
        <v>162</v>
      </c>
      <c r="B11" s="28">
        <f>C11-0.7</f>
        <v>21.1</v>
      </c>
      <c r="C11" s="28">
        <f>D11-0.7</f>
        <v>21.8</v>
      </c>
      <c r="D11" s="29">
        <v>22.5</v>
      </c>
      <c r="E11" s="28">
        <f>D11+0.7</f>
        <v>23.2</v>
      </c>
      <c r="F11" s="28">
        <f>E11+0.7</f>
        <v>23.9</v>
      </c>
      <c r="G11" s="33">
        <f>F11+0.9</f>
        <v>24.799999999999997</v>
      </c>
      <c r="H11" s="240"/>
      <c r="I11" s="43"/>
      <c r="J11" s="43"/>
      <c r="K11" s="43"/>
      <c r="L11" s="43"/>
      <c r="M11" s="44"/>
      <c r="N11" s="45"/>
    </row>
    <row r="12" spans="1:14" ht="28.5" customHeight="1" x14ac:dyDescent="0.15">
      <c r="A12" s="30" t="s">
        <v>163</v>
      </c>
      <c r="B12" s="28">
        <f>C12-0.5</f>
        <v>13</v>
      </c>
      <c r="C12" s="28">
        <f>D12-0.5</f>
        <v>13.5</v>
      </c>
      <c r="D12" s="32">
        <v>14</v>
      </c>
      <c r="E12" s="28">
        <f>D12+0.5</f>
        <v>14.5</v>
      </c>
      <c r="F12" s="28">
        <f>E12+0.5</f>
        <v>15</v>
      </c>
      <c r="G12" s="33">
        <f>F12+0.7</f>
        <v>15.7</v>
      </c>
      <c r="H12" s="240"/>
      <c r="I12" s="43"/>
      <c r="J12" s="43"/>
      <c r="K12" s="43"/>
      <c r="L12" s="43"/>
      <c r="M12" s="44"/>
      <c r="N12" s="45"/>
    </row>
    <row r="13" spans="1:14" ht="28.5" customHeight="1" x14ac:dyDescent="0.15">
      <c r="A13" s="30" t="s">
        <v>165</v>
      </c>
      <c r="B13" s="28">
        <f>C13-0.7</f>
        <v>27.7</v>
      </c>
      <c r="C13" s="28">
        <f>D13-0.6</f>
        <v>28.4</v>
      </c>
      <c r="D13" s="32">
        <v>29</v>
      </c>
      <c r="E13" s="28">
        <f>D13+0.6</f>
        <v>29.6</v>
      </c>
      <c r="F13" s="28">
        <f>E13+0.7</f>
        <v>30.3</v>
      </c>
      <c r="G13" s="33">
        <f>F13+0.6</f>
        <v>30.900000000000002</v>
      </c>
      <c r="H13" s="240"/>
      <c r="I13" s="43"/>
      <c r="J13" s="43"/>
      <c r="K13" s="43"/>
      <c r="L13" s="43"/>
      <c r="M13" s="44"/>
      <c r="N13" s="49"/>
    </row>
    <row r="14" spans="1:14" ht="28.5" customHeight="1" x14ac:dyDescent="0.15">
      <c r="A14" s="30" t="s">
        <v>166</v>
      </c>
      <c r="B14" s="28">
        <f>C14-0.9</f>
        <v>40.200000000000003</v>
      </c>
      <c r="C14" s="28">
        <f>D14-0.9</f>
        <v>41.1</v>
      </c>
      <c r="D14" s="32">
        <v>42</v>
      </c>
      <c r="E14" s="28">
        <f t="shared" ref="E14:G14" si="3">D14+1.1</f>
        <v>43.1</v>
      </c>
      <c r="F14" s="28">
        <f t="shared" si="3"/>
        <v>44.2</v>
      </c>
      <c r="G14" s="33">
        <f t="shared" si="3"/>
        <v>45.300000000000004</v>
      </c>
      <c r="H14" s="240"/>
      <c r="I14" s="43"/>
      <c r="J14" s="43"/>
      <c r="K14" s="43"/>
      <c r="L14" s="43"/>
      <c r="M14" s="44"/>
      <c r="N14" s="50"/>
    </row>
    <row r="15" spans="1:14" ht="28.5" customHeight="1" x14ac:dyDescent="0.15">
      <c r="A15" s="34" t="s">
        <v>167</v>
      </c>
      <c r="B15" s="28">
        <f>C15-0</f>
        <v>15.5</v>
      </c>
      <c r="C15" s="28">
        <f>D15-0.5</f>
        <v>15.5</v>
      </c>
      <c r="D15" s="32">
        <v>16</v>
      </c>
      <c r="E15" s="28">
        <f>D15</f>
        <v>16</v>
      </c>
      <c r="F15" s="28">
        <f>E15+1.5</f>
        <v>17.5</v>
      </c>
      <c r="G15" s="33">
        <f>F15+0</f>
        <v>17.5</v>
      </c>
      <c r="H15" s="241"/>
      <c r="I15" s="51"/>
      <c r="J15" s="52"/>
      <c r="K15" s="53"/>
      <c r="L15" s="54"/>
      <c r="M15" s="54"/>
      <c r="N15" s="55"/>
    </row>
    <row r="16" spans="1:14" x14ac:dyDescent="0.15">
      <c r="A16" s="35" t="s">
        <v>122</v>
      </c>
      <c r="B16" s="36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x14ac:dyDescent="0.15">
      <c r="A17" s="36" t="s">
        <v>168</v>
      </c>
      <c r="B17" s="36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x14ac:dyDescent="0.15">
      <c r="A18" s="37"/>
      <c r="B18" s="37"/>
      <c r="C18" s="37"/>
      <c r="D18" s="37"/>
      <c r="E18" s="37"/>
      <c r="F18" s="37"/>
      <c r="G18" s="37"/>
      <c r="H18" s="37"/>
      <c r="I18" s="35" t="s">
        <v>169</v>
      </c>
      <c r="J18" s="56">
        <v>45145</v>
      </c>
      <c r="K18" s="35" t="s">
        <v>170</v>
      </c>
      <c r="L18" s="35" t="s">
        <v>137</v>
      </c>
      <c r="M18" s="35" t="s">
        <v>171</v>
      </c>
      <c r="N18" s="36" t="s">
        <v>140</v>
      </c>
    </row>
    <row r="19" spans="1:14" x14ac:dyDescent="0.1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1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x14ac:dyDescent="0.1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18055555555556" right="0.118055555555556" top="1" bottom="1" header="0.5" footer="0.5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A12" sqref="A12:D12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296" t="s">
        <v>220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</row>
    <row r="2" spans="1:15" s="1" customFormat="1" ht="16.5" x14ac:dyDescent="0.3">
      <c r="A2" s="305" t="s">
        <v>221</v>
      </c>
      <c r="B2" s="306" t="s">
        <v>222</v>
      </c>
      <c r="C2" s="306" t="s">
        <v>223</v>
      </c>
      <c r="D2" s="306" t="s">
        <v>224</v>
      </c>
      <c r="E2" s="306" t="s">
        <v>225</v>
      </c>
      <c r="F2" s="306" t="s">
        <v>226</v>
      </c>
      <c r="G2" s="306" t="s">
        <v>227</v>
      </c>
      <c r="H2" s="306" t="s">
        <v>228</v>
      </c>
      <c r="I2" s="3" t="s">
        <v>229</v>
      </c>
      <c r="J2" s="3" t="s">
        <v>230</v>
      </c>
      <c r="K2" s="3" t="s">
        <v>231</v>
      </c>
      <c r="L2" s="3" t="s">
        <v>232</v>
      </c>
      <c r="M2" s="3" t="s">
        <v>233</v>
      </c>
      <c r="N2" s="306" t="s">
        <v>234</v>
      </c>
      <c r="O2" s="306" t="s">
        <v>235</v>
      </c>
    </row>
    <row r="3" spans="1:15" s="1" customFormat="1" ht="16.5" x14ac:dyDescent="0.3">
      <c r="A3" s="305"/>
      <c r="B3" s="307"/>
      <c r="C3" s="307"/>
      <c r="D3" s="307"/>
      <c r="E3" s="307"/>
      <c r="F3" s="307"/>
      <c r="G3" s="307"/>
      <c r="H3" s="307"/>
      <c r="I3" s="3" t="s">
        <v>236</v>
      </c>
      <c r="J3" s="3" t="s">
        <v>236</v>
      </c>
      <c r="K3" s="3" t="s">
        <v>236</v>
      </c>
      <c r="L3" s="3" t="s">
        <v>236</v>
      </c>
      <c r="M3" s="3" t="s">
        <v>236</v>
      </c>
      <c r="N3" s="307"/>
      <c r="O3" s="307"/>
    </row>
    <row r="4" spans="1:15" ht="17.100000000000001" customHeight="1" x14ac:dyDescent="0.15">
      <c r="A4" s="9">
        <v>1</v>
      </c>
      <c r="B4" s="7" t="s">
        <v>237</v>
      </c>
      <c r="C4" s="9" t="s">
        <v>238</v>
      </c>
      <c r="D4" s="8" t="s">
        <v>115</v>
      </c>
      <c r="E4" s="6" t="s">
        <v>239</v>
      </c>
      <c r="F4" s="6" t="s">
        <v>240</v>
      </c>
      <c r="G4" s="9"/>
      <c r="H4" s="9"/>
      <c r="I4" s="10">
        <v>0</v>
      </c>
      <c r="J4" s="10">
        <v>1</v>
      </c>
      <c r="K4" s="10">
        <v>3</v>
      </c>
      <c r="L4" s="10">
        <v>0</v>
      </c>
      <c r="M4" s="10">
        <v>0</v>
      </c>
      <c r="N4" s="9"/>
      <c r="O4" s="9" t="s">
        <v>241</v>
      </c>
    </row>
    <row r="5" spans="1:15" ht="17.100000000000001" customHeight="1" x14ac:dyDescent="0.15">
      <c r="A5" s="9">
        <v>2</v>
      </c>
      <c r="B5" s="7" t="s">
        <v>242</v>
      </c>
      <c r="C5" s="9" t="s">
        <v>238</v>
      </c>
      <c r="D5" s="8" t="s">
        <v>116</v>
      </c>
      <c r="E5" s="6" t="s">
        <v>243</v>
      </c>
      <c r="F5" s="6" t="s">
        <v>240</v>
      </c>
      <c r="G5" s="9"/>
      <c r="H5" s="9"/>
      <c r="I5" s="10">
        <v>1</v>
      </c>
      <c r="J5" s="10">
        <v>1</v>
      </c>
      <c r="K5" s="10">
        <v>2</v>
      </c>
      <c r="L5" s="10">
        <v>1</v>
      </c>
      <c r="M5" s="10">
        <v>1</v>
      </c>
      <c r="N5" s="9"/>
      <c r="O5" s="9" t="s">
        <v>241</v>
      </c>
    </row>
    <row r="6" spans="1:15" ht="17.100000000000001" customHeight="1" x14ac:dyDescent="0.15">
      <c r="A6" s="9"/>
      <c r="B6" s="7"/>
      <c r="C6" s="9"/>
      <c r="D6" s="8"/>
      <c r="E6" s="6"/>
      <c r="F6" s="6"/>
      <c r="G6" s="9"/>
      <c r="H6" s="9"/>
      <c r="I6" s="10"/>
      <c r="J6" s="10"/>
      <c r="K6" s="10"/>
      <c r="L6" s="10"/>
      <c r="M6" s="10"/>
      <c r="N6" s="9"/>
      <c r="O6" s="9"/>
    </row>
    <row r="7" spans="1:15" ht="17.100000000000001" customHeight="1" x14ac:dyDescent="0.15">
      <c r="A7" s="9"/>
      <c r="B7" s="7"/>
      <c r="C7" s="9"/>
      <c r="D7" s="8"/>
      <c r="E7" s="6"/>
      <c r="F7" s="6"/>
      <c r="G7" s="9"/>
      <c r="H7" s="9"/>
      <c r="I7" s="10"/>
      <c r="J7" s="10"/>
      <c r="K7" s="10"/>
      <c r="L7" s="10"/>
      <c r="M7" s="10"/>
      <c r="N7" s="9"/>
      <c r="O7" s="9"/>
    </row>
    <row r="8" spans="1:15" ht="17.100000000000001" customHeight="1" x14ac:dyDescent="0.15">
      <c r="A8" s="9"/>
      <c r="B8" s="7"/>
      <c r="C8" s="9"/>
      <c r="D8" s="10"/>
      <c r="E8" s="6"/>
      <c r="F8" s="6"/>
      <c r="G8" s="5"/>
      <c r="H8" s="5"/>
      <c r="I8" s="10"/>
      <c r="J8" s="10"/>
      <c r="K8" s="10"/>
      <c r="L8" s="10"/>
      <c r="M8" s="10"/>
      <c r="N8" s="5"/>
      <c r="O8" s="9"/>
    </row>
    <row r="9" spans="1:15" ht="17.100000000000001" customHeight="1" x14ac:dyDescent="0.15">
      <c r="A9" s="9"/>
      <c r="B9" s="7"/>
      <c r="C9" s="9"/>
      <c r="D9" s="19"/>
      <c r="E9" s="6"/>
      <c r="F9" s="6"/>
      <c r="G9" s="5"/>
      <c r="H9" s="5"/>
      <c r="I9" s="10"/>
      <c r="J9" s="10"/>
      <c r="K9" s="10"/>
      <c r="L9" s="10"/>
      <c r="M9" s="10"/>
      <c r="N9" s="5"/>
      <c r="O9" s="5"/>
    </row>
    <row r="10" spans="1:15" ht="17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297" t="s">
        <v>244</v>
      </c>
      <c r="B12" s="298"/>
      <c r="C12" s="298"/>
      <c r="D12" s="299"/>
      <c r="E12" s="300"/>
      <c r="F12" s="301"/>
      <c r="G12" s="301"/>
      <c r="H12" s="301"/>
      <c r="I12" s="302"/>
      <c r="J12" s="297" t="s">
        <v>245</v>
      </c>
      <c r="K12" s="298"/>
      <c r="L12" s="298"/>
      <c r="M12" s="299"/>
      <c r="N12" s="11"/>
      <c r="O12" s="13"/>
    </row>
    <row r="13" spans="1:15" ht="16.5" x14ac:dyDescent="0.15">
      <c r="A13" s="303" t="s">
        <v>246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4" sqref="B4:F6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296" t="s">
        <v>247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</row>
    <row r="2" spans="1:13" s="1" customFormat="1" ht="16.5" x14ac:dyDescent="0.3">
      <c r="A2" s="305" t="s">
        <v>221</v>
      </c>
      <c r="B2" s="306" t="s">
        <v>226</v>
      </c>
      <c r="C2" s="306" t="s">
        <v>222</v>
      </c>
      <c r="D2" s="306" t="s">
        <v>223</v>
      </c>
      <c r="E2" s="306" t="s">
        <v>224</v>
      </c>
      <c r="F2" s="306" t="s">
        <v>225</v>
      </c>
      <c r="G2" s="305" t="s">
        <v>248</v>
      </c>
      <c r="H2" s="305"/>
      <c r="I2" s="305" t="s">
        <v>249</v>
      </c>
      <c r="J2" s="305"/>
      <c r="K2" s="309" t="s">
        <v>250</v>
      </c>
      <c r="L2" s="311" t="s">
        <v>251</v>
      </c>
      <c r="M2" s="313" t="s">
        <v>252</v>
      </c>
    </row>
    <row r="3" spans="1:13" s="1" customFormat="1" ht="16.5" x14ac:dyDescent="0.3">
      <c r="A3" s="305"/>
      <c r="B3" s="307"/>
      <c r="C3" s="307"/>
      <c r="D3" s="307"/>
      <c r="E3" s="307"/>
      <c r="F3" s="307"/>
      <c r="G3" s="3" t="s">
        <v>253</v>
      </c>
      <c r="H3" s="3" t="s">
        <v>254</v>
      </c>
      <c r="I3" s="3" t="s">
        <v>253</v>
      </c>
      <c r="J3" s="3" t="s">
        <v>254</v>
      </c>
      <c r="K3" s="310"/>
      <c r="L3" s="312"/>
      <c r="M3" s="314"/>
    </row>
    <row r="4" spans="1:13" x14ac:dyDescent="0.15">
      <c r="A4" s="9">
        <v>1</v>
      </c>
      <c r="B4" s="6" t="s">
        <v>240</v>
      </c>
      <c r="C4" s="7" t="s">
        <v>237</v>
      </c>
      <c r="D4" s="9" t="s">
        <v>238</v>
      </c>
      <c r="E4" s="8" t="s">
        <v>115</v>
      </c>
      <c r="F4" s="6" t="s">
        <v>239</v>
      </c>
      <c r="G4" s="9">
        <v>3</v>
      </c>
      <c r="H4" s="9">
        <v>2.2200000000000002</v>
      </c>
      <c r="I4" s="9">
        <v>4</v>
      </c>
      <c r="J4" s="9">
        <v>6</v>
      </c>
      <c r="K4" s="9"/>
      <c r="L4" s="9"/>
      <c r="M4" s="9" t="s">
        <v>241</v>
      </c>
    </row>
    <row r="5" spans="1:13" x14ac:dyDescent="0.15">
      <c r="A5" s="9">
        <v>2</v>
      </c>
      <c r="B5" s="6" t="s">
        <v>240</v>
      </c>
      <c r="C5" s="7" t="s">
        <v>242</v>
      </c>
      <c r="D5" s="9" t="s">
        <v>238</v>
      </c>
      <c r="E5" s="8" t="s">
        <v>116</v>
      </c>
      <c r="F5" s="6" t="s">
        <v>243</v>
      </c>
      <c r="G5" s="9">
        <v>2.8</v>
      </c>
      <c r="H5" s="9">
        <v>2.5</v>
      </c>
      <c r="I5" s="9">
        <v>3</v>
      </c>
      <c r="J5" s="9">
        <v>5</v>
      </c>
      <c r="K5" s="9"/>
      <c r="L5" s="9"/>
      <c r="M5" s="9" t="s">
        <v>241</v>
      </c>
    </row>
    <row r="6" spans="1:13" x14ac:dyDescent="0.15">
      <c r="A6" s="5"/>
      <c r="B6" s="9"/>
      <c r="C6" s="7"/>
      <c r="D6" s="9"/>
      <c r="E6" s="8"/>
      <c r="F6" s="6"/>
      <c r="G6" s="9"/>
      <c r="H6" s="9"/>
      <c r="I6" s="9"/>
      <c r="J6" s="9"/>
      <c r="K6" s="9"/>
      <c r="L6" s="9"/>
      <c r="M6" s="9"/>
    </row>
    <row r="7" spans="1:13" x14ac:dyDescent="0.15">
      <c r="A7" s="5"/>
      <c r="B7" s="9"/>
      <c r="C7" s="7"/>
      <c r="D7" s="9"/>
      <c r="E7" s="8"/>
      <c r="F7" s="6"/>
      <c r="G7" s="9"/>
      <c r="H7" s="9"/>
      <c r="I7" s="9"/>
      <c r="J7" s="9"/>
      <c r="K7" s="9"/>
      <c r="L7" s="9"/>
      <c r="M7" s="9"/>
    </row>
    <row r="8" spans="1:13" x14ac:dyDescent="0.15">
      <c r="A8" s="5"/>
      <c r="B8" s="9"/>
      <c r="C8" s="7"/>
      <c r="D8" s="9"/>
      <c r="E8" s="10"/>
      <c r="F8" s="6"/>
      <c r="G8" s="9"/>
      <c r="H8" s="9"/>
      <c r="I8" s="9"/>
      <c r="J8" s="9"/>
      <c r="K8" s="5"/>
      <c r="L8" s="5"/>
      <c r="M8" s="9"/>
    </row>
    <row r="9" spans="1:13" x14ac:dyDescent="0.15">
      <c r="A9" s="5"/>
      <c r="B9" s="9"/>
      <c r="C9" s="7"/>
      <c r="D9" s="9"/>
      <c r="E9" s="8"/>
      <c r="F9" s="5"/>
      <c r="G9" s="9"/>
      <c r="H9" s="9"/>
      <c r="I9" s="9"/>
      <c r="J9" s="9"/>
      <c r="K9" s="5"/>
      <c r="L9" s="5"/>
      <c r="M9" s="9"/>
    </row>
    <row r="10" spans="1:1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297" t="s">
        <v>244</v>
      </c>
      <c r="B12" s="298"/>
      <c r="C12" s="298"/>
      <c r="D12" s="299"/>
      <c r="E12" s="300"/>
      <c r="F12" s="301"/>
      <c r="G12" s="301"/>
      <c r="H12" s="301"/>
      <c r="I12" s="302"/>
      <c r="J12" s="297" t="s">
        <v>245</v>
      </c>
      <c r="K12" s="298"/>
      <c r="L12" s="298"/>
      <c r="M12" s="299"/>
    </row>
    <row r="13" spans="1:13" ht="16.5" x14ac:dyDescent="0.15">
      <c r="A13" s="308" t="s">
        <v>255</v>
      </c>
      <c r="B13" s="308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</row>
  </sheetData>
  <mergeCells count="16">
    <mergeCell ref="A1:M1"/>
    <mergeCell ref="G2:H2"/>
    <mergeCell ref="I2:J2"/>
    <mergeCell ref="A12:D12"/>
    <mergeCell ref="E12:I12"/>
    <mergeCell ref="J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1:M11 M13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7" sqref="A17:E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296" t="s">
        <v>256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</row>
    <row r="2" spans="1:23" s="1" customFormat="1" ht="15.95" customHeight="1" x14ac:dyDescent="0.3">
      <c r="A2" s="306" t="s">
        <v>257</v>
      </c>
      <c r="B2" s="306" t="s">
        <v>226</v>
      </c>
      <c r="C2" s="306" t="s">
        <v>222</v>
      </c>
      <c r="D2" s="306" t="s">
        <v>223</v>
      </c>
      <c r="E2" s="306" t="s">
        <v>224</v>
      </c>
      <c r="F2" s="306" t="s">
        <v>225</v>
      </c>
      <c r="G2" s="321" t="s">
        <v>258</v>
      </c>
      <c r="H2" s="322"/>
      <c r="I2" s="323"/>
      <c r="J2" s="321" t="s">
        <v>259</v>
      </c>
      <c r="K2" s="322"/>
      <c r="L2" s="323"/>
      <c r="M2" s="321" t="s">
        <v>260</v>
      </c>
      <c r="N2" s="322"/>
      <c r="O2" s="323"/>
      <c r="P2" s="321" t="s">
        <v>261</v>
      </c>
      <c r="Q2" s="322"/>
      <c r="R2" s="323"/>
      <c r="S2" s="322" t="s">
        <v>262</v>
      </c>
      <c r="T2" s="322"/>
      <c r="U2" s="323"/>
      <c r="V2" s="324" t="s">
        <v>263</v>
      </c>
      <c r="W2" s="324" t="s">
        <v>235</v>
      </c>
    </row>
    <row r="3" spans="1:23" s="1" customFormat="1" ht="16.5" x14ac:dyDescent="0.3">
      <c r="A3" s="307"/>
      <c r="B3" s="317"/>
      <c r="C3" s="317"/>
      <c r="D3" s="317"/>
      <c r="E3" s="317"/>
      <c r="F3" s="317"/>
      <c r="G3" s="3" t="s">
        <v>264</v>
      </c>
      <c r="H3" s="3" t="s">
        <v>65</v>
      </c>
      <c r="I3" s="3" t="s">
        <v>226</v>
      </c>
      <c r="J3" s="3" t="s">
        <v>264</v>
      </c>
      <c r="K3" s="3" t="s">
        <v>65</v>
      </c>
      <c r="L3" s="3" t="s">
        <v>226</v>
      </c>
      <c r="M3" s="3" t="s">
        <v>264</v>
      </c>
      <c r="N3" s="3" t="s">
        <v>65</v>
      </c>
      <c r="O3" s="3" t="s">
        <v>226</v>
      </c>
      <c r="P3" s="3" t="s">
        <v>264</v>
      </c>
      <c r="Q3" s="3" t="s">
        <v>65</v>
      </c>
      <c r="R3" s="3" t="s">
        <v>226</v>
      </c>
      <c r="S3" s="3" t="s">
        <v>264</v>
      </c>
      <c r="T3" s="3" t="s">
        <v>65</v>
      </c>
      <c r="U3" s="3" t="s">
        <v>226</v>
      </c>
      <c r="V3" s="325"/>
      <c r="W3" s="325"/>
    </row>
    <row r="4" spans="1:23" x14ac:dyDescent="0.15">
      <c r="A4" s="318" t="s">
        <v>265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6.5" x14ac:dyDescent="0.15">
      <c r="A5" s="319"/>
      <c r="B5" s="9"/>
      <c r="C5" s="9"/>
      <c r="D5" s="9"/>
      <c r="E5" s="9"/>
      <c r="F5" s="9"/>
      <c r="G5" s="321" t="s">
        <v>266</v>
      </c>
      <c r="H5" s="322"/>
      <c r="I5" s="323"/>
      <c r="J5" s="321" t="s">
        <v>267</v>
      </c>
      <c r="K5" s="322"/>
      <c r="L5" s="323"/>
      <c r="M5" s="321" t="s">
        <v>268</v>
      </c>
      <c r="N5" s="322"/>
      <c r="O5" s="323"/>
      <c r="P5" s="321" t="s">
        <v>269</v>
      </c>
      <c r="Q5" s="322"/>
      <c r="R5" s="323"/>
      <c r="S5" s="322" t="s">
        <v>270</v>
      </c>
      <c r="T5" s="322"/>
      <c r="U5" s="323"/>
      <c r="V5" s="9"/>
      <c r="W5" s="9"/>
    </row>
    <row r="6" spans="1:23" ht="16.5" x14ac:dyDescent="0.15">
      <c r="A6" s="319"/>
      <c r="B6" s="9"/>
      <c r="C6" s="9"/>
      <c r="D6" s="9"/>
      <c r="E6" s="9"/>
      <c r="F6" s="9"/>
      <c r="G6" s="3" t="s">
        <v>264</v>
      </c>
      <c r="H6" s="3" t="s">
        <v>65</v>
      </c>
      <c r="I6" s="3" t="s">
        <v>226</v>
      </c>
      <c r="J6" s="3" t="s">
        <v>264</v>
      </c>
      <c r="K6" s="3" t="s">
        <v>65</v>
      </c>
      <c r="L6" s="3" t="s">
        <v>226</v>
      </c>
      <c r="M6" s="3" t="s">
        <v>264</v>
      </c>
      <c r="N6" s="3" t="s">
        <v>65</v>
      </c>
      <c r="O6" s="3" t="s">
        <v>226</v>
      </c>
      <c r="P6" s="3" t="s">
        <v>264</v>
      </c>
      <c r="Q6" s="3" t="s">
        <v>65</v>
      </c>
      <c r="R6" s="3" t="s">
        <v>226</v>
      </c>
      <c r="S6" s="3" t="s">
        <v>264</v>
      </c>
      <c r="T6" s="3" t="s">
        <v>65</v>
      </c>
      <c r="U6" s="3" t="s">
        <v>226</v>
      </c>
      <c r="V6" s="9"/>
      <c r="W6" s="9"/>
    </row>
    <row r="7" spans="1:23" x14ac:dyDescent="0.15">
      <c r="A7" s="320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x14ac:dyDescent="0.15">
      <c r="A8" s="315" t="s">
        <v>271</v>
      </c>
      <c r="B8" s="315"/>
      <c r="C8" s="315"/>
      <c r="D8" s="315"/>
      <c r="E8" s="315"/>
      <c r="F8" s="31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15">
      <c r="A9" s="316"/>
      <c r="B9" s="316"/>
      <c r="C9" s="316"/>
      <c r="D9" s="316"/>
      <c r="E9" s="316"/>
      <c r="F9" s="316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15">
      <c r="A10" s="315" t="s">
        <v>272</v>
      </c>
      <c r="B10" s="315"/>
      <c r="C10" s="315"/>
      <c r="D10" s="315"/>
      <c r="E10" s="315"/>
      <c r="F10" s="31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x14ac:dyDescent="0.15">
      <c r="A11" s="316"/>
      <c r="B11" s="316"/>
      <c r="C11" s="316"/>
      <c r="D11" s="316"/>
      <c r="E11" s="316"/>
      <c r="F11" s="316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15">
      <c r="A12" s="315" t="s">
        <v>273</v>
      </c>
      <c r="B12" s="315"/>
      <c r="C12" s="315"/>
      <c r="D12" s="315"/>
      <c r="E12" s="315"/>
      <c r="F12" s="31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15">
      <c r="A13" s="316"/>
      <c r="B13" s="316"/>
      <c r="C13" s="316"/>
      <c r="D13" s="316"/>
      <c r="E13" s="316"/>
      <c r="F13" s="316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x14ac:dyDescent="0.15">
      <c r="A14" s="315" t="s">
        <v>274</v>
      </c>
      <c r="B14" s="315"/>
      <c r="C14" s="315"/>
      <c r="D14" s="315"/>
      <c r="E14" s="315"/>
      <c r="F14" s="31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16"/>
      <c r="B15" s="316"/>
      <c r="C15" s="316"/>
      <c r="D15" s="316"/>
      <c r="E15" s="316"/>
      <c r="F15" s="3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297" t="s">
        <v>275</v>
      </c>
      <c r="B17" s="298"/>
      <c r="C17" s="298"/>
      <c r="D17" s="298"/>
      <c r="E17" s="299"/>
      <c r="F17" s="300"/>
      <c r="G17" s="302"/>
      <c r="H17" s="18"/>
      <c r="I17" s="18"/>
      <c r="J17" s="297" t="s">
        <v>276</v>
      </c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9"/>
      <c r="V17" s="11"/>
      <c r="W17" s="13"/>
    </row>
    <row r="18" spans="1:23" ht="56.25" customHeight="1" x14ac:dyDescent="0.15">
      <c r="A18" s="303" t="s">
        <v>277</v>
      </c>
      <c r="B18" s="303"/>
      <c r="C18" s="304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2023-08-05T09:43:31Z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2052-11.1.0.14309</vt:lpwstr>
  </property>
</Properties>
</file>