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44525" concurrentCalc="0"/>
</workbook>
</file>

<file path=xl/sharedStrings.xml><?xml version="1.0" encoding="utf-8"?>
<sst xmlns="http://schemas.openxmlformats.org/spreadsheetml/2006/main" count="794" uniqueCount="343">
  <si>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</si>
  <si>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</si>
  <si>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</si>
  <si>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</si>
  <si>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</si>
  <si>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</si>
  <si>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</si>
  <si>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</si>
  <si>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</si>
  <si>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</si>
  <si>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</si>
  <si>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</si>
  <si>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</si>
  <si>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</si>
  <si>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</si>
  <si>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</si>
  <si>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</si>
  <si>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</si>
  <si>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</si>
  <si>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</si>
  <si>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</si>
  <si>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</si>
  <si>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</si>
  <si>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</si>
  <si>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</si>
  <si>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</si>
  <si>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</si>
  <si>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</si>
  <si>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</si>
  <si>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</si>
  <si>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</si>
  <si>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</si>
  <si>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</si>
  <si>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</si>
  <si>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</si>
  <si>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</si>
  <si>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</si>
  <si>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</si>
  <si>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</si>
  <si>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</si>
  <si>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</si>
  <si>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</si>
  <si>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</si>
  <si>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</si>
  <si>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</si>
  <si>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</si>
  <si>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</si>
  <si>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</si>
  <si>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</si>
  <si>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</si>
  <si>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</si>
  <si>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</si>
  <si>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</si>
  <si>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</si>
  <si>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</si>
  <si>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</si>
  <si>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</si>
  <si>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</si>
  <si>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</si>
  <si>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</si>
  <si>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</si>
  <si>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</si>
  <si>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</si>
  <si>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</si>
  <si>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</si>
  <si>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</si>
  <si>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</si>
  <si>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</si>
  <si>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</si>
  <si>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</si>
  <si>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</si>
  <si>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</si>
  <si>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</si>
  <si>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</si>
  <si>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</si>
  <si>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</si>
  <si>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</si>
  <si>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</si>
  <si>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</si>
  <si>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</si>
  <si>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</si>
  <si>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</si>
  <si>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</si>
  <si>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</si>
  <si>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</si>
  <si>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</si>
  <si>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</si>
  <si>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</si>
  <si>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</si>
  <si>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</si>
  <si>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</si>
  <si>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</si>
  <si>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</si>
  <si>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</si>
  <si>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</si>
  <si>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</si>
  <si>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</si>
  <si>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</si>
  <si>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</si>
  <si>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</si>
  <si>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</si>
  <si>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</si>
  <si>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</si>
  <si>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</si>
  <si>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</si>
  <si>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</si>
  <si>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</si>
  <si>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</si>
  <si>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</si>
  <si>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</si>
  <si>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</si>
  <si>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</si>
  <si>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</si>
  <si>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</si>
  <si>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</si>
  <si>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</si>
  <si>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</si>
  <si>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</si>
  <si>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</si>
  <si>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</si>
  <si>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</si>
  <si>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</si>
  <si>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</si>
  <si>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</si>
  <si>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</si>
  <si>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</si>
  <si>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</si>
  <si>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</si>
  <si>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</si>
  <si>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</si>
  <si>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</si>
  <si>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</si>
  <si>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</si>
  <si>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</si>
  <si>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</si>
  <si>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</si>
  <si>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</si>
  <si>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</si>
  <si>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男式短袖POLO T恤衫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</si>
  <si>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</si>
  <si>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</si>
  <si>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</si>
  <si>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</si>
  <si>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</si>
  <si>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</si>
  <si>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</si>
  <si>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</si>
  <si>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</si>
  <si>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</si>
  <si>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</si>
  <si>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</si>
  <si>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</si>
  <si>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</si>
  <si>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</si>
  <si>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</si>
  <si>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</si>
  <si>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</si>
  <si>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</si>
  <si>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</si>
  <si>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</si>
  <si>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</si>
  <si>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</si>
  <si>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</si>
  <si>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</si>
  <si>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</si>
  <si>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</si>
  <si>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</si>
  <si>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</si>
  <si>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</si>
  <si>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全世琼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</si>
  <si>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</si>
  <si>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</si>
  <si>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</si>
  <si>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</si>
  <si>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</si>
  <si>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</si>
  <si>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</si>
  <si>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</si>
  <si>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</si>
  <si>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</si>
  <si>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</si>
  <si>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</si>
  <si>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</si>
  <si>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</si>
  <si>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</si>
  <si>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</si>
  <si>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</si>
  <si>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</si>
  <si>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</si>
  <si>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</si>
  <si>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</si>
  <si>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</si>
  <si>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</si>
  <si>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</si>
  <si>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</si>
  <si>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</si>
  <si>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</si>
  <si>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</si>
  <si>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</si>
  <si>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</si>
  <si>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</si>
  <si>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</si>
  <si>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</si>
  <si>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</si>
  <si>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</si>
  <si>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</si>
  <si>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</si>
  <si>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</si>
  <si>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</si>
  <si>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</si>
  <si>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</si>
  <si>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</si>
  <si>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</si>
  <si>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</si>
  <si>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</si>
  <si>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</si>
  <si>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</si>
  <si>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</si>
  <si>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</si>
  <si>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</si>
  <si>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</si>
  <si>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</si>
  <si>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</si>
  <si>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</si>
  <si>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</si>
  <si>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</si>
  <si>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</si>
  <si>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</si>
  <si>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</si>
  <si>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</si>
  <si>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</si>
  <si>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</si>
  <si>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</si>
  <si>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齐色齐码32件</t>
  </si>
  <si>
    <t>情况说明：</t>
  </si>
  <si>
    <t xml:space="preserve">【问题点描述】  </t>
  </si>
  <si>
    <t>1.筒底歪斜，方块有大小</t>
  </si>
  <si>
    <t>2.下脚有弯曲不顺直</t>
  </si>
  <si>
    <t>3.线头、油污要清理干净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</si>
  <si>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</si>
  <si>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</si>
  <si>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</si>
  <si>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</si>
  <si>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</si>
  <si>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</si>
  <si>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</si>
  <si>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</si>
  <si>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</si>
  <si>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</si>
  <si>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+0.5</t>
  </si>
  <si>
    <t>+0.6  +0.5</t>
  </si>
  <si>
    <t>+1  +0.6</t>
  </si>
  <si>
    <t>前后腰节长</t>
  </si>
  <si>
    <t>/  /</t>
  </si>
  <si>
    <t>+0.8  +0.8</t>
  </si>
  <si>
    <t>+1  +1</t>
  </si>
  <si>
    <t>+0.3  +0.3</t>
  </si>
  <si>
    <t>+0.3  +0.5</t>
  </si>
  <si>
    <t>/  +0.2</t>
  </si>
  <si>
    <t>+0.2  +0.3</t>
  </si>
  <si>
    <t>短袖后中袖长</t>
  </si>
  <si>
    <t>扁机领长</t>
  </si>
  <si>
    <t>门襟高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</si>
  <si>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</si>
  <si>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</si>
  <si>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</si>
  <si>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</si>
  <si>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</si>
  <si>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</si>
  <si>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</si>
  <si>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</si>
  <si>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</si>
  <si>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</si>
  <si>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</si>
  <si>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</si>
  <si>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</si>
  <si>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</si>
  <si>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</si>
  <si>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</si>
  <si>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</si>
  <si>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</si>
  <si>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</si>
  <si>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制表时间：2023-6/20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</si>
  <si>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</si>
  <si>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</si>
  <si>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</si>
  <si>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</si>
  <si>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</si>
  <si>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</si>
  <si>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</si>
  <si>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</si>
  <si>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</si>
  <si>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</si>
  <si>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</si>
  <si>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</si>
  <si>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制表时间：2023-6-20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</si>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</sst>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_ "/>
    <numFmt numFmtId="179" formatCode="0.00_ "/>
    <numFmt numFmtId="180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" fillId="12" borderId="10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10" applyNumberFormat="0" applyFill="0" applyAlignment="0" applyProtection="0">
      <alignment vertical="center"/>
    </xf>
    <xf numFmtId="0" fontId="59" fillId="0" borderId="110" applyNumberFormat="0" applyFill="0" applyAlignment="0" applyProtection="0">
      <alignment vertical="center"/>
    </xf>
    <xf numFmtId="0" fontId="60" fillId="0" borderId="1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3" borderId="112" applyNumberFormat="0" applyAlignment="0" applyProtection="0">
      <alignment vertical="center"/>
    </xf>
    <xf numFmtId="0" fontId="62" fillId="14" borderId="113" applyNumberFormat="0" applyAlignment="0" applyProtection="0">
      <alignment vertical="center"/>
    </xf>
    <xf numFmtId="0" fontId="63" fillId="14" borderId="112" applyNumberFormat="0" applyAlignment="0" applyProtection="0">
      <alignment vertical="center"/>
    </xf>
    <xf numFmtId="0" fontId="64" fillId="15" borderId="114" applyNumberFormat="0" applyAlignment="0" applyProtection="0">
      <alignment vertical="center"/>
    </xf>
    <xf numFmtId="0" fontId="65" fillId="0" borderId="115" applyNumberFormat="0" applyFill="0" applyAlignment="0" applyProtection="0">
      <alignment vertical="center"/>
    </xf>
    <xf numFmtId="0" fontId="66" fillId="0" borderId="116" applyNumberFormat="0" applyFill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72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50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7" fillId="0" borderId="0" xfId="0" applyFont="1"/>
    <xf numFmtId="0" fontId="1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8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20" fillId="0" borderId="0" xfId="53" applyFont="1" applyFill="1" applyAlignment="1"/>
    <xf numFmtId="0" fontId="21" fillId="0" borderId="0" xfId="53" applyFont="1" applyFill="1" applyAlignment="1"/>
    <xf numFmtId="0" fontId="20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24" fillId="0" borderId="16" xfId="52" applyFont="1" applyFill="1" applyBorder="1" applyAlignment="1">
      <alignment horizontal="center" vertical="center"/>
    </xf>
    <xf numFmtId="0" fontId="25" fillId="0" borderId="17" xfId="53" applyFont="1" applyFill="1" applyBorder="1" applyAlignment="1" applyProtection="1">
      <alignment horizontal="center" vertical="center"/>
    </xf>
    <xf numFmtId="0" fontId="26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19" xfId="53" applyFont="1" applyFill="1" applyBorder="1" applyAlignment="1">
      <alignment horizontal="center"/>
    </xf>
    <xf numFmtId="0" fontId="23" fillId="0" borderId="20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center" vertical="center"/>
    </xf>
    <xf numFmtId="0" fontId="20" fillId="0" borderId="21" xfId="5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20" fillId="0" borderId="0" xfId="53" applyFont="1" applyFill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2" xfId="53" applyNumberFormat="1" applyFont="1" applyFill="1" applyBorder="1" applyAlignment="1">
      <alignment horizontal="center"/>
    </xf>
    <xf numFmtId="0" fontId="26" fillId="0" borderId="0" xfId="53" applyFont="1" applyFill="1" applyAlignment="1"/>
    <xf numFmtId="14" fontId="26" fillId="0" borderId="0" xfId="53" applyNumberFormat="1" applyFont="1" applyFill="1" applyAlignment="1"/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32" fillId="0" borderId="23" xfId="52" applyFont="1" applyFill="1" applyBorder="1" applyAlignment="1">
      <alignment horizontal="center" vertical="top"/>
    </xf>
    <xf numFmtId="0" fontId="33" fillId="0" borderId="24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vertical="center"/>
    </xf>
    <xf numFmtId="0" fontId="7" fillId="0" borderId="25" xfId="52" applyFont="1" applyFill="1" applyBorder="1" applyAlignment="1">
      <alignment vertical="center"/>
    </xf>
    <xf numFmtId="0" fontId="33" fillId="0" borderId="26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vertical="center"/>
    </xf>
    <xf numFmtId="177" fontId="7" fillId="0" borderId="27" xfId="52" applyNumberFormat="1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left" vertical="center"/>
    </xf>
    <xf numFmtId="49" fontId="13" fillId="0" borderId="27" xfId="52" applyNumberFormat="1" applyFont="1" applyFill="1" applyBorder="1" applyAlignment="1">
      <alignment horizontal="right" vertical="center"/>
    </xf>
    <xf numFmtId="0" fontId="7" fillId="0" borderId="27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vertical="center"/>
    </xf>
    <xf numFmtId="0" fontId="13" fillId="0" borderId="29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vertical="center"/>
    </xf>
    <xf numFmtId="0" fontId="7" fillId="0" borderId="29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32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horizontal="left" vertical="center" wrapText="1"/>
    </xf>
    <xf numFmtId="0" fontId="7" fillId="0" borderId="27" xfId="52" applyFont="1" applyFill="1" applyBorder="1" applyAlignment="1">
      <alignment horizontal="left" vertical="center" wrapText="1"/>
    </xf>
    <xf numFmtId="0" fontId="33" fillId="0" borderId="28" xfId="52" applyFont="1" applyFill="1" applyBorder="1" applyAlignment="1">
      <alignment horizontal="left" vertical="center"/>
    </xf>
    <xf numFmtId="0" fontId="21" fillId="0" borderId="29" xfId="52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right" vertical="center"/>
    </xf>
    <xf numFmtId="0" fontId="21" fillId="0" borderId="33" xfId="52" applyFont="1" applyFill="1" applyBorder="1" applyAlignment="1">
      <alignment horizontal="right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58" fontId="33" fillId="0" borderId="29" xfId="52" applyNumberFormat="1" applyFont="1" applyFill="1" applyBorder="1" applyAlignment="1">
      <alignment horizontal="center" vertical="center"/>
    </xf>
    <xf numFmtId="58" fontId="7" fillId="0" borderId="29" xfId="52" applyNumberFormat="1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center" vertical="center"/>
    </xf>
    <xf numFmtId="0" fontId="33" fillId="0" borderId="44" xfId="52" applyFont="1" applyFill="1" applyBorder="1" applyAlignment="1">
      <alignment horizontal="center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45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7" fillId="0" borderId="47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0" fillId="0" borderId="47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7" fillId="0" borderId="47" xfId="52" applyFont="1" applyFill="1" applyBorder="1" applyAlignment="1">
      <alignment horizontal="left" vertical="center"/>
    </xf>
    <xf numFmtId="0" fontId="7" fillId="0" borderId="44" xfId="52" applyFont="1" applyFill="1" applyBorder="1" applyAlignment="1">
      <alignment horizontal="left" vertical="center" wrapText="1"/>
    </xf>
    <xf numFmtId="0" fontId="21" fillId="0" borderId="45" xfId="52" applyFill="1" applyBorder="1" applyAlignment="1">
      <alignment horizontal="center" vertical="center"/>
    </xf>
    <xf numFmtId="0" fontId="33" fillId="0" borderId="48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50" xfId="52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center" vertical="center"/>
    </xf>
    <xf numFmtId="0" fontId="34" fillId="0" borderId="47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right" vertical="center"/>
    </xf>
    <xf numFmtId="0" fontId="7" fillId="0" borderId="51" xfId="52" applyFont="1" applyFill="1" applyBorder="1" applyAlignment="1">
      <alignment horizontal="center" vertical="center"/>
    </xf>
    <xf numFmtId="0" fontId="30" fillId="0" borderId="52" xfId="52" applyFont="1" applyFill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7" fillId="0" borderId="45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center" vertical="center"/>
    </xf>
    <xf numFmtId="0" fontId="26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7" fillId="0" borderId="54" xfId="50" applyNumberFormat="1" applyFont="1" applyFill="1" applyBorder="1" applyAlignment="1">
      <alignment horizontal="center" vertical="center"/>
    </xf>
    <xf numFmtId="0" fontId="27" fillId="6" borderId="54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7" fillId="6" borderId="55" xfId="0" applyFont="1" applyFill="1" applyBorder="1" applyAlignment="1">
      <alignment horizontal="center" vertical="center"/>
    </xf>
    <xf numFmtId="49" fontId="27" fillId="0" borderId="56" xfId="50" applyNumberFormat="1" applyFont="1" applyFill="1" applyBorder="1" applyAlignment="1">
      <alignment horizontal="center" vertical="center"/>
    </xf>
    <xf numFmtId="0" fontId="28" fillId="0" borderId="56" xfId="0" applyNumberFormat="1" applyFont="1" applyFill="1" applyBorder="1" applyAlignment="1">
      <alignment horizontal="center" vertical="center"/>
    </xf>
    <xf numFmtId="0" fontId="28" fillId="0" borderId="57" xfId="0" applyNumberFormat="1" applyFont="1" applyFill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178" fontId="29" fillId="0" borderId="2" xfId="55" applyNumberFormat="1" applyFont="1" applyBorder="1" applyAlignment="1">
      <alignment horizontal="center" vertical="center"/>
    </xf>
    <xf numFmtId="0" fontId="29" fillId="0" borderId="2" xfId="55" applyFont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0" fillId="0" borderId="2" xfId="53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35" fillId="7" borderId="58" xfId="0" applyNumberFormat="1" applyFont="1" applyFill="1" applyBorder="1" applyAlignment="1">
      <alignment shrinkToFit="1"/>
    </xf>
    <xf numFmtId="0" fontId="35" fillId="7" borderId="59" xfId="0" applyNumberFormat="1" applyFont="1" applyFill="1" applyBorder="1" applyAlignment="1">
      <alignment shrinkToFit="1"/>
    </xf>
    <xf numFmtId="178" fontId="36" fillId="0" borderId="2" xfId="0" applyNumberFormat="1" applyFont="1" applyFill="1" applyBorder="1" applyAlignment="1">
      <alignment horizontal="center" vertical="center"/>
    </xf>
    <xf numFmtId="0" fontId="37" fillId="8" borderId="60" xfId="0" applyNumberFormat="1" applyFont="1" applyFill="1" applyBorder="1" applyAlignment="1">
      <alignment horizontal="center" vertical="center"/>
    </xf>
    <xf numFmtId="178" fontId="36" fillId="0" borderId="6" xfId="0" applyNumberFormat="1" applyFont="1" applyFill="1" applyBorder="1" applyAlignment="1">
      <alignment horizontal="center" vertical="center"/>
    </xf>
    <xf numFmtId="0" fontId="34" fillId="0" borderId="58" xfId="0" applyNumberFormat="1" applyFont="1" applyFill="1" applyBorder="1" applyAlignment="1">
      <alignment shrinkToFit="1"/>
    </xf>
    <xf numFmtId="0" fontId="34" fillId="0" borderId="59" xfId="0" applyNumberFormat="1" applyFont="1" applyFill="1" applyBorder="1" applyAlignment="1">
      <alignment shrinkToFit="1"/>
    </xf>
    <xf numFmtId="0" fontId="36" fillId="0" borderId="3" xfId="0" applyNumberFormat="1" applyFont="1" applyFill="1" applyBorder="1" applyAlignment="1">
      <alignment horizontal="center" vertical="center"/>
    </xf>
    <xf numFmtId="0" fontId="37" fillId="0" borderId="60" xfId="0" applyNumberFormat="1" applyFont="1" applyFill="1" applyBorder="1" applyAlignment="1">
      <alignment horizontal="center" vertical="center"/>
    </xf>
    <xf numFmtId="0" fontId="36" fillId="0" borderId="60" xfId="0" applyNumberFormat="1" applyFont="1" applyFill="1" applyBorder="1" applyAlignment="1">
      <alignment horizontal="center" vertical="center"/>
    </xf>
    <xf numFmtId="0" fontId="36" fillId="0" borderId="61" xfId="0" applyNumberFormat="1" applyFont="1" applyFill="1" applyBorder="1" applyAlignment="1">
      <alignment horizontal="center" vertical="center"/>
    </xf>
    <xf numFmtId="0" fontId="38" fillId="0" borderId="62" xfId="0" applyNumberFormat="1" applyFont="1" applyFill="1" applyBorder="1" applyAlignment="1">
      <alignment shrinkToFit="1"/>
    </xf>
    <xf numFmtId="0" fontId="38" fillId="0" borderId="63" xfId="0" applyNumberFormat="1" applyFont="1" applyFill="1" applyBorder="1" applyAlignment="1">
      <alignment shrinkToFit="1"/>
    </xf>
    <xf numFmtId="0" fontId="29" fillId="0" borderId="63" xfId="0" applyNumberFormat="1" applyFont="1" applyFill="1" applyBorder="1" applyAlignment="1">
      <alignment horizontal="center" vertical="center"/>
    </xf>
    <xf numFmtId="0" fontId="39" fillId="0" borderId="6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50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7" fillId="0" borderId="0" xfId="53" applyFont="1" applyFill="1" applyAlignment="1"/>
    <xf numFmtId="0" fontId="20" fillId="0" borderId="15" xfId="53" applyFont="1" applyFill="1" applyBorder="1" applyAlignment="1">
      <alignment horizontal="center"/>
    </xf>
    <xf numFmtId="0" fontId="23" fillId="0" borderId="15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center" vertical="center"/>
    </xf>
    <xf numFmtId="0" fontId="26" fillId="0" borderId="8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/>
    </xf>
    <xf numFmtId="0" fontId="26" fillId="0" borderId="3" xfId="53" applyFont="1" applyFill="1" applyBorder="1" applyAlignment="1" applyProtection="1">
      <alignment horizontal="center" vertical="center"/>
    </xf>
    <xf numFmtId="0" fontId="20" fillId="0" borderId="6" xfId="53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49" fontId="31" fillId="7" borderId="27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/>
    </xf>
    <xf numFmtId="178" fontId="36" fillId="0" borderId="64" xfId="0" applyNumberFormat="1" applyFont="1" applyFill="1" applyBorder="1" applyAlignment="1">
      <alignment horizontal="center" vertical="center"/>
    </xf>
    <xf numFmtId="0" fontId="20" fillId="0" borderId="65" xfId="53" applyFont="1" applyFill="1" applyBorder="1" applyAlignment="1">
      <alignment horizontal="center"/>
    </xf>
    <xf numFmtId="49" fontId="20" fillId="7" borderId="66" xfId="53" applyNumberFormat="1" applyFont="1" applyFill="1" applyBorder="1" applyAlignment="1">
      <alignment horizontal="center"/>
    </xf>
    <xf numFmtId="49" fontId="31" fillId="7" borderId="66" xfId="5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58" fontId="26" fillId="0" borderId="0" xfId="53" applyNumberFormat="1" applyFont="1" applyFill="1" applyAlignment="1"/>
    <xf numFmtId="0" fontId="20" fillId="0" borderId="67" xfId="52" applyFont="1" applyFill="1" applyBorder="1" applyAlignment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26" fillId="0" borderId="70" xfId="53" applyFont="1" applyFill="1" applyBorder="1" applyAlignment="1" applyProtection="1">
      <alignment horizontal="center" vertical="center"/>
    </xf>
    <xf numFmtId="0" fontId="13" fillId="0" borderId="2" xfId="52" applyNumberFormat="1" applyFont="1" applyFill="1" applyBorder="1" applyAlignment="1" applyProtection="1">
      <alignment horizontal="center" vertical="center"/>
    </xf>
    <xf numFmtId="0" fontId="13" fillId="0" borderId="70" xfId="52" applyNumberFormat="1" applyFont="1" applyFill="1" applyBorder="1" applyAlignment="1" applyProtection="1">
      <alignment horizontal="center" vertical="center"/>
    </xf>
    <xf numFmtId="0" fontId="27" fillId="6" borderId="71" xfId="0" applyFont="1" applyFill="1" applyBorder="1" applyAlignment="1">
      <alignment horizontal="center" vertical="center"/>
    </xf>
    <xf numFmtId="0" fontId="27" fillId="6" borderId="72" xfId="0" applyFont="1" applyFill="1" applyBorder="1" applyAlignment="1">
      <alignment horizontal="center" vertical="center"/>
    </xf>
    <xf numFmtId="49" fontId="31" fillId="7" borderId="73" xfId="54" applyNumberFormat="1" applyFont="1" applyFill="1" applyBorder="1" applyAlignment="1">
      <alignment horizontal="center" vertical="center"/>
    </xf>
    <xf numFmtId="49" fontId="31" fillId="7" borderId="74" xfId="54" applyNumberFormat="1" applyFont="1" applyFill="1" applyBorder="1" applyAlignment="1">
      <alignment horizontal="center" vertical="center"/>
    </xf>
    <xf numFmtId="0" fontId="21" fillId="0" borderId="0" xfId="52" applyFont="1" applyAlignment="1">
      <alignment horizontal="left" vertical="center"/>
    </xf>
    <xf numFmtId="0" fontId="40" fillId="0" borderId="23" xfId="52" applyFont="1" applyBorder="1" applyAlignment="1">
      <alignment horizontal="center" vertical="top"/>
    </xf>
    <xf numFmtId="0" fontId="34" fillId="0" borderId="75" xfId="52" applyFont="1" applyBorder="1" applyAlignment="1">
      <alignment horizontal="left" vertical="center"/>
    </xf>
    <xf numFmtId="0" fontId="13" fillId="0" borderId="76" xfId="52" applyFont="1" applyBorder="1" applyAlignment="1">
      <alignment horizontal="center" vertical="center"/>
    </xf>
    <xf numFmtId="0" fontId="34" fillId="0" borderId="76" xfId="52" applyFont="1" applyBorder="1" applyAlignment="1">
      <alignment horizontal="center" vertical="center"/>
    </xf>
    <xf numFmtId="0" fontId="30" fillId="0" borderId="76" xfId="52" applyFont="1" applyBorder="1" applyAlignment="1">
      <alignment horizontal="left" vertical="center"/>
    </xf>
    <xf numFmtId="0" fontId="30" fillId="0" borderId="24" xfId="52" applyFont="1" applyBorder="1" applyAlignment="1">
      <alignment horizontal="center" vertical="center"/>
    </xf>
    <xf numFmtId="0" fontId="30" fillId="0" borderId="25" xfId="52" applyFont="1" applyBorder="1" applyAlignment="1">
      <alignment horizontal="center" vertical="center"/>
    </xf>
    <xf numFmtId="0" fontId="30" fillId="0" borderId="4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43" xfId="52" applyFont="1" applyBorder="1" applyAlignment="1">
      <alignment horizontal="center" vertical="center"/>
    </xf>
    <xf numFmtId="0" fontId="30" fillId="0" borderId="26" xfId="52" applyFont="1" applyBorder="1" applyAlignment="1">
      <alignment horizontal="left" vertical="center"/>
    </xf>
    <xf numFmtId="0" fontId="13" fillId="0" borderId="27" xfId="52" applyFont="1" applyBorder="1" applyAlignment="1">
      <alignment horizontal="center" vertical="center"/>
    </xf>
    <xf numFmtId="0" fontId="13" fillId="0" borderId="44" xfId="52" applyFont="1" applyBorder="1" applyAlignment="1">
      <alignment horizontal="center" vertical="center"/>
    </xf>
    <xf numFmtId="0" fontId="30" fillId="0" borderId="27" xfId="52" applyFont="1" applyBorder="1" applyAlignment="1">
      <alignment horizontal="left" vertical="center"/>
    </xf>
    <xf numFmtId="14" fontId="41" fillId="0" borderId="27" xfId="52" applyNumberFormat="1" applyFont="1" applyBorder="1" applyAlignment="1">
      <alignment horizontal="center" vertical="center"/>
    </xf>
    <xf numFmtId="14" fontId="41" fillId="0" borderId="44" xfId="52" applyNumberFormat="1" applyFont="1" applyBorder="1" applyAlignment="1">
      <alignment horizontal="center" vertical="center"/>
    </xf>
    <xf numFmtId="0" fontId="30" fillId="0" borderId="26" xfId="52" applyFont="1" applyBorder="1" applyAlignment="1">
      <alignment vertical="center"/>
    </xf>
    <xf numFmtId="0" fontId="7" fillId="0" borderId="27" xfId="52" applyFont="1" applyBorder="1" applyAlignment="1">
      <alignment horizontal="center" vertical="center"/>
    </xf>
    <xf numFmtId="0" fontId="7" fillId="0" borderId="44" xfId="52" applyFont="1" applyBorder="1" applyAlignment="1">
      <alignment horizontal="center" vertical="center"/>
    </xf>
    <xf numFmtId="58" fontId="7" fillId="0" borderId="27" xfId="52" applyNumberFormat="1" applyFont="1" applyBorder="1" applyAlignment="1">
      <alignment horizontal="center" vertical="center"/>
    </xf>
    <xf numFmtId="0" fontId="13" fillId="0" borderId="26" xfId="52" applyFont="1" applyBorder="1" applyAlignment="1">
      <alignment horizontal="left" vertical="center"/>
    </xf>
    <xf numFmtId="0" fontId="42" fillId="0" borderId="28" xfId="52" applyFont="1" applyBorder="1" applyAlignment="1">
      <alignment vertical="center"/>
    </xf>
    <xf numFmtId="0" fontId="13" fillId="0" borderId="29" xfId="52" applyFont="1" applyBorder="1" applyAlignment="1">
      <alignment horizontal="center" vertical="center"/>
    </xf>
    <xf numFmtId="0" fontId="13" fillId="0" borderId="45" xfId="52" applyFont="1" applyBorder="1" applyAlignment="1">
      <alignment horizontal="center" vertical="center"/>
    </xf>
    <xf numFmtId="0" fontId="30" fillId="0" borderId="28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14" fontId="13" fillId="0" borderId="29" xfId="52" applyNumberFormat="1" applyFont="1" applyBorder="1" applyAlignment="1">
      <alignment horizontal="center" vertical="center"/>
    </xf>
    <xf numFmtId="14" fontId="13" fillId="0" borderId="45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0" fillId="0" borderId="24" xfId="52" applyFont="1" applyBorder="1" applyAlignment="1">
      <alignment vertical="center"/>
    </xf>
    <xf numFmtId="0" fontId="21" fillId="0" borderId="25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0" fontId="21" fillId="0" borderId="25" xfId="52" applyFont="1" applyBorder="1" applyAlignment="1">
      <alignment vertical="center"/>
    </xf>
    <xf numFmtId="0" fontId="30" fillId="0" borderId="25" xfId="52" applyFont="1" applyBorder="1" applyAlignment="1">
      <alignment vertical="center"/>
    </xf>
    <xf numFmtId="0" fontId="21" fillId="0" borderId="27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vertical="center"/>
    </xf>
    <xf numFmtId="0" fontId="30" fillId="0" borderId="27" xfId="52" applyFont="1" applyBorder="1" applyAlignment="1">
      <alignment vertical="center"/>
    </xf>
    <xf numFmtId="0" fontId="30" fillId="0" borderId="0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/>
    </xf>
    <xf numFmtId="0" fontId="7" fillId="0" borderId="25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9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0" fillId="0" borderId="26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30" fillId="0" borderId="28" xfId="52" applyFont="1" applyBorder="1" applyAlignment="1">
      <alignment horizontal="center" vertical="center"/>
    </xf>
    <xf numFmtId="0" fontId="30" fillId="0" borderId="29" xfId="52" applyFont="1" applyBorder="1" applyAlignment="1">
      <alignment horizontal="center" vertical="center"/>
    </xf>
    <xf numFmtId="0" fontId="30" fillId="0" borderId="26" xfId="52" applyFont="1" applyBorder="1" applyAlignment="1">
      <alignment horizontal="center" vertical="center"/>
    </xf>
    <xf numFmtId="0" fontId="30" fillId="0" borderId="27" xfId="52" applyFont="1" applyBorder="1" applyAlignment="1">
      <alignment horizontal="center" vertical="center"/>
    </xf>
    <xf numFmtId="0" fontId="33" fillId="0" borderId="27" xfId="52" applyFont="1" applyBorder="1" applyAlignment="1">
      <alignment horizontal="left" vertical="center"/>
    </xf>
    <xf numFmtId="0" fontId="30" fillId="0" borderId="77" xfId="52" applyFont="1" applyFill="1" applyBorder="1" applyAlignment="1">
      <alignment horizontal="left" vertical="center"/>
    </xf>
    <xf numFmtId="0" fontId="30" fillId="0" borderId="78" xfId="52" applyFont="1" applyFill="1" applyBorder="1" applyAlignment="1">
      <alignment horizontal="left" vertical="center"/>
    </xf>
    <xf numFmtId="0" fontId="34" fillId="0" borderId="79" xfId="52" applyFont="1" applyFill="1" applyBorder="1" applyAlignment="1">
      <alignment horizontal="left" vertical="center"/>
    </xf>
    <xf numFmtId="0" fontId="34" fillId="0" borderId="80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right" vertical="center"/>
    </xf>
    <xf numFmtId="0" fontId="13" fillId="0" borderId="27" xfId="52" applyFont="1" applyFill="1" applyBorder="1" applyAlignment="1">
      <alignment horizontal="right" vertical="center"/>
    </xf>
    <xf numFmtId="0" fontId="30" fillId="0" borderId="81" xfId="52" applyFont="1" applyFill="1" applyBorder="1" applyAlignment="1">
      <alignment horizontal="left" vertical="center"/>
    </xf>
    <xf numFmtId="0" fontId="30" fillId="0" borderId="2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30" fillId="0" borderId="34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34" fillId="0" borderId="37" xfId="52" applyFont="1" applyBorder="1" applyAlignment="1">
      <alignment vertical="center"/>
    </xf>
    <xf numFmtId="0" fontId="13" fillId="0" borderId="38" xfId="52" applyFont="1" applyBorder="1" applyAlignment="1">
      <alignment horizontal="center" vertical="center"/>
    </xf>
    <xf numFmtId="0" fontId="34" fillId="0" borderId="38" xfId="52" applyFont="1" applyBorder="1" applyAlignment="1">
      <alignment vertical="center"/>
    </xf>
    <xf numFmtId="0" fontId="13" fillId="0" borderId="38" xfId="52" applyFont="1" applyBorder="1" applyAlignment="1">
      <alignment vertical="center"/>
    </xf>
    <xf numFmtId="58" fontId="34" fillId="0" borderId="38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82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center" vertical="center"/>
    </xf>
    <xf numFmtId="0" fontId="34" fillId="0" borderId="40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83" xfId="52" applyFont="1" applyBorder="1" applyAlignment="1">
      <alignment horizontal="center" vertical="center"/>
    </xf>
    <xf numFmtId="0" fontId="13" fillId="0" borderId="44" xfId="52" applyFont="1" applyBorder="1" applyAlignment="1">
      <alignment horizontal="left" vertical="center"/>
    </xf>
    <xf numFmtId="0" fontId="30" fillId="0" borderId="44" xfId="52" applyFont="1" applyBorder="1" applyAlignment="1">
      <alignment horizontal="left" vertical="center"/>
    </xf>
    <xf numFmtId="0" fontId="30" fillId="0" borderId="45" xfId="52" applyFont="1" applyBorder="1" applyAlignment="1">
      <alignment horizontal="left" vertical="center"/>
    </xf>
    <xf numFmtId="0" fontId="13" fillId="0" borderId="43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47" xfId="52" applyFont="1" applyBorder="1" applyAlignment="1">
      <alignment horizontal="left" vertical="center"/>
    </xf>
    <xf numFmtId="0" fontId="13" fillId="0" borderId="45" xfId="52" applyFont="1" applyBorder="1" applyAlignment="1">
      <alignment horizontal="left" vertical="center"/>
    </xf>
    <xf numFmtId="0" fontId="13" fillId="0" borderId="44" xfId="52" applyFont="1" applyFill="1" applyBorder="1" applyAlignment="1">
      <alignment horizontal="left" vertical="center"/>
    </xf>
    <xf numFmtId="0" fontId="30" fillId="0" borderId="45" xfId="52" applyFont="1" applyBorder="1" applyAlignment="1">
      <alignment horizontal="center" vertical="center"/>
    </xf>
    <xf numFmtId="0" fontId="33" fillId="0" borderId="44" xfId="52" applyFont="1" applyBorder="1" applyAlignment="1">
      <alignment horizontal="left" vertical="center"/>
    </xf>
    <xf numFmtId="0" fontId="30" fillId="0" borderId="84" xfId="52" applyFont="1" applyFill="1" applyBorder="1" applyAlignment="1">
      <alignment horizontal="left" vertical="center"/>
    </xf>
    <xf numFmtId="0" fontId="34" fillId="0" borderId="85" xfId="52" applyFont="1" applyFill="1" applyBorder="1" applyAlignment="1">
      <alignment horizontal="center" vertical="center"/>
    </xf>
    <xf numFmtId="0" fontId="13" fillId="0" borderId="44" xfId="52" applyFont="1" applyFill="1" applyBorder="1" applyAlignment="1">
      <alignment horizontal="center" vertical="center"/>
    </xf>
    <xf numFmtId="0" fontId="30" fillId="0" borderId="86" xfId="52" applyFont="1" applyFill="1" applyBorder="1" applyAlignment="1">
      <alignment horizontal="left" vertical="center"/>
    </xf>
    <xf numFmtId="0" fontId="30" fillId="0" borderId="47" xfId="52" applyFont="1" applyBorder="1" applyAlignment="1">
      <alignment horizontal="left" vertical="center"/>
    </xf>
    <xf numFmtId="0" fontId="13" fillId="0" borderId="52" xfId="52" applyFont="1" applyBorder="1" applyAlignment="1">
      <alignment horizontal="center" vertical="center"/>
    </xf>
    <xf numFmtId="0" fontId="34" fillId="0" borderId="87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center" vertical="center"/>
    </xf>
    <xf numFmtId="0" fontId="34" fillId="0" borderId="45" xfId="52" applyFont="1" applyFill="1" applyBorder="1" applyAlignment="1">
      <alignment horizontal="center" vertical="center"/>
    </xf>
    <xf numFmtId="0" fontId="21" fillId="0" borderId="38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7" fillId="0" borderId="2" xfId="50" applyNumberFormat="1" applyFont="1" applyFill="1" applyBorder="1" applyAlignment="1">
      <alignment horizontal="center" vertical="center"/>
    </xf>
    <xf numFmtId="0" fontId="28" fillId="0" borderId="2" xfId="55" applyFont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49" fontId="31" fillId="7" borderId="2" xfId="54" applyNumberFormat="1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49" fontId="43" fillId="7" borderId="2" xfId="54" applyNumberFormat="1" applyFont="1" applyFill="1" applyBorder="1" applyAlignment="1">
      <alignment horizontal="center" vertical="center"/>
    </xf>
    <xf numFmtId="49" fontId="20" fillId="7" borderId="2" xfId="53" applyNumberFormat="1" applyFont="1" applyFill="1" applyBorder="1" applyAlignment="1">
      <alignment horizontal="center"/>
    </xf>
    <xf numFmtId="14" fontId="26" fillId="0" borderId="0" xfId="53" applyNumberFormat="1" applyFont="1" applyFill="1" applyAlignment="1">
      <alignment horizontal="center"/>
    </xf>
    <xf numFmtId="0" fontId="20" fillId="0" borderId="2" xfId="53" applyFont="1" applyFill="1" applyBorder="1" applyAlignment="1">
      <alignment horizontal="left"/>
    </xf>
    <xf numFmtId="0" fontId="21" fillId="0" borderId="0" xfId="52" applyFont="1" applyBorder="1" applyAlignment="1">
      <alignment horizontal="left" vertical="center"/>
    </xf>
    <xf numFmtId="0" fontId="44" fillId="0" borderId="23" xfId="52" applyFont="1" applyBorder="1" applyAlignment="1">
      <alignment horizontal="center" vertical="top"/>
    </xf>
    <xf numFmtId="0" fontId="30" fillId="0" borderId="88" xfId="52" applyFont="1" applyBorder="1" applyAlignment="1">
      <alignment horizontal="center" vertical="center"/>
    </xf>
    <xf numFmtId="0" fontId="30" fillId="0" borderId="89" xfId="52" applyFont="1" applyBorder="1" applyAlignment="1">
      <alignment horizontal="center" vertical="center"/>
    </xf>
    <xf numFmtId="49" fontId="1" fillId="0" borderId="9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13" fillId="0" borderId="27" xfId="52" applyNumberFormat="1" applyFont="1" applyBorder="1" applyAlignment="1">
      <alignment horizontal="center" vertical="center"/>
    </xf>
    <xf numFmtId="14" fontId="13" fillId="0" borderId="44" xfId="52" applyNumberFormat="1" applyFont="1" applyBorder="1" applyAlignment="1">
      <alignment horizontal="center" vertical="center"/>
    </xf>
    <xf numFmtId="0" fontId="13" fillId="0" borderId="40" xfId="52" applyFont="1" applyBorder="1" applyAlignment="1">
      <alignment horizontal="left" vertical="center"/>
    </xf>
    <xf numFmtId="0" fontId="13" fillId="0" borderId="53" xfId="52" applyFont="1" applyBorder="1" applyAlignment="1">
      <alignment horizontal="left" vertical="center"/>
    </xf>
    <xf numFmtId="0" fontId="13" fillId="0" borderId="27" xfId="52" applyNumberFormat="1" applyFont="1" applyBorder="1" applyAlignment="1">
      <alignment vertical="center"/>
    </xf>
    <xf numFmtId="0" fontId="13" fillId="0" borderId="32" xfId="52" applyFont="1" applyBorder="1" applyAlignment="1">
      <alignment horizontal="center" vertical="center"/>
    </xf>
    <xf numFmtId="0" fontId="13" fillId="0" borderId="47" xfId="52" applyFont="1" applyBorder="1" applyAlignment="1">
      <alignment horizontal="center" vertical="center"/>
    </xf>
    <xf numFmtId="0" fontId="30" fillId="0" borderId="91" xfId="52" applyFont="1" applyBorder="1" applyAlignment="1">
      <alignment horizontal="left" vertical="center"/>
    </xf>
    <xf numFmtId="0" fontId="30" fillId="0" borderId="35" xfId="52" applyFont="1" applyBorder="1" applyAlignment="1">
      <alignment horizontal="left" vertical="center"/>
    </xf>
    <xf numFmtId="0" fontId="34" fillId="0" borderId="82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0" fillId="0" borderId="39" xfId="52" applyFont="1" applyBorder="1" applyAlignment="1">
      <alignment vertical="center"/>
    </xf>
    <xf numFmtId="0" fontId="21" fillId="0" borderId="40" xfId="52" applyFont="1" applyBorder="1" applyAlignment="1">
      <alignment horizontal="left" vertical="center"/>
    </xf>
    <xf numFmtId="0" fontId="21" fillId="0" borderId="40" xfId="52" applyFont="1" applyBorder="1" applyAlignment="1">
      <alignment vertical="center"/>
    </xf>
    <xf numFmtId="0" fontId="30" fillId="0" borderId="40" xfId="52" applyFont="1" applyBorder="1" applyAlignment="1">
      <alignment vertical="center"/>
    </xf>
    <xf numFmtId="0" fontId="30" fillId="0" borderId="39" xfId="52" applyFont="1" applyBorder="1" applyAlignment="1">
      <alignment horizontal="center" vertical="center"/>
    </xf>
    <xf numFmtId="0" fontId="13" fillId="0" borderId="40" xfId="52" applyFont="1" applyBorder="1" applyAlignment="1">
      <alignment horizontal="center" vertical="center"/>
    </xf>
    <xf numFmtId="0" fontId="30" fillId="0" borderId="40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21" fillId="0" borderId="27" xfId="52" applyFont="1" applyBorder="1" applyAlignment="1">
      <alignment horizontal="center" vertical="center"/>
    </xf>
    <xf numFmtId="0" fontId="30" fillId="0" borderId="92" xfId="52" applyFont="1" applyBorder="1" applyAlignment="1">
      <alignment horizontal="left" vertical="center" wrapText="1"/>
    </xf>
    <xf numFmtId="0" fontId="30" fillId="0" borderId="93" xfId="52" applyFont="1" applyBorder="1" applyAlignment="1">
      <alignment horizontal="left" vertical="center" wrapText="1"/>
    </xf>
    <xf numFmtId="0" fontId="30" fillId="0" borderId="39" xfId="52" applyFont="1" applyBorder="1" applyAlignment="1">
      <alignment horizontal="left" vertical="center"/>
    </xf>
    <xf numFmtId="0" fontId="30" fillId="0" borderId="40" xfId="52" applyFont="1" applyBorder="1" applyAlignment="1">
      <alignment horizontal="left" vertical="center"/>
    </xf>
    <xf numFmtId="0" fontId="45" fillId="0" borderId="94" xfId="52" applyFont="1" applyBorder="1" applyAlignment="1">
      <alignment horizontal="left" vertical="center" wrapText="1"/>
    </xf>
    <xf numFmtId="0" fontId="46" fillId="0" borderId="95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3" fillId="0" borderId="27" xfId="52" applyNumberFormat="1" applyFont="1" applyFill="1" applyBorder="1" applyAlignment="1" applyProtection="1">
      <alignment horizontal="center" vertical="center"/>
    </xf>
    <xf numFmtId="176" fontId="13" fillId="0" borderId="27" xfId="52" applyNumberFormat="1" applyFont="1" applyBorder="1" applyAlignment="1">
      <alignment horizontal="center" vertical="center"/>
    </xf>
    <xf numFmtId="9" fontId="13" fillId="0" borderId="27" xfId="52" applyNumberFormat="1" applyFont="1" applyBorder="1" applyAlignment="1">
      <alignment horizontal="center" vertical="center"/>
    </xf>
    <xf numFmtId="0" fontId="34" fillId="0" borderId="82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9" fontId="13" fillId="0" borderId="36" xfId="52" applyNumberFormat="1" applyFont="1" applyBorder="1" applyAlignment="1">
      <alignment horizontal="left" vertical="center"/>
    </xf>
    <xf numFmtId="9" fontId="13" fillId="0" borderId="31" xfId="52" applyNumberFormat="1" applyFont="1" applyBorder="1" applyAlignment="1">
      <alignment horizontal="left" vertical="center"/>
    </xf>
    <xf numFmtId="9" fontId="13" fillId="0" borderId="92" xfId="52" applyNumberFormat="1" applyFont="1" applyBorder="1" applyAlignment="1">
      <alignment horizontal="left" vertical="center"/>
    </xf>
    <xf numFmtId="9" fontId="13" fillId="0" borderId="93" xfId="52" applyNumberFormat="1" applyFont="1" applyBorder="1" applyAlignment="1">
      <alignment horizontal="left" vertical="center"/>
    </xf>
    <xf numFmtId="0" fontId="33" fillId="0" borderId="96" xfId="52" applyFont="1" applyFill="1" applyBorder="1" applyAlignment="1">
      <alignment horizontal="left" vertical="center"/>
    </xf>
    <xf numFmtId="0" fontId="33" fillId="0" borderId="93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13" fillId="0" borderId="97" xfId="52" applyFont="1" applyFill="1" applyBorder="1" applyAlignment="1">
      <alignment horizontal="left" vertical="center"/>
    </xf>
    <xf numFmtId="0" fontId="13" fillId="0" borderId="9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30" fillId="0" borderId="92" xfId="52" applyFont="1" applyFill="1" applyBorder="1" applyAlignment="1">
      <alignment horizontal="left" vertical="center"/>
    </xf>
    <xf numFmtId="0" fontId="30" fillId="0" borderId="93" xfId="52" applyFont="1" applyFill="1" applyBorder="1" applyAlignment="1">
      <alignment horizontal="left" vertical="center"/>
    </xf>
    <xf numFmtId="0" fontId="34" fillId="0" borderId="75" xfId="52" applyFont="1" applyBorder="1" applyAlignment="1">
      <alignment horizontal="center" vertical="center"/>
    </xf>
    <xf numFmtId="0" fontId="47" fillId="0" borderId="38" xfId="52" applyFont="1" applyBorder="1" applyAlignment="1">
      <alignment horizontal="center" vertical="center"/>
    </xf>
    <xf numFmtId="0" fontId="13" fillId="0" borderId="99" xfId="52" applyFont="1" applyBorder="1" applyAlignment="1">
      <alignment horizontal="center" vertical="center"/>
    </xf>
    <xf numFmtId="0" fontId="34" fillId="0" borderId="99" xfId="52" applyFont="1" applyBorder="1" applyAlignment="1">
      <alignment horizontal="center" vertical="center"/>
    </xf>
    <xf numFmtId="58" fontId="21" fillId="0" borderId="76" xfId="52" applyNumberFormat="1" applyFont="1" applyBorder="1" applyAlignment="1">
      <alignment horizontal="center" vertical="center"/>
    </xf>
    <xf numFmtId="0" fontId="34" fillId="0" borderId="35" xfId="52" applyFont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13" fillId="0" borderId="91" xfId="52" applyFont="1" applyFill="1" applyBorder="1" applyAlignment="1">
      <alignment horizontal="center" vertical="center"/>
    </xf>
    <xf numFmtId="0" fontId="13" fillId="0" borderId="35" xfId="52" applyFont="1" applyFill="1" applyBorder="1" applyAlignment="1">
      <alignment horizontal="center" vertical="center"/>
    </xf>
    <xf numFmtId="0" fontId="30" fillId="0" borderId="100" xfId="52" applyFont="1" applyBorder="1" applyAlignment="1">
      <alignment horizontal="left" vertical="center"/>
    </xf>
    <xf numFmtId="0" fontId="34" fillId="0" borderId="87" xfId="52" applyFont="1" applyBorder="1" applyAlignment="1">
      <alignment horizontal="left" vertical="center"/>
    </xf>
    <xf numFmtId="0" fontId="30" fillId="0" borderId="0" xfId="52" applyFont="1" applyBorder="1" applyAlignment="1">
      <alignment vertical="center"/>
    </xf>
    <xf numFmtId="0" fontId="30" fillId="0" borderId="51" xfId="52" applyFont="1" applyBorder="1" applyAlignment="1">
      <alignment horizontal="left" vertical="center" wrapText="1"/>
    </xf>
    <xf numFmtId="0" fontId="30" fillId="0" borderId="53" xfId="52" applyFont="1" applyBorder="1" applyAlignment="1">
      <alignment horizontal="left" vertical="center"/>
    </xf>
    <xf numFmtId="0" fontId="41" fillId="0" borderId="44" xfId="52" applyFont="1" applyBorder="1" applyAlignment="1">
      <alignment horizontal="left" vertical="center" wrapText="1"/>
    </xf>
    <xf numFmtId="0" fontId="7" fillId="0" borderId="44" xfId="52" applyFont="1" applyBorder="1" applyAlignment="1">
      <alignment horizontal="left" vertical="center"/>
    </xf>
    <xf numFmtId="0" fontId="34" fillId="0" borderId="87" xfId="0" applyFont="1" applyBorder="1" applyAlignment="1">
      <alignment horizontal="left" vertical="center"/>
    </xf>
    <xf numFmtId="9" fontId="13" fillId="0" borderId="46" xfId="52" applyNumberFormat="1" applyFont="1" applyBorder="1" applyAlignment="1">
      <alignment horizontal="left" vertical="center"/>
    </xf>
    <xf numFmtId="9" fontId="13" fillId="0" borderId="51" xfId="52" applyNumberFormat="1" applyFont="1" applyBorder="1" applyAlignment="1">
      <alignment horizontal="left" vertical="center"/>
    </xf>
    <xf numFmtId="0" fontId="33" fillId="0" borderId="51" xfId="52" applyFont="1" applyFill="1" applyBorder="1" applyAlignment="1">
      <alignment horizontal="left" vertical="center"/>
    </xf>
    <xf numFmtId="0" fontId="13" fillId="0" borderId="101" xfId="52" applyFont="1" applyFill="1" applyBorder="1" applyAlignment="1">
      <alignment horizontal="left" vertical="center"/>
    </xf>
    <xf numFmtId="0" fontId="13" fillId="0" borderId="47" xfId="52" applyFont="1" applyFill="1" applyBorder="1" applyAlignment="1">
      <alignment horizontal="left" vertical="center"/>
    </xf>
    <xf numFmtId="0" fontId="30" fillId="0" borderId="51" xfId="52" applyFont="1" applyFill="1" applyBorder="1" applyAlignment="1">
      <alignment horizontal="left" vertical="center"/>
    </xf>
    <xf numFmtId="0" fontId="34" fillId="0" borderId="102" xfId="52" applyFont="1" applyBorder="1" applyAlignment="1">
      <alignment horizontal="center" vertical="center"/>
    </xf>
    <xf numFmtId="0" fontId="13" fillId="0" borderId="100" xfId="52" applyFont="1" applyBorder="1" applyAlignment="1">
      <alignment horizontal="center" vertical="center"/>
    </xf>
    <xf numFmtId="0" fontId="13" fillId="0" borderId="100" xfId="52" applyFont="1" applyFill="1" applyBorder="1" applyAlignment="1">
      <alignment horizontal="center" vertical="center"/>
    </xf>
    <xf numFmtId="0" fontId="48" fillId="0" borderId="10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49" fillId="0" borderId="104" xfId="0" applyFont="1" applyBorder="1"/>
    <xf numFmtId="0" fontId="49" fillId="0" borderId="2" xfId="0" applyFont="1" applyBorder="1"/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9" borderId="2" xfId="0" applyFont="1" applyFill="1" applyBorder="1"/>
    <xf numFmtId="0" fontId="0" fillId="0" borderId="104" xfId="0" applyBorder="1"/>
    <xf numFmtId="0" fontId="0" fillId="9" borderId="2" xfId="0" applyFill="1" applyBorder="1"/>
    <xf numFmtId="0" fontId="0" fillId="0" borderId="105" xfId="0" applyBorder="1"/>
    <xf numFmtId="0" fontId="0" fillId="0" borderId="56" xfId="0" applyBorder="1"/>
    <xf numFmtId="0" fontId="0" fillId="9" borderId="56" xfId="0" applyFill="1" applyBorder="1"/>
    <xf numFmtId="0" fontId="0" fillId="10" borderId="0" xfId="0" applyFill="1"/>
    <xf numFmtId="0" fontId="48" fillId="0" borderId="106" xfId="0" applyFont="1" applyBorder="1" applyAlignment="1">
      <alignment horizontal="center" vertical="center" wrapText="1"/>
    </xf>
    <xf numFmtId="0" fontId="49" fillId="0" borderId="107" xfId="0" applyFont="1" applyBorder="1" applyAlignment="1">
      <alignment horizontal="center" vertical="center"/>
    </xf>
    <xf numFmtId="0" fontId="49" fillId="0" borderId="64" xfId="0" applyFont="1" applyBorder="1"/>
    <xf numFmtId="0" fontId="0" fillId="0" borderId="64" xfId="0" applyBorder="1"/>
    <xf numFmtId="0" fontId="0" fillId="0" borderId="10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886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8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64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36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36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2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2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4" customWidth="1"/>
    <col min="3" max="3" width="10.125" customWidth="1"/>
  </cols>
  <sheetData>
    <row r="1" ht="21" customHeight="1" spans="1:2">
      <c r="A1" s="495"/>
      <c r="B1" s="496" t="s">
        <v>0</v>
      </c>
    </row>
    <row r="2" spans="1:2">
      <c r="A2" s="39">
        <v>1</v>
      </c>
      <c r="B2" s="497" t="s">
        <v>1</v>
      </c>
    </row>
    <row r="3" spans="1:2">
      <c r="A3" s="39">
        <v>2</v>
      </c>
      <c r="B3" s="497" t="s">
        <v>2</v>
      </c>
    </row>
    <row r="4" spans="1:2">
      <c r="A4" s="39">
        <v>3</v>
      </c>
      <c r="B4" s="497" t="s">
        <v>3</v>
      </c>
    </row>
    <row r="5" spans="1:2">
      <c r="A5" s="39">
        <v>4</v>
      </c>
      <c r="B5" s="497" t="s">
        <v>4</v>
      </c>
    </row>
    <row r="6" spans="1:2">
      <c r="A6" s="39">
        <v>5</v>
      </c>
      <c r="B6" s="497" t="s">
        <v>5</v>
      </c>
    </row>
    <row r="7" spans="1:2">
      <c r="A7" s="39">
        <v>6</v>
      </c>
      <c r="B7" s="497" t="s">
        <v>6</v>
      </c>
    </row>
    <row r="8" s="493" customFormat="1" ht="15" customHeight="1" spans="1:2">
      <c r="A8" s="498">
        <v>7</v>
      </c>
      <c r="B8" s="499" t="s">
        <v>7</v>
      </c>
    </row>
    <row r="9" ht="18.95" customHeight="1" spans="1:2">
      <c r="A9" s="495"/>
      <c r="B9" s="500" t="s">
        <v>8</v>
      </c>
    </row>
    <row r="10" ht="15.95" customHeight="1" spans="1:2">
      <c r="A10" s="39">
        <v>1</v>
      </c>
      <c r="B10" s="501" t="s">
        <v>9</v>
      </c>
    </row>
    <row r="11" spans="1:2">
      <c r="A11" s="39">
        <v>2</v>
      </c>
      <c r="B11" s="497" t="s">
        <v>10</v>
      </c>
    </row>
    <row r="12" spans="1:2">
      <c r="A12" s="39">
        <v>3</v>
      </c>
      <c r="B12" s="499" t="s">
        <v>11</v>
      </c>
    </row>
    <row r="13" spans="1:2">
      <c r="A13" s="39">
        <v>4</v>
      </c>
      <c r="B13" s="497" t="s">
        <v>12</v>
      </c>
    </row>
    <row r="14" spans="1:2">
      <c r="A14" s="39">
        <v>5</v>
      </c>
      <c r="B14" s="497" t="s">
        <v>13</v>
      </c>
    </row>
    <row r="15" spans="1:2">
      <c r="A15" s="39">
        <v>6</v>
      </c>
      <c r="B15" s="497" t="s">
        <v>14</v>
      </c>
    </row>
    <row r="16" spans="1:2">
      <c r="A16" s="39">
        <v>7</v>
      </c>
      <c r="B16" s="497" t="s">
        <v>15</v>
      </c>
    </row>
    <row r="17" spans="1:2">
      <c r="A17" s="39">
        <v>8</v>
      </c>
      <c r="B17" s="497" t="s">
        <v>16</v>
      </c>
    </row>
    <row r="18" spans="1:2">
      <c r="A18" s="39">
        <v>9</v>
      </c>
      <c r="B18" s="497" t="s">
        <v>17</v>
      </c>
    </row>
    <row r="19" spans="1:2">
      <c r="A19" s="39"/>
      <c r="B19" s="497"/>
    </row>
    <row r="20" ht="20.25" spans="1:2">
      <c r="A20" s="495"/>
      <c r="B20" s="496" t="s">
        <v>18</v>
      </c>
    </row>
    <row r="21" spans="1:2">
      <c r="A21" s="39">
        <v>1</v>
      </c>
      <c r="B21" s="502" t="s">
        <v>19</v>
      </c>
    </row>
    <row r="22" spans="1:2">
      <c r="A22" s="39">
        <v>2</v>
      </c>
      <c r="B22" s="497" t="s">
        <v>20</v>
      </c>
    </row>
    <row r="23" spans="1:2">
      <c r="A23" s="39">
        <v>3</v>
      </c>
      <c r="B23" s="497" t="s">
        <v>21</v>
      </c>
    </row>
    <row r="24" spans="1:2">
      <c r="A24" s="39">
        <v>4</v>
      </c>
      <c r="B24" s="497" t="s">
        <v>22</v>
      </c>
    </row>
    <row r="25" spans="1:2">
      <c r="A25" s="39">
        <v>5</v>
      </c>
      <c r="B25" s="497" t="s">
        <v>23</v>
      </c>
    </row>
    <row r="26" spans="1:2">
      <c r="A26" s="39">
        <v>6</v>
      </c>
      <c r="B26" s="497" t="s">
        <v>24</v>
      </c>
    </row>
    <row r="27" spans="1:2">
      <c r="A27" s="39">
        <v>7</v>
      </c>
      <c r="B27" s="497" t="s">
        <v>25</v>
      </c>
    </row>
    <row r="28" spans="1:2">
      <c r="A28" s="39"/>
      <c r="B28" s="497"/>
    </row>
    <row r="29" ht="20.25" spans="1:2">
      <c r="A29" s="495"/>
      <c r="B29" s="496" t="s">
        <v>26</v>
      </c>
    </row>
    <row r="30" spans="1:2">
      <c r="A30" s="39">
        <v>1</v>
      </c>
      <c r="B30" s="502" t="s">
        <v>27</v>
      </c>
    </row>
    <row r="31" spans="1:2">
      <c r="A31" s="39">
        <v>2</v>
      </c>
      <c r="B31" s="497" t="s">
        <v>28</v>
      </c>
    </row>
    <row r="32" spans="1:2">
      <c r="A32" s="39">
        <v>3</v>
      </c>
      <c r="B32" s="497" t="s">
        <v>29</v>
      </c>
    </row>
    <row r="33" ht="28.5" spans="1:2">
      <c r="A33" s="39">
        <v>4</v>
      </c>
      <c r="B33" s="497" t="s">
        <v>30</v>
      </c>
    </row>
    <row r="34" spans="1:2">
      <c r="A34" s="39">
        <v>5</v>
      </c>
      <c r="B34" s="497" t="s">
        <v>31</v>
      </c>
    </row>
    <row r="35" spans="1:2">
      <c r="A35" s="39">
        <v>6</v>
      </c>
      <c r="B35" s="497" t="s">
        <v>32</v>
      </c>
    </row>
    <row r="36" spans="1:2">
      <c r="A36" s="39">
        <v>7</v>
      </c>
      <c r="B36" s="497" t="s">
        <v>33</v>
      </c>
    </row>
    <row r="37" spans="1:2">
      <c r="A37" s="39"/>
      <c r="B37" s="497"/>
    </row>
    <row r="39" spans="1:2">
      <c r="A39" s="503" t="s">
        <v>34</v>
      </c>
      <c r="B39" s="5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C4" sqref="C4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285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264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5" t="s">
        <v>286</v>
      </c>
      <c r="H2" s="5"/>
      <c r="I2" s="5" t="s">
        <v>287</v>
      </c>
      <c r="J2" s="5"/>
      <c r="K2" s="7" t="s">
        <v>288</v>
      </c>
      <c r="L2" s="75" t="s">
        <v>289</v>
      </c>
      <c r="M2" s="22" t="s">
        <v>290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291</v>
      </c>
      <c r="H3" s="5" t="s">
        <v>292</v>
      </c>
      <c r="I3" s="5" t="s">
        <v>291</v>
      </c>
      <c r="J3" s="5" t="s">
        <v>292</v>
      </c>
      <c r="K3" s="9"/>
      <c r="L3" s="76"/>
      <c r="M3" s="23"/>
    </row>
    <row r="4" s="1" customFormat="1" ht="20" customHeight="1" spans="1:13">
      <c r="A4" s="10">
        <v>1</v>
      </c>
      <c r="B4" s="26" t="s">
        <v>281</v>
      </c>
      <c r="C4" s="25">
        <v>230608552</v>
      </c>
      <c r="D4" s="26" t="s">
        <v>279</v>
      </c>
      <c r="E4" s="68" t="s">
        <v>116</v>
      </c>
      <c r="F4" s="26" t="s">
        <v>280</v>
      </c>
      <c r="G4" s="72">
        <v>-0.02</v>
      </c>
      <c r="H4" s="72">
        <v>-0.01</v>
      </c>
      <c r="I4" s="72">
        <v>-0.05</v>
      </c>
      <c r="J4" s="72">
        <v>-0.01</v>
      </c>
      <c r="K4" s="10"/>
      <c r="L4" s="10" t="s">
        <v>293</v>
      </c>
      <c r="M4" s="10" t="s">
        <v>294</v>
      </c>
    </row>
    <row r="5" s="1" customFormat="1" ht="20" customHeight="1" spans="1:13">
      <c r="A5" s="10"/>
      <c r="B5" s="26"/>
      <c r="C5" s="26"/>
      <c r="D5" s="26"/>
      <c r="E5" s="68"/>
      <c r="F5" s="26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26"/>
      <c r="C6" s="25"/>
      <c r="D6" s="26"/>
      <c r="E6" s="68"/>
      <c r="F6" s="26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26"/>
      <c r="C7" s="25"/>
      <c r="D7" s="26"/>
      <c r="E7" s="68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68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3"/>
      <c r="C9" s="33"/>
      <c r="D9" s="73"/>
      <c r="E9" s="33"/>
      <c r="F9" s="33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3"/>
      <c r="C10" s="33"/>
      <c r="D10" s="73"/>
      <c r="E10" s="33"/>
      <c r="F10" s="33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295</v>
      </c>
      <c r="B12" s="17"/>
      <c r="C12" s="17"/>
      <c r="D12" s="17"/>
      <c r="E12" s="18"/>
      <c r="F12" s="19"/>
      <c r="G12" s="32"/>
      <c r="H12" s="16" t="s">
        <v>283</v>
      </c>
      <c r="I12" s="17"/>
      <c r="J12" s="17"/>
      <c r="K12" s="18"/>
      <c r="L12" s="77"/>
      <c r="M12" s="24"/>
    </row>
    <row r="13" s="1" customFormat="1" ht="63" customHeight="1" spans="1:23">
      <c r="A13" s="20" t="s">
        <v>296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16.5" spans="1:13">
      <c r="A14" s="20" t="s">
        <v>297</v>
      </c>
      <c r="B14" s="74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G9" sqref="G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298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299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53" t="s">
        <v>300</v>
      </c>
      <c r="H2" s="54"/>
      <c r="I2" s="67"/>
      <c r="J2" s="53" t="s">
        <v>301</v>
      </c>
      <c r="K2" s="54"/>
      <c r="L2" s="67"/>
      <c r="M2" s="53" t="s">
        <v>302</v>
      </c>
      <c r="N2" s="54"/>
      <c r="O2" s="67"/>
      <c r="P2" s="53" t="s">
        <v>303</v>
      </c>
      <c r="Q2" s="54"/>
      <c r="R2" s="67"/>
      <c r="S2" s="54" t="s">
        <v>304</v>
      </c>
      <c r="T2" s="54"/>
      <c r="U2" s="67"/>
      <c r="V2" s="70" t="s">
        <v>305</v>
      </c>
      <c r="W2" s="70" t="s">
        <v>278</v>
      </c>
    </row>
    <row r="3" s="2" customFormat="1" ht="18" customHeight="1" spans="1:23">
      <c r="A3" s="8"/>
      <c r="B3" s="55"/>
      <c r="C3" s="55"/>
      <c r="D3" s="55"/>
      <c r="E3" s="55"/>
      <c r="F3" s="55"/>
      <c r="G3" s="5" t="s">
        <v>306</v>
      </c>
      <c r="H3" s="5" t="s">
        <v>68</v>
      </c>
      <c r="I3" s="5" t="s">
        <v>269</v>
      </c>
      <c r="J3" s="5" t="s">
        <v>306</v>
      </c>
      <c r="K3" s="5" t="s">
        <v>68</v>
      </c>
      <c r="L3" s="5" t="s">
        <v>269</v>
      </c>
      <c r="M3" s="5" t="s">
        <v>306</v>
      </c>
      <c r="N3" s="5" t="s">
        <v>68</v>
      </c>
      <c r="O3" s="5" t="s">
        <v>269</v>
      </c>
      <c r="P3" s="5" t="s">
        <v>306</v>
      </c>
      <c r="Q3" s="5" t="s">
        <v>68</v>
      </c>
      <c r="R3" s="5" t="s">
        <v>269</v>
      </c>
      <c r="S3" s="5" t="s">
        <v>306</v>
      </c>
      <c r="T3" s="5" t="s">
        <v>68</v>
      </c>
      <c r="U3" s="5" t="s">
        <v>269</v>
      </c>
      <c r="V3" s="71"/>
      <c r="W3" s="71"/>
    </row>
    <row r="4" s="52" customFormat="1" ht="30" customHeight="1" spans="1:23">
      <c r="A4" s="56" t="s">
        <v>307</v>
      </c>
      <c r="B4" s="26" t="s">
        <v>281</v>
      </c>
      <c r="C4" s="25">
        <v>230608552</v>
      </c>
      <c r="D4" s="57" t="s">
        <v>308</v>
      </c>
      <c r="E4" s="26" t="s">
        <v>116</v>
      </c>
      <c r="F4" s="26" t="s">
        <v>280</v>
      </c>
      <c r="G4" s="58" t="s">
        <v>309</v>
      </c>
      <c r="H4" s="56" t="s">
        <v>310</v>
      </c>
      <c r="I4" s="56" t="s">
        <v>311</v>
      </c>
      <c r="J4" s="68"/>
      <c r="K4" s="56"/>
      <c r="L4" s="26"/>
      <c r="M4" s="56"/>
      <c r="N4" s="56"/>
      <c r="O4" s="56"/>
      <c r="P4" s="69"/>
      <c r="Q4" s="56"/>
      <c r="R4" s="56"/>
      <c r="S4" s="56"/>
      <c r="T4" s="56"/>
      <c r="U4" s="56"/>
      <c r="V4" s="61"/>
      <c r="W4" s="61"/>
    </row>
    <row r="5" s="1" customFormat="1" ht="30" customHeight="1" spans="1:23">
      <c r="A5" s="59"/>
      <c r="B5" s="26"/>
      <c r="C5" s="26"/>
      <c r="D5" s="57"/>
      <c r="E5" s="26"/>
      <c r="F5" s="26"/>
      <c r="G5" s="53" t="s">
        <v>312</v>
      </c>
      <c r="H5" s="54"/>
      <c r="I5" s="67"/>
      <c r="J5" s="53" t="s">
        <v>313</v>
      </c>
      <c r="K5" s="54"/>
      <c r="L5" s="67"/>
      <c r="M5" s="53" t="s">
        <v>314</v>
      </c>
      <c r="N5" s="54"/>
      <c r="O5" s="67"/>
      <c r="P5" s="53" t="s">
        <v>315</v>
      </c>
      <c r="Q5" s="54"/>
      <c r="R5" s="67"/>
      <c r="S5" s="54" t="s">
        <v>316</v>
      </c>
      <c r="T5" s="54"/>
      <c r="U5" s="67"/>
      <c r="V5" s="10"/>
      <c r="W5" s="10"/>
    </row>
    <row r="6" s="1" customFormat="1" ht="30" customHeight="1" spans="1:23">
      <c r="A6" s="59"/>
      <c r="B6" s="26"/>
      <c r="C6" s="25"/>
      <c r="D6" s="57"/>
      <c r="E6" s="26"/>
      <c r="F6" s="26"/>
      <c r="G6" s="5" t="s">
        <v>306</v>
      </c>
      <c r="H6" s="5" t="s">
        <v>68</v>
      </c>
      <c r="I6" s="5" t="s">
        <v>269</v>
      </c>
      <c r="J6" s="5" t="s">
        <v>306</v>
      </c>
      <c r="K6" s="5" t="s">
        <v>68</v>
      </c>
      <c r="L6" s="5" t="s">
        <v>269</v>
      </c>
      <c r="M6" s="5" t="s">
        <v>306</v>
      </c>
      <c r="N6" s="5" t="s">
        <v>68</v>
      </c>
      <c r="O6" s="5" t="s">
        <v>269</v>
      </c>
      <c r="P6" s="5" t="s">
        <v>306</v>
      </c>
      <c r="Q6" s="5" t="s">
        <v>68</v>
      </c>
      <c r="R6" s="5" t="s">
        <v>269</v>
      </c>
      <c r="S6" s="5" t="s">
        <v>306</v>
      </c>
      <c r="T6" s="5" t="s">
        <v>68</v>
      </c>
      <c r="U6" s="5" t="s">
        <v>269</v>
      </c>
      <c r="V6" s="10"/>
      <c r="W6" s="10"/>
    </row>
    <row r="7" s="52" customFormat="1" ht="30" customHeight="1" spans="1:23">
      <c r="A7" s="60"/>
      <c r="B7" s="26"/>
      <c r="C7" s="25"/>
      <c r="D7" s="57"/>
      <c r="E7" s="26"/>
      <c r="F7" s="2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 t="s">
        <v>317</v>
      </c>
      <c r="W7" s="61"/>
    </row>
    <row r="8" s="1" customFormat="1" ht="30" customHeight="1" spans="1:23">
      <c r="A8" s="62"/>
      <c r="B8" s="26"/>
      <c r="C8" s="25"/>
      <c r="D8" s="57"/>
      <c r="E8" s="26"/>
      <c r="F8" s="26"/>
      <c r="G8" s="5"/>
      <c r="H8" s="5"/>
      <c r="I8" s="5"/>
      <c r="J8" s="53"/>
      <c r="K8" s="54"/>
      <c r="L8" s="67"/>
      <c r="M8" s="53"/>
      <c r="N8" s="54"/>
      <c r="O8" s="67"/>
      <c r="P8" s="53"/>
      <c r="Q8" s="54"/>
      <c r="R8" s="67"/>
      <c r="S8" s="54"/>
      <c r="T8" s="54"/>
      <c r="U8" s="67"/>
      <c r="V8" s="10"/>
      <c r="W8" s="10"/>
    </row>
    <row r="9" s="1" customFormat="1" ht="14.25" customHeight="1" spans="1:22">
      <c r="A9" s="15"/>
      <c r="B9" s="15"/>
      <c r="C9" s="57"/>
      <c r="D9" s="63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7"/>
      <c r="E10" s="65"/>
      <c r="F10" s="6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7"/>
      <c r="E11" s="64"/>
      <c r="F11" s="6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5"/>
      <c r="B12" s="65"/>
      <c r="C12" s="65"/>
      <c r="D12" s="65"/>
      <c r="E12" s="65"/>
      <c r="F12" s="6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4"/>
      <c r="B13" s="64"/>
      <c r="C13" s="64"/>
      <c r="D13" s="64"/>
      <c r="E13" s="64"/>
      <c r="F13" s="6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295</v>
      </c>
      <c r="B15" s="17"/>
      <c r="C15" s="17"/>
      <c r="D15" s="17"/>
      <c r="E15" s="18"/>
      <c r="F15" s="19"/>
      <c r="G15" s="32"/>
      <c r="H15" s="66"/>
      <c r="I15" s="66"/>
      <c r="J15" s="16" t="s">
        <v>283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296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37" t="s">
        <v>319</v>
      </c>
      <c r="B2" s="38" t="s">
        <v>265</v>
      </c>
      <c r="C2" s="38" t="s">
        <v>266</v>
      </c>
      <c r="D2" s="38" t="s">
        <v>267</v>
      </c>
      <c r="E2" s="38" t="s">
        <v>268</v>
      </c>
      <c r="F2" s="38" t="s">
        <v>269</v>
      </c>
      <c r="G2" s="37" t="s">
        <v>320</v>
      </c>
      <c r="H2" s="37" t="s">
        <v>321</v>
      </c>
      <c r="I2" s="37" t="s">
        <v>322</v>
      </c>
      <c r="J2" s="37" t="s">
        <v>321</v>
      </c>
      <c r="K2" s="37" t="s">
        <v>323</v>
      </c>
      <c r="L2" s="37" t="s">
        <v>321</v>
      </c>
      <c r="M2" s="38" t="s">
        <v>305</v>
      </c>
      <c r="N2" s="38" t="s">
        <v>278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319</v>
      </c>
      <c r="B4" s="42" t="s">
        <v>324</v>
      </c>
      <c r="C4" s="42" t="s">
        <v>306</v>
      </c>
      <c r="D4" s="42" t="s">
        <v>267</v>
      </c>
      <c r="E4" s="38" t="s">
        <v>268</v>
      </c>
      <c r="F4" s="38" t="s">
        <v>269</v>
      </c>
      <c r="G4" s="37" t="s">
        <v>320</v>
      </c>
      <c r="H4" s="37" t="s">
        <v>321</v>
      </c>
      <c r="I4" s="37" t="s">
        <v>322</v>
      </c>
      <c r="J4" s="37" t="s">
        <v>321</v>
      </c>
      <c r="K4" s="37" t="s">
        <v>323</v>
      </c>
      <c r="L4" s="37" t="s">
        <v>321</v>
      </c>
      <c r="M4" s="38" t="s">
        <v>305</v>
      </c>
      <c r="N4" s="38" t="s">
        <v>278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5" customFormat="1" ht="18.75" spans="1:14">
      <c r="A11" s="43" t="s">
        <v>325</v>
      </c>
      <c r="B11" s="44"/>
      <c r="C11" s="44"/>
      <c r="D11" s="45"/>
      <c r="E11" s="46"/>
      <c r="F11" s="47"/>
      <c r="G11" s="48"/>
      <c r="H11" s="47"/>
      <c r="I11" s="43" t="s">
        <v>326</v>
      </c>
      <c r="J11" s="44"/>
      <c r="K11" s="44"/>
      <c r="L11" s="44"/>
      <c r="M11" s="44"/>
      <c r="N11" s="51"/>
    </row>
    <row r="12" ht="16.5" spans="1:14">
      <c r="A12" s="49" t="s">
        <v>327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299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5" t="s">
        <v>329</v>
      </c>
      <c r="H2" s="5" t="s">
        <v>330</v>
      </c>
      <c r="I2" s="5" t="s">
        <v>331</v>
      </c>
      <c r="J2" s="5" t="s">
        <v>332</v>
      </c>
      <c r="K2" s="6" t="s">
        <v>305</v>
      </c>
      <c r="L2" s="6" t="s">
        <v>278</v>
      </c>
    </row>
    <row r="3" s="1" customFormat="1" ht="26" customHeight="1" spans="1:12">
      <c r="A3" s="15" t="s">
        <v>333</v>
      </c>
      <c r="B3" s="10"/>
      <c r="C3" s="25"/>
      <c r="D3" s="26"/>
      <c r="E3" s="26"/>
      <c r="F3" s="27"/>
      <c r="G3" s="10"/>
      <c r="H3" s="28"/>
      <c r="I3" s="28"/>
      <c r="J3" s="10"/>
      <c r="K3" s="33" t="s">
        <v>334</v>
      </c>
      <c r="L3" s="10" t="s">
        <v>294</v>
      </c>
    </row>
    <row r="4" s="1" customFormat="1" ht="14.25" customHeight="1" spans="1:12">
      <c r="A4" s="15"/>
      <c r="B4" s="10"/>
      <c r="C4" s="29"/>
      <c r="D4" s="30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9"/>
      <c r="D5" s="30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9"/>
      <c r="D6" s="30"/>
      <c r="E6" s="31"/>
      <c r="F6" s="13"/>
      <c r="G6" s="10"/>
      <c r="H6" s="10"/>
      <c r="I6" s="33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335</v>
      </c>
      <c r="B10" s="17"/>
      <c r="C10" s="17"/>
      <c r="D10" s="17"/>
      <c r="E10" s="18"/>
      <c r="F10" s="19"/>
      <c r="G10" s="32"/>
      <c r="H10" s="16" t="s">
        <v>336</v>
      </c>
      <c r="I10" s="17"/>
      <c r="J10" s="17"/>
      <c r="K10" s="17"/>
      <c r="L10" s="24"/>
    </row>
    <row r="11" s="1" customFormat="1" ht="72.95" customHeight="1" spans="1:12">
      <c r="A11" s="20" t="s">
        <v>337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338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264</v>
      </c>
      <c r="B2" s="6" t="s">
        <v>269</v>
      </c>
      <c r="C2" s="6" t="s">
        <v>306</v>
      </c>
      <c r="D2" s="6" t="s">
        <v>267</v>
      </c>
      <c r="E2" s="6" t="s">
        <v>268</v>
      </c>
      <c r="F2" s="5" t="s">
        <v>339</v>
      </c>
      <c r="G2" s="5" t="s">
        <v>287</v>
      </c>
      <c r="H2" s="7" t="s">
        <v>288</v>
      </c>
      <c r="I2" s="22" t="s">
        <v>290</v>
      </c>
    </row>
    <row r="3" s="2" customFormat="1" ht="18" customHeight="1" spans="1:9">
      <c r="A3" s="5"/>
      <c r="B3" s="8"/>
      <c r="C3" s="8"/>
      <c r="D3" s="8"/>
      <c r="E3" s="8"/>
      <c r="F3" s="5" t="s">
        <v>340</v>
      </c>
      <c r="G3" s="5" t="s">
        <v>291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325</v>
      </c>
      <c r="B10" s="17"/>
      <c r="C10" s="17"/>
      <c r="D10" s="18"/>
      <c r="E10" s="19"/>
      <c r="F10" s="16" t="s">
        <v>341</v>
      </c>
      <c r="G10" s="17"/>
      <c r="H10" s="18"/>
      <c r="I10" s="24"/>
    </row>
    <row r="11" s="1" customFormat="1" ht="51.95" customHeight="1" spans="1:9">
      <c r="A11" s="20" t="s">
        <v>342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3" t="s">
        <v>35</v>
      </c>
      <c r="C2" s="474"/>
      <c r="D2" s="474"/>
      <c r="E2" s="474"/>
      <c r="F2" s="474"/>
      <c r="G2" s="474"/>
      <c r="H2" s="474"/>
      <c r="I2" s="488"/>
    </row>
    <row r="3" ht="27.95" customHeight="1" spans="2:9">
      <c r="B3" s="475"/>
      <c r="C3" s="476"/>
      <c r="D3" s="477" t="s">
        <v>36</v>
      </c>
      <c r="E3" s="478"/>
      <c r="F3" s="479" t="s">
        <v>37</v>
      </c>
      <c r="G3" s="480"/>
      <c r="H3" s="477" t="s">
        <v>38</v>
      </c>
      <c r="I3" s="489"/>
    </row>
    <row r="4" ht="27.95" customHeight="1" spans="2:9">
      <c r="B4" s="475" t="s">
        <v>39</v>
      </c>
      <c r="C4" s="476" t="s">
        <v>40</v>
      </c>
      <c r="D4" s="476" t="s">
        <v>41</v>
      </c>
      <c r="E4" s="476" t="s">
        <v>42</v>
      </c>
      <c r="F4" s="481" t="s">
        <v>41</v>
      </c>
      <c r="G4" s="481" t="s">
        <v>42</v>
      </c>
      <c r="H4" s="476" t="s">
        <v>41</v>
      </c>
      <c r="I4" s="490" t="s">
        <v>42</v>
      </c>
    </row>
    <row r="5" ht="27.95" customHeight="1" spans="2:9">
      <c r="B5" s="482" t="s">
        <v>43</v>
      </c>
      <c r="C5" s="39">
        <v>13</v>
      </c>
      <c r="D5" s="39">
        <v>0</v>
      </c>
      <c r="E5" s="39">
        <v>1</v>
      </c>
      <c r="F5" s="483">
        <v>0</v>
      </c>
      <c r="G5" s="483">
        <v>1</v>
      </c>
      <c r="H5" s="39">
        <v>1</v>
      </c>
      <c r="I5" s="491">
        <v>2</v>
      </c>
    </row>
    <row r="6" ht="27.95" customHeight="1" spans="2:9">
      <c r="B6" s="482" t="s">
        <v>44</v>
      </c>
      <c r="C6" s="39">
        <v>20</v>
      </c>
      <c r="D6" s="39">
        <v>0</v>
      </c>
      <c r="E6" s="39">
        <v>1</v>
      </c>
      <c r="F6" s="483">
        <v>1</v>
      </c>
      <c r="G6" s="483">
        <v>2</v>
      </c>
      <c r="H6" s="39">
        <v>2</v>
      </c>
      <c r="I6" s="491">
        <v>3</v>
      </c>
    </row>
    <row r="7" ht="27.95" customHeight="1" spans="2:9">
      <c r="B7" s="482" t="s">
        <v>45</v>
      </c>
      <c r="C7" s="39">
        <v>32</v>
      </c>
      <c r="D7" s="39">
        <v>0</v>
      </c>
      <c r="E7" s="39">
        <v>1</v>
      </c>
      <c r="F7" s="483">
        <v>2</v>
      </c>
      <c r="G7" s="483">
        <v>3</v>
      </c>
      <c r="H7" s="39">
        <v>3</v>
      </c>
      <c r="I7" s="491">
        <v>4</v>
      </c>
    </row>
    <row r="8" ht="27.95" customHeight="1" spans="2:9">
      <c r="B8" s="482" t="s">
        <v>46</v>
      </c>
      <c r="C8" s="39">
        <v>50</v>
      </c>
      <c r="D8" s="39">
        <v>1</v>
      </c>
      <c r="E8" s="39">
        <v>2</v>
      </c>
      <c r="F8" s="483">
        <v>3</v>
      </c>
      <c r="G8" s="483">
        <v>4</v>
      </c>
      <c r="H8" s="39">
        <v>5</v>
      </c>
      <c r="I8" s="491">
        <v>6</v>
      </c>
    </row>
    <row r="9" ht="27.95" customHeight="1" spans="2:9">
      <c r="B9" s="482" t="s">
        <v>47</v>
      </c>
      <c r="C9" s="39">
        <v>80</v>
      </c>
      <c r="D9" s="39">
        <v>2</v>
      </c>
      <c r="E9" s="39">
        <v>3</v>
      </c>
      <c r="F9" s="483">
        <v>5</v>
      </c>
      <c r="G9" s="483">
        <v>6</v>
      </c>
      <c r="H9" s="39">
        <v>7</v>
      </c>
      <c r="I9" s="491">
        <v>8</v>
      </c>
    </row>
    <row r="10" ht="27.95" customHeight="1" spans="2:9">
      <c r="B10" s="482" t="s">
        <v>48</v>
      </c>
      <c r="C10" s="39">
        <v>125</v>
      </c>
      <c r="D10" s="39">
        <v>3</v>
      </c>
      <c r="E10" s="39">
        <v>4</v>
      </c>
      <c r="F10" s="483">
        <v>7</v>
      </c>
      <c r="G10" s="483">
        <v>8</v>
      </c>
      <c r="H10" s="39">
        <v>10</v>
      </c>
      <c r="I10" s="491">
        <v>11</v>
      </c>
    </row>
    <row r="11" ht="27.95" customHeight="1" spans="2:9">
      <c r="B11" s="482" t="s">
        <v>49</v>
      </c>
      <c r="C11" s="39">
        <v>200</v>
      </c>
      <c r="D11" s="39">
        <v>5</v>
      </c>
      <c r="E11" s="39">
        <v>6</v>
      </c>
      <c r="F11" s="483">
        <v>10</v>
      </c>
      <c r="G11" s="483">
        <v>11</v>
      </c>
      <c r="H11" s="39">
        <v>14</v>
      </c>
      <c r="I11" s="491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92">
        <v>22</v>
      </c>
    </row>
    <row r="14" spans="2:4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H24" sqref="H24"/>
    </sheetView>
  </sheetViews>
  <sheetFormatPr defaultColWidth="10.375" defaultRowHeight="16.5" customHeight="1"/>
  <cols>
    <col min="1" max="1" width="11.125" style="272" customWidth="1"/>
    <col min="2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53" t="s">
        <v>58</v>
      </c>
      <c r="J2" s="353"/>
      <c r="K2" s="354"/>
    </row>
    <row r="3" ht="14.25" spans="1:11">
      <c r="A3" s="278" t="s">
        <v>59</v>
      </c>
      <c r="B3" s="397"/>
      <c r="C3" s="398"/>
      <c r="D3" s="281" t="s">
        <v>60</v>
      </c>
      <c r="E3" s="282"/>
      <c r="F3" s="282"/>
      <c r="G3" s="283"/>
      <c r="H3" s="281" t="s">
        <v>61</v>
      </c>
      <c r="I3" s="282"/>
      <c r="J3" s="282"/>
      <c r="K3" s="283"/>
    </row>
    <row r="4" ht="14.25" spans="1:11">
      <c r="A4" s="284" t="s">
        <v>62</v>
      </c>
      <c r="B4" s="399" t="s">
        <v>63</v>
      </c>
      <c r="C4" s="400"/>
      <c r="D4" s="284" t="s">
        <v>64</v>
      </c>
      <c r="E4" s="287"/>
      <c r="F4" s="401"/>
      <c r="G4" s="402"/>
      <c r="H4" s="284" t="s">
        <v>65</v>
      </c>
      <c r="I4" s="287"/>
      <c r="J4" s="309" t="s">
        <v>66</v>
      </c>
      <c r="K4" s="355" t="s">
        <v>67</v>
      </c>
    </row>
    <row r="5" ht="14.25" spans="1:11">
      <c r="A5" s="290" t="s">
        <v>68</v>
      </c>
      <c r="B5" s="403"/>
      <c r="C5" s="404"/>
      <c r="D5" s="284" t="s">
        <v>69</v>
      </c>
      <c r="E5" s="287"/>
      <c r="F5" s="401"/>
      <c r="G5" s="402"/>
      <c r="H5" s="284" t="s">
        <v>70</v>
      </c>
      <c r="I5" s="287"/>
      <c r="J5" s="309" t="s">
        <v>66</v>
      </c>
      <c r="K5" s="355" t="s">
        <v>67</v>
      </c>
    </row>
    <row r="6" ht="14.25" spans="1:11">
      <c r="A6" s="284" t="s">
        <v>71</v>
      </c>
      <c r="B6" s="405">
        <v>1</v>
      </c>
      <c r="C6" s="355">
        <v>7</v>
      </c>
      <c r="D6" s="290" t="s">
        <v>72</v>
      </c>
      <c r="E6" s="311"/>
      <c r="F6" s="401"/>
      <c r="G6" s="402"/>
      <c r="H6" s="284" t="s">
        <v>73</v>
      </c>
      <c r="I6" s="287"/>
      <c r="J6" s="309" t="s">
        <v>66</v>
      </c>
      <c r="K6" s="355" t="s">
        <v>67</v>
      </c>
    </row>
    <row r="7" ht="14.25" spans="1:11">
      <c r="A7" s="284" t="s">
        <v>74</v>
      </c>
      <c r="B7" s="406"/>
      <c r="C7" s="407"/>
      <c r="D7" s="290" t="s">
        <v>75</v>
      </c>
      <c r="E7" s="310"/>
      <c r="F7" s="401"/>
      <c r="G7" s="402"/>
      <c r="H7" s="284" t="s">
        <v>76</v>
      </c>
      <c r="I7" s="287"/>
      <c r="J7" s="309" t="s">
        <v>66</v>
      </c>
      <c r="K7" s="355" t="s">
        <v>67</v>
      </c>
    </row>
    <row r="8" ht="15" spans="1:11">
      <c r="A8" s="295" t="s">
        <v>77</v>
      </c>
      <c r="B8" s="296"/>
      <c r="C8" s="297"/>
      <c r="D8" s="298" t="s">
        <v>78</v>
      </c>
      <c r="E8" s="299"/>
      <c r="F8" s="300"/>
      <c r="G8" s="301"/>
      <c r="H8" s="298" t="s">
        <v>79</v>
      </c>
      <c r="I8" s="299"/>
      <c r="J8" s="320" t="s">
        <v>66</v>
      </c>
      <c r="K8" s="364" t="s">
        <v>67</v>
      </c>
    </row>
    <row r="9" ht="15" spans="1:11">
      <c r="A9" s="408" t="s">
        <v>80</v>
      </c>
      <c r="B9" s="409"/>
      <c r="C9" s="409"/>
      <c r="D9" s="409"/>
      <c r="E9" s="409"/>
      <c r="F9" s="409"/>
      <c r="G9" s="409"/>
      <c r="H9" s="409"/>
      <c r="I9" s="409"/>
      <c r="J9" s="409"/>
      <c r="K9" s="456"/>
    </row>
    <row r="10" ht="15" spans="1:11">
      <c r="A10" s="410" t="s">
        <v>81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57"/>
    </row>
    <row r="11" ht="14.25" spans="1:11">
      <c r="A11" s="412" t="s">
        <v>82</v>
      </c>
      <c r="B11" s="413" t="s">
        <v>83</v>
      </c>
      <c r="C11" s="403" t="s">
        <v>84</v>
      </c>
      <c r="D11" s="414"/>
      <c r="E11" s="415" t="s">
        <v>85</v>
      </c>
      <c r="F11" s="413" t="s">
        <v>83</v>
      </c>
      <c r="G11" s="403" t="s">
        <v>84</v>
      </c>
      <c r="H11" s="403" t="s">
        <v>86</v>
      </c>
      <c r="I11" s="415" t="s">
        <v>87</v>
      </c>
      <c r="J11" s="413" t="s">
        <v>83</v>
      </c>
      <c r="K11" s="404" t="s">
        <v>84</v>
      </c>
    </row>
    <row r="12" ht="14.25" spans="1:11">
      <c r="A12" s="290" t="s">
        <v>88</v>
      </c>
      <c r="B12" s="308" t="s">
        <v>83</v>
      </c>
      <c r="C12" s="309" t="s">
        <v>84</v>
      </c>
      <c r="D12" s="310"/>
      <c r="E12" s="311" t="s">
        <v>89</v>
      </c>
      <c r="F12" s="308" t="s">
        <v>83</v>
      </c>
      <c r="G12" s="309" t="s">
        <v>84</v>
      </c>
      <c r="H12" s="309" t="s">
        <v>86</v>
      </c>
      <c r="I12" s="311" t="s">
        <v>90</v>
      </c>
      <c r="J12" s="308" t="s">
        <v>83</v>
      </c>
      <c r="K12" s="355" t="s">
        <v>84</v>
      </c>
    </row>
    <row r="13" ht="14.25" spans="1:11">
      <c r="A13" s="290" t="s">
        <v>91</v>
      </c>
      <c r="B13" s="308" t="s">
        <v>83</v>
      </c>
      <c r="C13" s="309" t="s">
        <v>84</v>
      </c>
      <c r="D13" s="310"/>
      <c r="E13" s="311" t="s">
        <v>92</v>
      </c>
      <c r="F13" s="309" t="s">
        <v>93</v>
      </c>
      <c r="G13" s="309" t="s">
        <v>94</v>
      </c>
      <c r="H13" s="309" t="s">
        <v>86</v>
      </c>
      <c r="I13" s="311" t="s">
        <v>95</v>
      </c>
      <c r="J13" s="308" t="s">
        <v>83</v>
      </c>
      <c r="K13" s="355" t="s">
        <v>84</v>
      </c>
    </row>
    <row r="14" ht="15" spans="1:11">
      <c r="A14" s="298" t="s">
        <v>96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57"/>
    </row>
    <row r="15" ht="15" spans="1:11">
      <c r="A15" s="410" t="s">
        <v>97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57"/>
    </row>
    <row r="16" ht="14.25" spans="1:11">
      <c r="A16" s="416" t="s">
        <v>98</v>
      </c>
      <c r="B16" s="403" t="s">
        <v>93</v>
      </c>
      <c r="C16" s="403" t="s">
        <v>94</v>
      </c>
      <c r="D16" s="417"/>
      <c r="E16" s="418" t="s">
        <v>99</v>
      </c>
      <c r="F16" s="403" t="s">
        <v>93</v>
      </c>
      <c r="G16" s="403" t="s">
        <v>94</v>
      </c>
      <c r="H16" s="419"/>
      <c r="I16" s="418" t="s">
        <v>100</v>
      </c>
      <c r="J16" s="403" t="s">
        <v>93</v>
      </c>
      <c r="K16" s="404" t="s">
        <v>94</v>
      </c>
    </row>
    <row r="17" customHeight="1" spans="1:22">
      <c r="A17" s="326" t="s">
        <v>101</v>
      </c>
      <c r="B17" s="309" t="s">
        <v>93</v>
      </c>
      <c r="C17" s="309" t="s">
        <v>94</v>
      </c>
      <c r="D17" s="285"/>
      <c r="E17" s="327" t="s">
        <v>102</v>
      </c>
      <c r="F17" s="309" t="s">
        <v>93</v>
      </c>
      <c r="G17" s="309" t="s">
        <v>94</v>
      </c>
      <c r="H17" s="420"/>
      <c r="I17" s="327" t="s">
        <v>103</v>
      </c>
      <c r="J17" s="309" t="s">
        <v>93</v>
      </c>
      <c r="K17" s="355" t="s">
        <v>94</v>
      </c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</row>
    <row r="18" ht="18" customHeight="1" spans="1:11">
      <c r="A18" s="421" t="s">
        <v>104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59"/>
    </row>
    <row r="19" s="395" customFormat="1" ht="18" customHeight="1" spans="1:11">
      <c r="A19" s="410" t="s">
        <v>105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57"/>
    </row>
    <row r="20" customHeight="1" spans="1:11">
      <c r="A20" s="423" t="s">
        <v>106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60"/>
    </row>
    <row r="21" ht="21.75" customHeight="1" spans="1:11">
      <c r="A21" s="425" t="s">
        <v>107</v>
      </c>
      <c r="B21" s="426" t="s">
        <v>108</v>
      </c>
      <c r="C21" s="426" t="s">
        <v>109</v>
      </c>
      <c r="D21" s="426" t="s">
        <v>110</v>
      </c>
      <c r="E21" s="426" t="s">
        <v>111</v>
      </c>
      <c r="F21" s="426" t="s">
        <v>112</v>
      </c>
      <c r="G21" s="427" t="s">
        <v>113</v>
      </c>
      <c r="H21" s="327" t="s">
        <v>114</v>
      </c>
      <c r="I21" s="327"/>
      <c r="J21" s="327"/>
      <c r="K21" s="367" t="s">
        <v>115</v>
      </c>
    </row>
    <row r="22" ht="29" customHeight="1" spans="1:11">
      <c r="A22" s="428" t="s">
        <v>116</v>
      </c>
      <c r="B22" s="429" t="s">
        <v>93</v>
      </c>
      <c r="C22" s="429" t="s">
        <v>93</v>
      </c>
      <c r="D22" s="429" t="s">
        <v>93</v>
      </c>
      <c r="E22" s="429" t="s">
        <v>93</v>
      </c>
      <c r="F22" s="429" t="s">
        <v>93</v>
      </c>
      <c r="G22" s="429" t="s">
        <v>93</v>
      </c>
      <c r="H22" s="429" t="s">
        <v>93</v>
      </c>
      <c r="I22" s="431"/>
      <c r="J22" s="431"/>
      <c r="K22" s="461"/>
    </row>
    <row r="23" ht="23" customHeight="1" spans="1:11">
      <c r="A23" s="33"/>
      <c r="B23" s="429"/>
      <c r="C23" s="429"/>
      <c r="D23" s="429"/>
      <c r="E23" s="429"/>
      <c r="F23" s="429"/>
      <c r="G23" s="429"/>
      <c r="H23" s="429"/>
      <c r="I23" s="431"/>
      <c r="J23" s="431"/>
      <c r="K23" s="461"/>
    </row>
    <row r="24" ht="23" customHeight="1" spans="1:11">
      <c r="A24" s="429"/>
      <c r="B24" s="429"/>
      <c r="C24" s="429"/>
      <c r="D24" s="429"/>
      <c r="E24" s="429"/>
      <c r="F24" s="429"/>
      <c r="G24" s="429"/>
      <c r="H24" s="430"/>
      <c r="I24" s="431"/>
      <c r="J24" s="431"/>
      <c r="K24" s="461"/>
    </row>
    <row r="25" ht="23" customHeight="1" spans="1:11">
      <c r="A25" s="429"/>
      <c r="B25" s="429"/>
      <c r="C25" s="429"/>
      <c r="D25" s="429"/>
      <c r="E25" s="429"/>
      <c r="F25" s="429"/>
      <c r="G25" s="429"/>
      <c r="H25" s="430"/>
      <c r="I25" s="431"/>
      <c r="J25" s="431"/>
      <c r="K25" s="461"/>
    </row>
    <row r="26" ht="23" customHeight="1" spans="1:11">
      <c r="A26" s="294"/>
      <c r="B26" s="429"/>
      <c r="C26" s="429"/>
      <c r="D26" s="429"/>
      <c r="E26" s="429"/>
      <c r="F26" s="429"/>
      <c r="G26" s="429"/>
      <c r="H26" s="430"/>
      <c r="I26" s="431"/>
      <c r="J26" s="431"/>
      <c r="K26" s="461"/>
    </row>
    <row r="27" ht="23" customHeight="1" spans="1:11">
      <c r="A27" s="294"/>
      <c r="B27" s="431"/>
      <c r="C27" s="431"/>
      <c r="D27" s="431"/>
      <c r="E27" s="431"/>
      <c r="F27" s="431"/>
      <c r="G27" s="431"/>
      <c r="H27" s="430"/>
      <c r="I27" s="431"/>
      <c r="J27" s="431"/>
      <c r="K27" s="462"/>
    </row>
    <row r="28" ht="23" customHeight="1" spans="1:11">
      <c r="A28" s="294"/>
      <c r="B28" s="431"/>
      <c r="C28" s="431"/>
      <c r="D28" s="431"/>
      <c r="E28" s="431"/>
      <c r="F28" s="431"/>
      <c r="G28" s="431"/>
      <c r="H28" s="430"/>
      <c r="I28" s="431"/>
      <c r="J28" s="431"/>
      <c r="K28" s="462"/>
    </row>
    <row r="29" ht="18" customHeight="1" spans="1:11">
      <c r="A29" s="432" t="s">
        <v>117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63"/>
    </row>
    <row r="30" ht="18.75" customHeight="1" spans="1:11">
      <c r="A30" s="434" t="s">
        <v>118</v>
      </c>
      <c r="B30" s="435"/>
      <c r="C30" s="435"/>
      <c r="D30" s="435"/>
      <c r="E30" s="435"/>
      <c r="F30" s="435"/>
      <c r="G30" s="435"/>
      <c r="H30" s="435"/>
      <c r="I30" s="435"/>
      <c r="J30" s="435"/>
      <c r="K30" s="464"/>
    </row>
    <row r="31" ht="18.75" customHeight="1" spans="1:11">
      <c r="A31" s="436"/>
      <c r="B31" s="437"/>
      <c r="C31" s="437"/>
      <c r="D31" s="437"/>
      <c r="E31" s="437"/>
      <c r="F31" s="437"/>
      <c r="G31" s="437"/>
      <c r="H31" s="437"/>
      <c r="I31" s="437"/>
      <c r="J31" s="437"/>
      <c r="K31" s="465"/>
    </row>
    <row r="32" ht="18" customHeight="1" spans="1:11">
      <c r="A32" s="432" t="s">
        <v>119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63"/>
    </row>
    <row r="33" ht="14.25" spans="1:11">
      <c r="A33" s="173" t="s">
        <v>120</v>
      </c>
      <c r="B33" s="174"/>
      <c r="C33" s="174"/>
      <c r="D33" s="174"/>
      <c r="E33" s="174"/>
      <c r="F33" s="174"/>
      <c r="G33" s="174"/>
      <c r="H33" s="174"/>
      <c r="I33" s="174"/>
      <c r="J33" s="174"/>
      <c r="K33" s="204"/>
    </row>
    <row r="34" ht="15" spans="1:11">
      <c r="A34" s="133" t="s">
        <v>121</v>
      </c>
      <c r="B34" s="136"/>
      <c r="C34" s="309" t="s">
        <v>66</v>
      </c>
      <c r="D34" s="309" t="s">
        <v>67</v>
      </c>
      <c r="E34" s="438" t="s">
        <v>122</v>
      </c>
      <c r="F34" s="439"/>
      <c r="G34" s="439"/>
      <c r="H34" s="439"/>
      <c r="I34" s="439"/>
      <c r="J34" s="439"/>
      <c r="K34" s="466"/>
    </row>
    <row r="35" ht="15" spans="1:11">
      <c r="A35" s="440" t="s">
        <v>123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40"/>
    </row>
    <row r="36" ht="21" customHeight="1" spans="1:11">
      <c r="A36" s="441"/>
      <c r="B36" s="442"/>
      <c r="C36" s="442"/>
      <c r="D36" s="442"/>
      <c r="E36" s="442"/>
      <c r="F36" s="442"/>
      <c r="G36" s="442"/>
      <c r="H36" s="442"/>
      <c r="I36" s="442"/>
      <c r="J36" s="442"/>
      <c r="K36" s="467"/>
    </row>
    <row r="37" ht="21" customHeight="1" spans="1:11">
      <c r="A37" s="443"/>
      <c r="B37" s="444"/>
      <c r="C37" s="444"/>
      <c r="D37" s="444"/>
      <c r="E37" s="444"/>
      <c r="F37" s="444"/>
      <c r="G37" s="444"/>
      <c r="H37" s="444"/>
      <c r="I37" s="444"/>
      <c r="J37" s="444"/>
      <c r="K37" s="468"/>
    </row>
    <row r="38" ht="21" customHeight="1" spans="1:11">
      <c r="A38" s="443"/>
      <c r="B38" s="444"/>
      <c r="C38" s="444"/>
      <c r="D38" s="444"/>
      <c r="E38" s="444"/>
      <c r="F38" s="444"/>
      <c r="G38" s="444"/>
      <c r="H38" s="444"/>
      <c r="I38" s="444"/>
      <c r="J38" s="444"/>
      <c r="K38" s="468"/>
    </row>
    <row r="39" ht="21" customHeight="1" spans="1:11">
      <c r="A39" s="443"/>
      <c r="B39" s="444"/>
      <c r="C39" s="444"/>
      <c r="D39" s="444"/>
      <c r="E39" s="444"/>
      <c r="F39" s="444"/>
      <c r="G39" s="444"/>
      <c r="H39" s="444"/>
      <c r="I39" s="444"/>
      <c r="J39" s="444"/>
      <c r="K39" s="468"/>
    </row>
    <row r="40" ht="21" customHeight="1" spans="1:11">
      <c r="A40" s="443"/>
      <c r="B40" s="444"/>
      <c r="C40" s="444"/>
      <c r="D40" s="444"/>
      <c r="E40" s="444"/>
      <c r="F40" s="444"/>
      <c r="G40" s="444"/>
      <c r="H40" s="444"/>
      <c r="I40" s="444"/>
      <c r="J40" s="444"/>
      <c r="K40" s="468"/>
    </row>
    <row r="41" ht="21" customHeight="1" spans="1:11">
      <c r="A41" s="443"/>
      <c r="B41" s="444"/>
      <c r="C41" s="444"/>
      <c r="D41" s="444"/>
      <c r="E41" s="444"/>
      <c r="F41" s="444"/>
      <c r="G41" s="444"/>
      <c r="H41" s="444"/>
      <c r="I41" s="444"/>
      <c r="J41" s="444"/>
      <c r="K41" s="468"/>
    </row>
    <row r="42" ht="21" customHeight="1" spans="1:11">
      <c r="A42" s="443"/>
      <c r="B42" s="444"/>
      <c r="C42" s="444"/>
      <c r="D42" s="444"/>
      <c r="E42" s="444"/>
      <c r="F42" s="444"/>
      <c r="G42" s="444"/>
      <c r="H42" s="444"/>
      <c r="I42" s="444"/>
      <c r="J42" s="444"/>
      <c r="K42" s="468"/>
    </row>
    <row r="43" ht="15" spans="1:11">
      <c r="A43" s="445" t="s">
        <v>124</v>
      </c>
      <c r="B43" s="446"/>
      <c r="C43" s="446"/>
      <c r="D43" s="446"/>
      <c r="E43" s="446"/>
      <c r="F43" s="446"/>
      <c r="G43" s="446"/>
      <c r="H43" s="446"/>
      <c r="I43" s="446"/>
      <c r="J43" s="446"/>
      <c r="K43" s="469"/>
    </row>
    <row r="44" ht="15" spans="1:11">
      <c r="A44" s="410" t="s">
        <v>125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57"/>
    </row>
    <row r="45" ht="14.25" spans="1:11">
      <c r="A45" s="416" t="s">
        <v>126</v>
      </c>
      <c r="B45" s="403" t="s">
        <v>93</v>
      </c>
      <c r="C45" s="403" t="s">
        <v>94</v>
      </c>
      <c r="D45" s="403" t="s">
        <v>86</v>
      </c>
      <c r="E45" s="418" t="s">
        <v>127</v>
      </c>
      <c r="F45" s="403" t="s">
        <v>93</v>
      </c>
      <c r="G45" s="403" t="s">
        <v>94</v>
      </c>
      <c r="H45" s="403" t="s">
        <v>86</v>
      </c>
      <c r="I45" s="418" t="s">
        <v>128</v>
      </c>
      <c r="J45" s="403" t="s">
        <v>93</v>
      </c>
      <c r="K45" s="404" t="s">
        <v>94</v>
      </c>
    </row>
    <row r="46" ht="14.25" spans="1:11">
      <c r="A46" s="326" t="s">
        <v>85</v>
      </c>
      <c r="B46" s="309" t="s">
        <v>93</v>
      </c>
      <c r="C46" s="309" t="s">
        <v>94</v>
      </c>
      <c r="D46" s="309" t="s">
        <v>86</v>
      </c>
      <c r="E46" s="327" t="s">
        <v>92</v>
      </c>
      <c r="F46" s="309" t="s">
        <v>93</v>
      </c>
      <c r="G46" s="309" t="s">
        <v>94</v>
      </c>
      <c r="H46" s="309" t="s">
        <v>86</v>
      </c>
      <c r="I46" s="327" t="s">
        <v>103</v>
      </c>
      <c r="J46" s="309" t="s">
        <v>93</v>
      </c>
      <c r="K46" s="355" t="s">
        <v>94</v>
      </c>
    </row>
    <row r="47" ht="15" spans="1:11">
      <c r="A47" s="298" t="s">
        <v>96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57"/>
    </row>
    <row r="48" ht="15" spans="1:11">
      <c r="A48" s="440" t="s">
        <v>129</v>
      </c>
      <c r="B48" s="440"/>
      <c r="C48" s="440"/>
      <c r="D48" s="440"/>
      <c r="E48" s="440"/>
      <c r="F48" s="440"/>
      <c r="G48" s="440"/>
      <c r="H48" s="440"/>
      <c r="I48" s="440"/>
      <c r="J48" s="440"/>
      <c r="K48" s="440"/>
    </row>
    <row r="49" ht="15" spans="1:11">
      <c r="A49" s="441"/>
      <c r="B49" s="442"/>
      <c r="C49" s="442"/>
      <c r="D49" s="442"/>
      <c r="E49" s="442"/>
      <c r="F49" s="442"/>
      <c r="G49" s="442"/>
      <c r="H49" s="442"/>
      <c r="I49" s="442"/>
      <c r="J49" s="442"/>
      <c r="K49" s="467"/>
    </row>
    <row r="50" ht="15" spans="1:11">
      <c r="A50" s="447" t="s">
        <v>130</v>
      </c>
      <c r="B50" s="448" t="s">
        <v>131</v>
      </c>
      <c r="C50" s="448"/>
      <c r="D50" s="276" t="s">
        <v>132</v>
      </c>
      <c r="E50" s="449"/>
      <c r="F50" s="450" t="s">
        <v>133</v>
      </c>
      <c r="G50" s="451"/>
      <c r="H50" s="452" t="s">
        <v>134</v>
      </c>
      <c r="I50" s="470"/>
      <c r="J50" s="449" t="s">
        <v>135</v>
      </c>
      <c r="K50" s="471"/>
    </row>
    <row r="51" ht="15" spans="1:11">
      <c r="A51" s="453"/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" spans="1:11">
      <c r="A52" s="454"/>
      <c r="B52" s="455"/>
      <c r="C52" s="455"/>
      <c r="D52" s="455"/>
      <c r="E52" s="455"/>
      <c r="F52" s="455"/>
      <c r="G52" s="455"/>
      <c r="H52" s="455"/>
      <c r="I52" s="455"/>
      <c r="J52" s="455"/>
      <c r="K52" s="472"/>
    </row>
    <row r="53" ht="15" spans="1:11">
      <c r="A53" s="447" t="s">
        <v>130</v>
      </c>
      <c r="B53" s="448" t="s">
        <v>131</v>
      </c>
      <c r="C53" s="448"/>
      <c r="D53" s="276" t="s">
        <v>132</v>
      </c>
      <c r="E53" s="449"/>
      <c r="F53" s="450" t="s">
        <v>136</v>
      </c>
      <c r="G53" s="451"/>
      <c r="H53" s="452" t="s">
        <v>134</v>
      </c>
      <c r="I53" s="470"/>
      <c r="J53" s="449" t="s">
        <v>135</v>
      </c>
      <c r="K53" s="4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7"/>
  <sheetViews>
    <sheetView workbookViewId="0">
      <selection activeCell="P14" sqref="P14"/>
    </sheetView>
  </sheetViews>
  <sheetFormatPr defaultColWidth="9" defaultRowHeight="14.25"/>
  <cols>
    <col min="1" max="1" width="18.375" style="80" customWidth="1"/>
    <col min="2" max="2" width="4.875" style="80" customWidth="1"/>
    <col min="3" max="4" width="8.875" style="81" customWidth="1"/>
    <col min="5" max="9" width="8.875" style="80" customWidth="1"/>
    <col min="10" max="10" width="2.75" style="80" customWidth="1"/>
    <col min="11" max="11" width="9.15833333333333" style="80" customWidth="1"/>
    <col min="12" max="16" width="9.75" style="80" customWidth="1"/>
    <col min="17" max="17" width="9.75" style="82" customWidth="1"/>
    <col min="18" max="255" width="9" style="80"/>
    <col min="256" max="16384" width="9" style="83"/>
  </cols>
  <sheetData>
    <row r="1" s="80" customFormat="1" ht="29" customHeight="1" spans="1:258">
      <c r="A1" s="84" t="s">
        <v>137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5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</row>
    <row r="2" s="80" customFormat="1" ht="20" customHeight="1" spans="1:258">
      <c r="A2" s="379" t="s">
        <v>62</v>
      </c>
      <c r="B2" s="379" t="s">
        <v>63</v>
      </c>
      <c r="C2" s="380"/>
      <c r="D2" s="379"/>
      <c r="E2" s="379" t="s">
        <v>68</v>
      </c>
      <c r="F2" s="381" t="s">
        <v>138</v>
      </c>
      <c r="G2" s="381"/>
      <c r="H2" s="381"/>
      <c r="I2" s="381"/>
      <c r="J2" s="248"/>
      <c r="K2" s="387" t="s">
        <v>57</v>
      </c>
      <c r="L2" s="388" t="s">
        <v>58</v>
      </c>
      <c r="M2" s="388"/>
      <c r="N2" s="388"/>
      <c r="O2" s="388"/>
      <c r="P2" s="388"/>
      <c r="Q2" s="11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</row>
    <row r="3" s="80" customFormat="1" spans="1:258">
      <c r="A3" s="382" t="s">
        <v>139</v>
      </c>
      <c r="B3" s="383" t="s">
        <v>140</v>
      </c>
      <c r="C3" s="384"/>
      <c r="D3" s="383"/>
      <c r="E3" s="383"/>
      <c r="F3" s="383"/>
      <c r="G3" s="383"/>
      <c r="H3" s="383"/>
      <c r="I3" s="383"/>
      <c r="J3" s="248"/>
      <c r="K3" s="112" t="s">
        <v>141</v>
      </c>
      <c r="L3" s="112"/>
      <c r="M3" s="112"/>
      <c r="N3" s="112"/>
      <c r="O3" s="112"/>
      <c r="P3" s="112"/>
      <c r="Q3" s="11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</row>
    <row r="4" s="80" customFormat="1" ht="16.5" spans="1:258">
      <c r="A4" s="382"/>
      <c r="B4" s="385" t="s">
        <v>142</v>
      </c>
      <c r="C4" s="98" t="s">
        <v>108</v>
      </c>
      <c r="D4" s="98" t="s">
        <v>109</v>
      </c>
      <c r="E4" s="99" t="s">
        <v>110</v>
      </c>
      <c r="F4" s="98" t="s">
        <v>111</v>
      </c>
      <c r="G4" s="98" t="s">
        <v>112</v>
      </c>
      <c r="H4" s="386" t="s">
        <v>113</v>
      </c>
      <c r="I4" s="386" t="s">
        <v>114</v>
      </c>
      <c r="J4" s="248"/>
      <c r="K4" s="266"/>
      <c r="L4" s="389" t="s">
        <v>143</v>
      </c>
      <c r="M4" s="389"/>
      <c r="N4" s="389" t="s">
        <v>144</v>
      </c>
      <c r="O4" s="389"/>
      <c r="P4" s="389"/>
      <c r="Q4" s="389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</row>
    <row r="5" s="80" customFormat="1" ht="16.5" spans="1:258">
      <c r="A5" s="382"/>
      <c r="B5" s="385"/>
      <c r="C5" s="100" t="s">
        <v>145</v>
      </c>
      <c r="D5" s="100" t="s">
        <v>146</v>
      </c>
      <c r="E5" s="100" t="s">
        <v>147</v>
      </c>
      <c r="F5" s="100" t="s">
        <v>148</v>
      </c>
      <c r="G5" s="100" t="s">
        <v>149</v>
      </c>
      <c r="H5" s="386" t="s">
        <v>150</v>
      </c>
      <c r="I5" s="386" t="s">
        <v>151</v>
      </c>
      <c r="J5" s="248"/>
      <c r="K5" s="390"/>
      <c r="L5" s="389" t="s">
        <v>110</v>
      </c>
      <c r="M5" s="389"/>
      <c r="N5" s="389"/>
      <c r="O5" s="222"/>
      <c r="P5" s="100"/>
      <c r="Q5" s="100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</row>
    <row r="6" s="80" customFormat="1" ht="20" customHeight="1" spans="1:258">
      <c r="A6" s="102" t="s">
        <v>152</v>
      </c>
      <c r="B6" s="222"/>
      <c r="C6" s="102">
        <f>D6-1</f>
        <v>67</v>
      </c>
      <c r="D6" s="102">
        <f>E6-2</f>
        <v>68</v>
      </c>
      <c r="E6" s="102">
        <v>70</v>
      </c>
      <c r="F6" s="102">
        <f>E6+2</f>
        <v>72</v>
      </c>
      <c r="G6" s="102">
        <f>F6+2</f>
        <v>74</v>
      </c>
      <c r="H6" s="102">
        <f>G6+1</f>
        <v>75</v>
      </c>
      <c r="I6" s="102">
        <f>H6+1</f>
        <v>76</v>
      </c>
      <c r="J6" s="248"/>
      <c r="K6" s="389"/>
      <c r="L6" s="389" t="s">
        <v>153</v>
      </c>
      <c r="M6" s="391"/>
      <c r="N6" s="389"/>
      <c r="O6" s="389"/>
      <c r="P6" s="389"/>
      <c r="Q6" s="389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</row>
    <row r="7" s="80" customFormat="1" ht="20" customHeight="1" spans="1:258">
      <c r="A7" s="102" t="s">
        <v>154</v>
      </c>
      <c r="B7" s="222"/>
      <c r="C7" s="102">
        <f t="shared" ref="C7:C9" si="0">D7-4</f>
        <v>100</v>
      </c>
      <c r="D7" s="102">
        <f t="shared" ref="D7:D9" si="1">E7-4</f>
        <v>104</v>
      </c>
      <c r="E7" s="102">
        <v>108</v>
      </c>
      <c r="F7" s="102">
        <f t="shared" ref="F7:F9" si="2">E7+4</f>
        <v>112</v>
      </c>
      <c r="G7" s="102">
        <f>F7+4</f>
        <v>116</v>
      </c>
      <c r="H7" s="102">
        <f t="shared" ref="H7:H9" si="3">G7+6</f>
        <v>122</v>
      </c>
      <c r="I7" s="102">
        <f>H7+6</f>
        <v>128</v>
      </c>
      <c r="J7" s="248"/>
      <c r="K7" s="389"/>
      <c r="L7" s="389" t="s">
        <v>155</v>
      </c>
      <c r="M7" s="389"/>
      <c r="N7" s="389"/>
      <c r="O7" s="389"/>
      <c r="P7" s="389"/>
      <c r="Q7" s="389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</row>
    <row r="8" s="80" customFormat="1" ht="20" customHeight="1" spans="1:258">
      <c r="A8" s="102" t="s">
        <v>156</v>
      </c>
      <c r="B8" s="222"/>
      <c r="C8" s="102">
        <f t="shared" si="0"/>
        <v>98</v>
      </c>
      <c r="D8" s="102">
        <f t="shared" si="1"/>
        <v>102</v>
      </c>
      <c r="E8" s="102">
        <v>106</v>
      </c>
      <c r="F8" s="102">
        <f t="shared" si="2"/>
        <v>110</v>
      </c>
      <c r="G8" s="102">
        <f>F8+5</f>
        <v>115</v>
      </c>
      <c r="H8" s="102">
        <f t="shared" si="3"/>
        <v>121</v>
      </c>
      <c r="I8" s="102">
        <f>H8+7</f>
        <v>128</v>
      </c>
      <c r="J8" s="248"/>
      <c r="K8" s="389"/>
      <c r="L8" s="389" t="s">
        <v>157</v>
      </c>
      <c r="M8" s="389"/>
      <c r="N8" s="389"/>
      <c r="O8" s="389"/>
      <c r="P8" s="389"/>
      <c r="Q8" s="389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</row>
    <row r="9" s="80" customFormat="1" ht="20" customHeight="1" spans="1:258">
      <c r="A9" s="102" t="s">
        <v>158</v>
      </c>
      <c r="B9" s="222"/>
      <c r="C9" s="102">
        <f t="shared" si="0"/>
        <v>98</v>
      </c>
      <c r="D9" s="102">
        <f t="shared" si="1"/>
        <v>102</v>
      </c>
      <c r="E9" s="102">
        <v>106</v>
      </c>
      <c r="F9" s="102">
        <f t="shared" si="2"/>
        <v>110</v>
      </c>
      <c r="G9" s="102">
        <f>F9+5</f>
        <v>115</v>
      </c>
      <c r="H9" s="102">
        <f t="shared" si="3"/>
        <v>121</v>
      </c>
      <c r="I9" s="102">
        <f>H9+7</f>
        <v>128</v>
      </c>
      <c r="J9" s="248"/>
      <c r="K9" s="389"/>
      <c r="L9" s="389" t="s">
        <v>157</v>
      </c>
      <c r="M9" s="389"/>
      <c r="N9" s="389"/>
      <c r="O9" s="389"/>
      <c r="P9" s="389"/>
      <c r="Q9" s="389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="80" customFormat="1" ht="20" customHeight="1" spans="1:258">
      <c r="A10" s="102" t="s">
        <v>159</v>
      </c>
      <c r="B10" s="222"/>
      <c r="C10" s="102">
        <f>D10-1.2</f>
        <v>43.1</v>
      </c>
      <c r="D10" s="102">
        <f>E10-1.2</f>
        <v>44.3</v>
      </c>
      <c r="E10" s="102">
        <v>45.5</v>
      </c>
      <c r="F10" s="102">
        <f>E10+1.2</f>
        <v>46.7</v>
      </c>
      <c r="G10" s="102">
        <f>F10+1.2</f>
        <v>47.9</v>
      </c>
      <c r="H10" s="102">
        <f>G10+1.4</f>
        <v>49.3</v>
      </c>
      <c r="I10" s="102">
        <f>H10+1.4</f>
        <v>50.7</v>
      </c>
      <c r="J10" s="248"/>
      <c r="K10" s="389"/>
      <c r="L10" s="389" t="s">
        <v>155</v>
      </c>
      <c r="M10" s="389"/>
      <c r="N10" s="389"/>
      <c r="O10" s="389"/>
      <c r="P10" s="389"/>
      <c r="Q10" s="389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="80" customFormat="1" ht="20" customHeight="1" spans="1:258">
      <c r="A11" s="102" t="s">
        <v>160</v>
      </c>
      <c r="B11" s="222"/>
      <c r="C11" s="102">
        <f>D11-0.5</f>
        <v>20</v>
      </c>
      <c r="D11" s="102">
        <f>E11-0.5</f>
        <v>20.5</v>
      </c>
      <c r="E11" s="102">
        <v>21</v>
      </c>
      <c r="F11" s="102">
        <f t="shared" ref="F11:I11" si="4">E11+0.5</f>
        <v>21.5</v>
      </c>
      <c r="G11" s="102">
        <f t="shared" si="4"/>
        <v>22</v>
      </c>
      <c r="H11" s="102">
        <f t="shared" si="4"/>
        <v>22.5</v>
      </c>
      <c r="I11" s="102">
        <f t="shared" si="4"/>
        <v>23</v>
      </c>
      <c r="J11" s="248"/>
      <c r="K11" s="392"/>
      <c r="L11" s="392" t="s">
        <v>161</v>
      </c>
      <c r="M11" s="389"/>
      <c r="N11" s="392"/>
      <c r="O11" s="392"/>
      <c r="P11" s="389"/>
      <c r="Q11" s="389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="80" customFormat="1" ht="18" customHeight="1" spans="1:258">
      <c r="A12" s="102" t="s">
        <v>162</v>
      </c>
      <c r="B12" s="222"/>
      <c r="C12" s="102">
        <f>D12-0.8</f>
        <v>17.9</v>
      </c>
      <c r="D12" s="102">
        <f>E12-0.8</f>
        <v>18.7</v>
      </c>
      <c r="E12" s="102">
        <v>19.5</v>
      </c>
      <c r="F12" s="102">
        <f>E12+0.8</f>
        <v>20.3</v>
      </c>
      <c r="G12" s="102">
        <f>F12+0.8</f>
        <v>21.1</v>
      </c>
      <c r="H12" s="102">
        <f>G12+1.3</f>
        <v>22.4</v>
      </c>
      <c r="I12" s="102">
        <f>H12+1.3</f>
        <v>23.7</v>
      </c>
      <c r="J12" s="222"/>
      <c r="K12" s="222"/>
      <c r="L12" s="248" t="s">
        <v>157</v>
      </c>
      <c r="M12" s="222"/>
      <c r="N12" s="248"/>
      <c r="O12" s="222"/>
      <c r="P12" s="222"/>
      <c r="Q12" s="11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="80" customFormat="1" ht="18" customHeight="1" spans="1:258">
      <c r="A13" s="102" t="s">
        <v>163</v>
      </c>
      <c r="B13" s="222"/>
      <c r="C13" s="102">
        <f>D13-0.7</f>
        <v>15.6</v>
      </c>
      <c r="D13" s="102">
        <f>E13-0.7</f>
        <v>16.3</v>
      </c>
      <c r="E13" s="102">
        <v>17</v>
      </c>
      <c r="F13" s="102">
        <f>E13+0.7</f>
        <v>17.7</v>
      </c>
      <c r="G13" s="102">
        <f>F13+0.7</f>
        <v>18.4</v>
      </c>
      <c r="H13" s="102">
        <f>G13+0.95</f>
        <v>19.35</v>
      </c>
      <c r="I13" s="102">
        <f>H13+0.95</f>
        <v>20.3</v>
      </c>
      <c r="J13" s="222"/>
      <c r="K13" s="222"/>
      <c r="L13" s="248">
        <v>-0.5</v>
      </c>
      <c r="M13" s="222"/>
      <c r="N13" s="248"/>
      <c r="O13" s="222"/>
      <c r="P13" s="222"/>
      <c r="Q13" s="11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ht="16.5" spans="1:17">
      <c r="A14" s="102" t="s">
        <v>164</v>
      </c>
      <c r="B14" s="222"/>
      <c r="C14" s="102" t="str">
        <f>D14</f>
        <v>2.2.</v>
      </c>
      <c r="D14" s="102" t="str">
        <f>E14</f>
        <v>2.2.</v>
      </c>
      <c r="E14" s="102" t="s">
        <v>165</v>
      </c>
      <c r="F14" s="102" t="str">
        <f t="shared" ref="F14:I14" si="5">E14</f>
        <v>2.2.</v>
      </c>
      <c r="G14" s="102" t="str">
        <f t="shared" si="5"/>
        <v>2.2.</v>
      </c>
      <c r="H14" s="102" t="str">
        <f t="shared" si="5"/>
        <v>2.2.</v>
      </c>
      <c r="I14" s="102" t="str">
        <f t="shared" si="5"/>
        <v>2.2.</v>
      </c>
      <c r="K14" s="222"/>
      <c r="L14" s="248" t="s">
        <v>157</v>
      </c>
      <c r="M14" s="222"/>
      <c r="N14" s="222"/>
      <c r="O14" s="222"/>
      <c r="P14" s="222"/>
      <c r="Q14" s="394"/>
    </row>
    <row r="15" ht="16.5" spans="1:17">
      <c r="A15" s="102" t="s">
        <v>166</v>
      </c>
      <c r="B15" s="222"/>
      <c r="C15" s="102">
        <f>D15</f>
        <v>5.5</v>
      </c>
      <c r="D15" s="102">
        <f>E15</f>
        <v>5.5</v>
      </c>
      <c r="E15" s="102">
        <v>5.5</v>
      </c>
      <c r="F15" s="102">
        <f t="shared" ref="F15:I15" si="6">E15</f>
        <v>5.5</v>
      </c>
      <c r="G15" s="102">
        <f t="shared" si="6"/>
        <v>5.5</v>
      </c>
      <c r="H15" s="102">
        <f t="shared" si="6"/>
        <v>5.5</v>
      </c>
      <c r="I15" s="102">
        <f t="shared" si="6"/>
        <v>5.5</v>
      </c>
      <c r="K15" s="222"/>
      <c r="L15" s="248">
        <v>0.5</v>
      </c>
      <c r="M15" s="222"/>
      <c r="N15" s="222"/>
      <c r="O15" s="222"/>
      <c r="P15" s="222"/>
      <c r="Q15" s="394"/>
    </row>
    <row r="17" spans="11:16">
      <c r="K17" s="117" t="s">
        <v>167</v>
      </c>
      <c r="L17" s="393">
        <v>45057</v>
      </c>
      <c r="M17" s="117" t="s">
        <v>168</v>
      </c>
      <c r="N17" s="117" t="s">
        <v>169</v>
      </c>
      <c r="O17" s="117" t="s">
        <v>170</v>
      </c>
      <c r="P17" s="80" t="s">
        <v>135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272" customWidth="1"/>
    <col min="2" max="6" width="10" style="272"/>
    <col min="7" max="7" width="10.125" style="272"/>
    <col min="8" max="16384" width="10" style="272"/>
  </cols>
  <sheetData>
    <row r="1" ht="22.5" customHeight="1" spans="1:11">
      <c r="A1" s="273" t="s">
        <v>171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7.25" customHeight="1" spans="1:11">
      <c r="A2" s="274" t="s">
        <v>53</v>
      </c>
      <c r="B2" s="275" t="s">
        <v>172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53" t="s">
        <v>58</v>
      </c>
      <c r="J2" s="353"/>
      <c r="K2" s="354"/>
    </row>
    <row r="3" customHeight="1" spans="1:11">
      <c r="A3" s="278" t="s">
        <v>59</v>
      </c>
      <c r="B3" s="279"/>
      <c r="C3" s="280"/>
      <c r="D3" s="281" t="s">
        <v>60</v>
      </c>
      <c r="E3" s="282"/>
      <c r="F3" s="282"/>
      <c r="G3" s="283"/>
      <c r="H3" s="281" t="s">
        <v>61</v>
      </c>
      <c r="I3" s="282"/>
      <c r="J3" s="282"/>
      <c r="K3" s="283"/>
    </row>
    <row r="4" customHeight="1" spans="1:11">
      <c r="A4" s="284" t="s">
        <v>62</v>
      </c>
      <c r="B4" s="285"/>
      <c r="C4" s="286"/>
      <c r="D4" s="284" t="s">
        <v>64</v>
      </c>
      <c r="E4" s="287"/>
      <c r="F4" s="288"/>
      <c r="G4" s="289"/>
      <c r="H4" s="284" t="s">
        <v>173</v>
      </c>
      <c r="I4" s="287"/>
      <c r="J4" s="309" t="s">
        <v>66</v>
      </c>
      <c r="K4" s="355" t="s">
        <v>67</v>
      </c>
    </row>
    <row r="5" customHeight="1" spans="1:11">
      <c r="A5" s="290" t="s">
        <v>68</v>
      </c>
      <c r="B5" s="291"/>
      <c r="C5" s="292"/>
      <c r="D5" s="284" t="s">
        <v>174</v>
      </c>
      <c r="E5" s="287"/>
      <c r="F5" s="285"/>
      <c r="G5" s="286"/>
      <c r="H5" s="284" t="s">
        <v>175</v>
      </c>
      <c r="I5" s="287"/>
      <c r="J5" s="309" t="s">
        <v>66</v>
      </c>
      <c r="K5" s="355" t="s">
        <v>67</v>
      </c>
    </row>
    <row r="6" customHeight="1" spans="1:11">
      <c r="A6" s="284" t="s">
        <v>71</v>
      </c>
      <c r="B6" s="293"/>
      <c r="C6" s="292"/>
      <c r="D6" s="284" t="s">
        <v>176</v>
      </c>
      <c r="E6" s="287"/>
      <c r="F6" s="285"/>
      <c r="G6" s="286"/>
      <c r="H6" s="284" t="s">
        <v>177</v>
      </c>
      <c r="I6" s="287"/>
      <c r="J6" s="287"/>
      <c r="K6" s="356"/>
    </row>
    <row r="7" customHeight="1" spans="1:11">
      <c r="A7" s="284" t="s">
        <v>74</v>
      </c>
      <c r="B7" s="285"/>
      <c r="C7" s="286"/>
      <c r="D7" s="284" t="s">
        <v>178</v>
      </c>
      <c r="E7" s="287"/>
      <c r="F7" s="285"/>
      <c r="G7" s="286"/>
      <c r="H7" s="294"/>
      <c r="I7" s="309"/>
      <c r="J7" s="309"/>
      <c r="K7" s="355"/>
    </row>
    <row r="8" customHeight="1" spans="1:11">
      <c r="A8" s="295" t="s">
        <v>77</v>
      </c>
      <c r="B8" s="296"/>
      <c r="C8" s="297"/>
      <c r="D8" s="298" t="s">
        <v>78</v>
      </c>
      <c r="E8" s="299"/>
      <c r="F8" s="300"/>
      <c r="G8" s="301"/>
      <c r="H8" s="298"/>
      <c r="I8" s="299"/>
      <c r="J8" s="299"/>
      <c r="K8" s="357"/>
    </row>
    <row r="9" customHeight="1" spans="1:11">
      <c r="A9" s="302" t="s">
        <v>179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82</v>
      </c>
      <c r="B10" s="304" t="s">
        <v>83</v>
      </c>
      <c r="C10" s="305" t="s">
        <v>84</v>
      </c>
      <c r="D10" s="306"/>
      <c r="E10" s="307" t="s">
        <v>87</v>
      </c>
      <c r="F10" s="304" t="s">
        <v>83</v>
      </c>
      <c r="G10" s="305" t="s">
        <v>84</v>
      </c>
      <c r="H10" s="304"/>
      <c r="I10" s="307" t="s">
        <v>85</v>
      </c>
      <c r="J10" s="304" t="s">
        <v>83</v>
      </c>
      <c r="K10" s="358" t="s">
        <v>84</v>
      </c>
    </row>
    <row r="11" customHeight="1" spans="1:11">
      <c r="A11" s="290" t="s">
        <v>88</v>
      </c>
      <c r="B11" s="308" t="s">
        <v>83</v>
      </c>
      <c r="C11" s="309" t="s">
        <v>84</v>
      </c>
      <c r="D11" s="310"/>
      <c r="E11" s="311" t="s">
        <v>90</v>
      </c>
      <c r="F11" s="308" t="s">
        <v>83</v>
      </c>
      <c r="G11" s="309" t="s">
        <v>84</v>
      </c>
      <c r="H11" s="308"/>
      <c r="I11" s="311" t="s">
        <v>95</v>
      </c>
      <c r="J11" s="308" t="s">
        <v>83</v>
      </c>
      <c r="K11" s="355" t="s">
        <v>84</v>
      </c>
    </row>
    <row r="12" customHeight="1" spans="1:11">
      <c r="A12" s="298" t="s">
        <v>122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57"/>
    </row>
    <row r="13" customHeight="1" spans="1:11">
      <c r="A13" s="312" t="s">
        <v>180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customHeight="1" spans="1:11">
      <c r="A14" s="313" t="s">
        <v>181</v>
      </c>
      <c r="B14" s="314"/>
      <c r="C14" s="314"/>
      <c r="D14" s="314"/>
      <c r="E14" s="314"/>
      <c r="F14" s="314"/>
      <c r="G14" s="314"/>
      <c r="H14" s="314"/>
      <c r="I14" s="359"/>
      <c r="J14" s="359"/>
      <c r="K14" s="360"/>
    </row>
    <row r="15" customHeight="1" spans="1:11">
      <c r="A15" s="315"/>
      <c r="B15" s="316"/>
      <c r="C15" s="316"/>
      <c r="D15" s="317"/>
      <c r="E15" s="318"/>
      <c r="F15" s="316"/>
      <c r="G15" s="316"/>
      <c r="H15" s="317"/>
      <c r="I15" s="361"/>
      <c r="J15" s="362"/>
      <c r="K15" s="363"/>
    </row>
    <row r="16" customHeight="1" spans="1:1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64"/>
    </row>
    <row r="17" customHeight="1" spans="1:11">
      <c r="A17" s="312" t="s">
        <v>182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customHeight="1" spans="1:11">
      <c r="A18" s="313" t="s">
        <v>183</v>
      </c>
      <c r="B18" s="314"/>
      <c r="C18" s="314"/>
      <c r="D18" s="314"/>
      <c r="E18" s="314"/>
      <c r="F18" s="314"/>
      <c r="G18" s="314"/>
      <c r="H18" s="314"/>
      <c r="I18" s="359"/>
      <c r="J18" s="359"/>
      <c r="K18" s="360"/>
    </row>
    <row r="19" customHeight="1" spans="1:11">
      <c r="A19" s="315"/>
      <c r="B19" s="316"/>
      <c r="C19" s="316"/>
      <c r="D19" s="317"/>
      <c r="E19" s="318"/>
      <c r="F19" s="316"/>
      <c r="G19" s="316"/>
      <c r="H19" s="317"/>
      <c r="I19" s="361"/>
      <c r="J19" s="362"/>
      <c r="K19" s="363"/>
    </row>
    <row r="20" customHeight="1" spans="1:1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64"/>
    </row>
    <row r="21" customHeight="1" spans="1:11">
      <c r="A21" s="321" t="s">
        <v>119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23" t="s">
        <v>120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0"/>
    </row>
    <row r="23" customHeight="1" spans="1:11">
      <c r="A23" s="133" t="s">
        <v>121</v>
      </c>
      <c r="B23" s="136"/>
      <c r="C23" s="309" t="s">
        <v>66</v>
      </c>
      <c r="D23" s="309" t="s">
        <v>67</v>
      </c>
      <c r="E23" s="132"/>
      <c r="F23" s="132"/>
      <c r="G23" s="132"/>
      <c r="H23" s="132"/>
      <c r="I23" s="132"/>
      <c r="J23" s="132"/>
      <c r="K23" s="183"/>
    </row>
    <row r="24" customHeight="1" spans="1:11">
      <c r="A24" s="322" t="s">
        <v>184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65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6"/>
    </row>
    <row r="26" customHeight="1" spans="1:11">
      <c r="A26" s="302" t="s">
        <v>125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8" t="s">
        <v>126</v>
      </c>
      <c r="B27" s="305" t="s">
        <v>93</v>
      </c>
      <c r="C27" s="305" t="s">
        <v>94</v>
      </c>
      <c r="D27" s="305" t="s">
        <v>86</v>
      </c>
      <c r="E27" s="279" t="s">
        <v>127</v>
      </c>
      <c r="F27" s="305" t="s">
        <v>93</v>
      </c>
      <c r="G27" s="305" t="s">
        <v>94</v>
      </c>
      <c r="H27" s="305" t="s">
        <v>86</v>
      </c>
      <c r="I27" s="279" t="s">
        <v>128</v>
      </c>
      <c r="J27" s="305" t="s">
        <v>93</v>
      </c>
      <c r="K27" s="358" t="s">
        <v>94</v>
      </c>
    </row>
    <row r="28" customHeight="1" spans="1:11">
      <c r="A28" s="326" t="s">
        <v>85</v>
      </c>
      <c r="B28" s="309" t="s">
        <v>93</v>
      </c>
      <c r="C28" s="309" t="s">
        <v>94</v>
      </c>
      <c r="D28" s="309" t="s">
        <v>86</v>
      </c>
      <c r="E28" s="327" t="s">
        <v>92</v>
      </c>
      <c r="F28" s="309" t="s">
        <v>93</v>
      </c>
      <c r="G28" s="309" t="s">
        <v>94</v>
      </c>
      <c r="H28" s="309" t="s">
        <v>86</v>
      </c>
      <c r="I28" s="327" t="s">
        <v>103</v>
      </c>
      <c r="J28" s="309" t="s">
        <v>93</v>
      </c>
      <c r="K28" s="355" t="s">
        <v>94</v>
      </c>
    </row>
    <row r="29" customHeight="1" spans="1:11">
      <c r="A29" s="284" t="s">
        <v>96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7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8"/>
    </row>
    <row r="31" customHeight="1" spans="1:11">
      <c r="A31" s="331" t="s">
        <v>185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69" t="s">
        <v>186</v>
      </c>
    </row>
    <row r="32" ht="21" customHeight="1" spans="1:11">
      <c r="A32" s="333" t="s">
        <v>187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70">
        <v>1</v>
      </c>
    </row>
    <row r="33" ht="21" customHeight="1" spans="1:11">
      <c r="A33" s="333" t="s">
        <v>188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70">
        <v>1</v>
      </c>
    </row>
    <row r="34" ht="21" customHeight="1" spans="1:11">
      <c r="A34" s="333" t="s">
        <v>189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70">
        <v>1</v>
      </c>
    </row>
    <row r="35" ht="21" customHeight="1" spans="1:11">
      <c r="A35" s="333" t="s">
        <v>190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70">
        <v>1</v>
      </c>
    </row>
    <row r="36" ht="21" customHeight="1" spans="1:11">
      <c r="A36" s="333" t="s">
        <v>191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70">
        <v>1</v>
      </c>
    </row>
    <row r="37" ht="21" customHeight="1" spans="1:11">
      <c r="A37" s="333"/>
      <c r="B37" s="323"/>
      <c r="C37" s="323"/>
      <c r="D37" s="323"/>
      <c r="E37" s="323"/>
      <c r="F37" s="323"/>
      <c r="G37" s="323"/>
      <c r="H37" s="323"/>
      <c r="I37" s="323"/>
      <c r="J37" s="323"/>
      <c r="K37" s="370"/>
    </row>
    <row r="38" ht="21" customHeight="1" spans="1:11">
      <c r="A38" s="333"/>
      <c r="B38" s="323"/>
      <c r="C38" s="323"/>
      <c r="D38" s="323"/>
      <c r="E38" s="323"/>
      <c r="F38" s="323"/>
      <c r="G38" s="323"/>
      <c r="H38" s="323"/>
      <c r="I38" s="323"/>
      <c r="J38" s="323"/>
      <c r="K38" s="370"/>
    </row>
    <row r="39" ht="21" customHeight="1" spans="1:11">
      <c r="A39" s="333"/>
      <c r="B39" s="323"/>
      <c r="C39" s="323"/>
      <c r="D39" s="323"/>
      <c r="E39" s="323"/>
      <c r="F39" s="323"/>
      <c r="G39" s="323"/>
      <c r="H39" s="323"/>
      <c r="I39" s="323"/>
      <c r="J39" s="323"/>
      <c r="K39" s="370"/>
    </row>
    <row r="40" ht="21" customHeight="1" spans="1:11">
      <c r="A40" s="333"/>
      <c r="B40" s="323"/>
      <c r="C40" s="323"/>
      <c r="D40" s="323"/>
      <c r="E40" s="323"/>
      <c r="F40" s="323"/>
      <c r="G40" s="323"/>
      <c r="H40" s="323"/>
      <c r="I40" s="323"/>
      <c r="J40" s="323"/>
      <c r="K40" s="370"/>
    </row>
    <row r="41" ht="21" customHeight="1" spans="1:11">
      <c r="A41" s="333"/>
      <c r="B41" s="323"/>
      <c r="C41" s="323"/>
      <c r="D41" s="323"/>
      <c r="E41" s="323"/>
      <c r="F41" s="323"/>
      <c r="G41" s="323"/>
      <c r="H41" s="323"/>
      <c r="I41" s="323"/>
      <c r="J41" s="323"/>
      <c r="K41" s="370"/>
    </row>
    <row r="42" ht="21" customHeight="1" spans="1:11">
      <c r="A42" s="334" t="s">
        <v>192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70">
        <f>SUM(K32:K41)</f>
        <v>5</v>
      </c>
    </row>
    <row r="43" ht="17.25" customHeight="1" spans="1:11">
      <c r="A43" s="336" t="s">
        <v>124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71"/>
    </row>
    <row r="44" customHeight="1" spans="1:11">
      <c r="A44" s="338" t="s">
        <v>193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</row>
    <row r="45" ht="18" customHeight="1" spans="1:11">
      <c r="A45" s="339" t="s">
        <v>122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72"/>
    </row>
    <row r="46" ht="18" customHeight="1" spans="1:11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72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6"/>
    </row>
    <row r="48" ht="21" customHeight="1" spans="1:11">
      <c r="A48" s="341" t="s">
        <v>130</v>
      </c>
      <c r="B48" s="342" t="s">
        <v>131</v>
      </c>
      <c r="C48" s="342"/>
      <c r="D48" s="343" t="s">
        <v>132</v>
      </c>
      <c r="E48" s="344"/>
      <c r="F48" s="343" t="s">
        <v>133</v>
      </c>
      <c r="G48" s="345"/>
      <c r="H48" s="346" t="s">
        <v>134</v>
      </c>
      <c r="I48" s="346"/>
      <c r="J48" s="342" t="s">
        <v>135</v>
      </c>
      <c r="K48" s="373"/>
    </row>
    <row r="49" customHeight="1" spans="1:11">
      <c r="A49" s="347" t="s">
        <v>194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74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75"/>
    </row>
    <row r="51" customHeight="1" spans="1:1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76"/>
    </row>
    <row r="52" ht="21" customHeight="1" spans="1:11">
      <c r="A52" s="341" t="s">
        <v>130</v>
      </c>
      <c r="B52" s="342" t="s">
        <v>131</v>
      </c>
      <c r="C52" s="342"/>
      <c r="D52" s="343" t="s">
        <v>132</v>
      </c>
      <c r="E52" s="343"/>
      <c r="F52" s="343" t="s">
        <v>133</v>
      </c>
      <c r="G52" s="345"/>
      <c r="H52" s="346" t="s">
        <v>134</v>
      </c>
      <c r="I52" s="346"/>
      <c r="J52" s="377" t="s">
        <v>135</v>
      </c>
      <c r="K52" s="37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0" customWidth="1"/>
    <col min="2" max="2" width="7.5" style="80" customWidth="1"/>
    <col min="3" max="4" width="8.5" style="81" customWidth="1"/>
    <col min="5" max="7" width="8.5" style="80" customWidth="1"/>
    <col min="8" max="8" width="8.875" style="80" customWidth="1"/>
    <col min="9" max="9" width="6.75" style="80" customWidth="1"/>
    <col min="10" max="10" width="2.75" style="80" customWidth="1"/>
    <col min="11" max="21" width="7.375" style="80" customWidth="1"/>
    <col min="22" max="22" width="7.375" style="82" customWidth="1"/>
    <col min="23" max="260" width="9" style="80"/>
    <col min="261" max="16384" width="9" style="83"/>
  </cols>
  <sheetData>
    <row r="1" s="80" customFormat="1" ht="29" customHeight="1" spans="1:263">
      <c r="A1" s="84" t="s">
        <v>137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105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</row>
    <row r="2" s="80" customFormat="1" ht="20" customHeight="1" spans="1:263">
      <c r="A2" s="87" t="s">
        <v>62</v>
      </c>
      <c r="B2" s="89" t="s">
        <v>195</v>
      </c>
      <c r="C2" s="206"/>
      <c r="D2" s="90"/>
      <c r="E2" s="91" t="s">
        <v>68</v>
      </c>
      <c r="F2" s="92"/>
      <c r="G2" s="92"/>
      <c r="H2" s="92"/>
      <c r="I2" s="92"/>
      <c r="J2" s="244"/>
      <c r="K2" s="245" t="s">
        <v>57</v>
      </c>
      <c r="L2" s="245"/>
      <c r="M2" s="246" t="s">
        <v>58</v>
      </c>
      <c r="N2" s="246"/>
      <c r="O2" s="246"/>
      <c r="P2" s="246"/>
      <c r="Q2" s="246"/>
      <c r="R2" s="246"/>
      <c r="S2" s="246"/>
      <c r="T2" s="246"/>
      <c r="U2" s="262"/>
      <c r="V2" s="110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</row>
    <row r="3" s="80" customFormat="1" spans="1:263">
      <c r="A3" s="94" t="s">
        <v>139</v>
      </c>
      <c r="B3" s="207" t="s">
        <v>140</v>
      </c>
      <c r="C3" s="208"/>
      <c r="D3" s="207"/>
      <c r="E3" s="207"/>
      <c r="F3" s="207"/>
      <c r="G3" s="207"/>
      <c r="H3" s="207"/>
      <c r="I3" s="247"/>
      <c r="J3" s="248"/>
      <c r="K3" s="249" t="s">
        <v>141</v>
      </c>
      <c r="L3" s="249"/>
      <c r="M3" s="249"/>
      <c r="N3" s="249"/>
      <c r="O3" s="249"/>
      <c r="P3" s="249"/>
      <c r="Q3" s="249"/>
      <c r="R3" s="249"/>
      <c r="S3" s="249"/>
      <c r="T3" s="249"/>
      <c r="U3" s="263"/>
      <c r="V3" s="264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</row>
    <row r="4" s="80" customFormat="1" ht="15" spans="1:263">
      <c r="A4" s="94"/>
      <c r="B4" s="209"/>
      <c r="C4" s="210"/>
      <c r="D4" s="209"/>
      <c r="E4" s="209"/>
      <c r="F4" s="209"/>
      <c r="G4" s="209"/>
      <c r="H4" s="209"/>
      <c r="I4" s="247"/>
      <c r="J4" s="248"/>
      <c r="K4" s="112" t="s">
        <v>143</v>
      </c>
      <c r="L4" s="112" t="s">
        <v>144</v>
      </c>
      <c r="M4" s="112" t="s">
        <v>143</v>
      </c>
      <c r="N4" s="112" t="s">
        <v>144</v>
      </c>
      <c r="O4" s="112" t="s">
        <v>143</v>
      </c>
      <c r="P4" s="112" t="s">
        <v>144</v>
      </c>
      <c r="Q4" s="112" t="s">
        <v>143</v>
      </c>
      <c r="R4" s="112" t="s">
        <v>144</v>
      </c>
      <c r="S4" s="112" t="s">
        <v>143</v>
      </c>
      <c r="T4" s="112" t="s">
        <v>144</v>
      </c>
      <c r="U4" s="112" t="s">
        <v>143</v>
      </c>
      <c r="V4" s="265" t="s">
        <v>144</v>
      </c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="80" customFormat="1" ht="16.5" spans="1:263">
      <c r="A5" s="94"/>
      <c r="B5" s="211" t="s">
        <v>142</v>
      </c>
      <c r="C5" s="212" t="s">
        <v>108</v>
      </c>
      <c r="D5" s="212" t="s">
        <v>109</v>
      </c>
      <c r="E5" s="213" t="s">
        <v>110</v>
      </c>
      <c r="F5" s="212" t="s">
        <v>111</v>
      </c>
      <c r="G5" s="212" t="s">
        <v>112</v>
      </c>
      <c r="H5" s="214"/>
      <c r="I5" s="100"/>
      <c r="J5" s="248"/>
      <c r="K5" s="33"/>
      <c r="L5" s="33"/>
      <c r="M5" s="33"/>
      <c r="N5" s="33"/>
      <c r="O5" s="33"/>
      <c r="P5" s="33"/>
      <c r="Q5" s="33"/>
      <c r="R5" s="33"/>
      <c r="S5" s="33"/>
      <c r="T5" s="33"/>
      <c r="U5" s="266"/>
      <c r="V5" s="267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</row>
    <row r="6" s="80" customFormat="1" ht="17.25" spans="1:263">
      <c r="A6" s="94"/>
      <c r="B6" s="215"/>
      <c r="C6" s="216" t="s">
        <v>145</v>
      </c>
      <c r="D6" s="216" t="s">
        <v>146</v>
      </c>
      <c r="E6" s="216" t="s">
        <v>147</v>
      </c>
      <c r="F6" s="216" t="s">
        <v>148</v>
      </c>
      <c r="G6" s="216" t="s">
        <v>149</v>
      </c>
      <c r="H6" s="217"/>
      <c r="I6" s="100"/>
      <c r="J6" s="250"/>
      <c r="K6" s="251" t="s">
        <v>108</v>
      </c>
      <c r="L6" s="251" t="s">
        <v>108</v>
      </c>
      <c r="M6" s="251" t="s">
        <v>109</v>
      </c>
      <c r="N6" s="251" t="s">
        <v>109</v>
      </c>
      <c r="O6" s="252" t="s">
        <v>110</v>
      </c>
      <c r="P6" s="252" t="s">
        <v>110</v>
      </c>
      <c r="Q6" s="251" t="s">
        <v>111</v>
      </c>
      <c r="R6" s="251" t="s">
        <v>111</v>
      </c>
      <c r="S6" s="251" t="s">
        <v>112</v>
      </c>
      <c r="T6" s="251" t="s">
        <v>112</v>
      </c>
      <c r="U6" s="268"/>
      <c r="V6" s="269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</row>
    <row r="7" s="80" customFormat="1" ht="20" customHeight="1" spans="1:263">
      <c r="A7" s="218"/>
      <c r="B7" s="219"/>
      <c r="C7" s="219"/>
      <c r="D7" s="219"/>
      <c r="E7" s="219"/>
      <c r="F7" s="219"/>
      <c r="G7" s="219"/>
      <c r="H7" s="218"/>
      <c r="I7" s="221"/>
      <c r="J7" s="250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70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</row>
    <row r="8" s="80" customFormat="1" ht="20" customHeight="1" spans="1:263">
      <c r="A8" s="218"/>
      <c r="B8" s="219"/>
      <c r="C8" s="219"/>
      <c r="D8" s="219"/>
      <c r="E8" s="219"/>
      <c r="F8" s="219"/>
      <c r="G8" s="219"/>
      <c r="H8" s="218"/>
      <c r="I8" s="221"/>
      <c r="J8" s="250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70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</row>
    <row r="9" s="80" customFormat="1" ht="20" customHeight="1" spans="1:263">
      <c r="A9" s="218"/>
      <c r="B9" s="219"/>
      <c r="C9" s="219"/>
      <c r="D9" s="219"/>
      <c r="E9" s="219"/>
      <c r="F9" s="219"/>
      <c r="G9" s="219"/>
      <c r="H9" s="218"/>
      <c r="I9" s="221"/>
      <c r="J9" s="250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70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</row>
    <row r="10" s="80" customFormat="1" ht="20" customHeight="1" spans="1:263">
      <c r="A10" s="218"/>
      <c r="B10" s="219"/>
      <c r="C10" s="219"/>
      <c r="D10" s="219"/>
      <c r="E10" s="219"/>
      <c r="F10" s="219"/>
      <c r="G10" s="219"/>
      <c r="H10" s="218"/>
      <c r="I10" s="221"/>
      <c r="J10" s="250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70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</row>
    <row r="11" s="80" customFormat="1" ht="20" customHeight="1" spans="1:263">
      <c r="A11" s="218"/>
      <c r="B11" s="219"/>
      <c r="C11" s="219"/>
      <c r="D11" s="219"/>
      <c r="E11" s="219"/>
      <c r="F11" s="219"/>
      <c r="G11" s="219"/>
      <c r="H11" s="218"/>
      <c r="I11" s="221"/>
      <c r="J11" s="250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70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  <c r="IY11" s="83"/>
      <c r="IZ11" s="83"/>
      <c r="JA11" s="83"/>
      <c r="JB11" s="83"/>
      <c r="JC11" s="83"/>
    </row>
    <row r="12" s="80" customFormat="1" ht="20" customHeight="1" spans="1:263">
      <c r="A12" s="218"/>
      <c r="B12" s="219"/>
      <c r="C12" s="219"/>
      <c r="D12" s="219"/>
      <c r="E12" s="219"/>
      <c r="F12" s="219"/>
      <c r="G12" s="219"/>
      <c r="H12" s="218"/>
      <c r="I12" s="254"/>
      <c r="J12" s="250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70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  <c r="IY12" s="83"/>
      <c r="IZ12" s="83"/>
      <c r="JA12" s="83"/>
      <c r="JB12" s="83"/>
      <c r="JC12" s="83"/>
    </row>
    <row r="13" s="80" customFormat="1" ht="20" customHeight="1" spans="1:263">
      <c r="A13" s="218"/>
      <c r="B13" s="219"/>
      <c r="C13" s="219"/>
      <c r="D13" s="219"/>
      <c r="E13" s="219"/>
      <c r="F13" s="219"/>
      <c r="G13" s="219"/>
      <c r="H13" s="218"/>
      <c r="I13" s="221"/>
      <c r="J13" s="250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70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  <c r="IY13" s="83"/>
      <c r="IZ13" s="83"/>
      <c r="JA13" s="83"/>
      <c r="JB13" s="83"/>
      <c r="JC13" s="83"/>
    </row>
    <row r="14" s="80" customFormat="1" ht="20" customHeight="1" spans="1:263">
      <c r="A14" s="218"/>
      <c r="B14" s="219"/>
      <c r="C14" s="219"/>
      <c r="D14" s="219"/>
      <c r="E14" s="219"/>
      <c r="F14" s="219"/>
      <c r="G14" s="219"/>
      <c r="H14" s="218"/>
      <c r="I14" s="221"/>
      <c r="J14" s="250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70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  <c r="IY14" s="83"/>
      <c r="IZ14" s="83"/>
      <c r="JA14" s="83"/>
      <c r="JB14" s="83"/>
      <c r="JC14" s="83"/>
    </row>
    <row r="15" s="80" customFormat="1" ht="20" customHeight="1" spans="1:263">
      <c r="A15" s="220"/>
      <c r="B15" s="219"/>
      <c r="C15" s="219"/>
      <c r="D15" s="219"/>
      <c r="E15" s="219"/>
      <c r="F15" s="219"/>
      <c r="G15" s="219"/>
      <c r="H15" s="218"/>
      <c r="I15" s="221"/>
      <c r="J15" s="250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70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</row>
    <row r="16" s="80" customFormat="1" ht="20" customHeight="1" spans="1:263">
      <c r="A16" s="218"/>
      <c r="B16" s="219"/>
      <c r="C16" s="219"/>
      <c r="D16" s="219"/>
      <c r="E16" s="219"/>
      <c r="F16" s="219"/>
      <c r="G16" s="219"/>
      <c r="H16" s="221"/>
      <c r="I16" s="221"/>
      <c r="J16" s="250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70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  <c r="IY16" s="83"/>
      <c r="IZ16" s="83"/>
      <c r="JA16" s="83"/>
      <c r="JB16" s="83"/>
      <c r="JC16" s="83"/>
    </row>
    <row r="17" s="80" customFormat="1" ht="20" customHeight="1" spans="1:263">
      <c r="A17" s="222"/>
      <c r="B17" s="222"/>
      <c r="C17" s="219"/>
      <c r="D17" s="219"/>
      <c r="E17" s="219"/>
      <c r="F17" s="219"/>
      <c r="G17" s="219"/>
      <c r="H17" s="223"/>
      <c r="I17" s="255"/>
      <c r="J17" s="250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70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  <c r="IY17" s="83"/>
      <c r="IZ17" s="83"/>
      <c r="JA17" s="83"/>
      <c r="JB17" s="83"/>
      <c r="JC17" s="83"/>
    </row>
    <row r="18" s="80" customFormat="1" ht="20" customHeight="1" spans="1:263">
      <c r="A18" s="224"/>
      <c r="B18" s="225"/>
      <c r="C18" s="226"/>
      <c r="D18" s="226"/>
      <c r="E18" s="227"/>
      <c r="F18" s="226"/>
      <c r="G18" s="226"/>
      <c r="H18" s="228"/>
      <c r="I18" s="256"/>
      <c r="J18" s="250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70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  <c r="IY18" s="83"/>
      <c r="IZ18" s="83"/>
      <c r="JA18" s="83"/>
      <c r="JB18" s="83"/>
      <c r="JC18" s="83"/>
    </row>
    <row r="19" s="80" customFormat="1" ht="20" customHeight="1" spans="1:263">
      <c r="A19" s="229"/>
      <c r="B19" s="230"/>
      <c r="C19" s="231"/>
      <c r="D19" s="231"/>
      <c r="E19" s="232"/>
      <c r="F19" s="233"/>
      <c r="G19" s="233"/>
      <c r="H19" s="234"/>
      <c r="I19" s="256"/>
      <c r="J19" s="250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70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  <c r="IY19" s="83"/>
      <c r="IZ19" s="83"/>
      <c r="JA19" s="83"/>
      <c r="JB19" s="83"/>
      <c r="JC19" s="83"/>
    </row>
    <row r="20" s="80" customFormat="1" ht="20" customHeight="1" spans="1:263">
      <c r="A20" s="235"/>
      <c r="B20" s="236"/>
      <c r="C20" s="237"/>
      <c r="D20" s="237"/>
      <c r="E20" s="238"/>
      <c r="F20" s="237"/>
      <c r="G20" s="237"/>
      <c r="H20" s="237"/>
      <c r="I20" s="237"/>
      <c r="J20" s="257"/>
      <c r="K20" s="258"/>
      <c r="L20" s="258"/>
      <c r="M20" s="258"/>
      <c r="N20" s="259"/>
      <c r="O20" s="258"/>
      <c r="P20" s="258"/>
      <c r="Q20" s="258"/>
      <c r="R20" s="258"/>
      <c r="S20" s="258"/>
      <c r="T20" s="258"/>
      <c r="U20" s="259"/>
      <c r="V20" s="271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  <c r="IY20" s="83"/>
      <c r="IZ20" s="83"/>
      <c r="JA20" s="83"/>
      <c r="JB20" s="83"/>
      <c r="JC20" s="83"/>
    </row>
    <row r="21" s="80" customFormat="1" ht="17.25" spans="1:263">
      <c r="A21" s="239"/>
      <c r="B21" s="239"/>
      <c r="C21" s="240"/>
      <c r="D21" s="240"/>
      <c r="E21" s="241"/>
      <c r="F21" s="240"/>
      <c r="G21" s="240"/>
      <c r="H21" s="240"/>
      <c r="I21" s="260"/>
      <c r="V21" s="105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</row>
    <row r="22" s="80" customFormat="1" spans="1:263">
      <c r="A22" s="242" t="s">
        <v>196</v>
      </c>
      <c r="B22" s="242"/>
      <c r="C22" s="243"/>
      <c r="D22" s="243"/>
      <c r="V22" s="105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  <c r="IY22" s="83"/>
      <c r="IZ22" s="83"/>
      <c r="JA22" s="83"/>
      <c r="JB22" s="83"/>
      <c r="JC22" s="83"/>
    </row>
    <row r="23" s="80" customFormat="1" spans="3:263">
      <c r="C23" s="81"/>
      <c r="D23" s="81"/>
      <c r="K23" s="117" t="s">
        <v>167</v>
      </c>
      <c r="L23" s="261">
        <v>45038</v>
      </c>
      <c r="M23" s="118"/>
      <c r="N23" s="117" t="s">
        <v>168</v>
      </c>
      <c r="O23" s="117" t="s">
        <v>197</v>
      </c>
      <c r="P23" s="117"/>
      <c r="Q23" s="117"/>
      <c r="R23" s="117"/>
      <c r="S23" s="117"/>
      <c r="T23" s="117" t="s">
        <v>170</v>
      </c>
      <c r="U23" s="80" t="s">
        <v>135</v>
      </c>
      <c r="V23" s="105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  <c r="IX23" s="83"/>
      <c r="IY23" s="83"/>
      <c r="IZ23" s="83"/>
      <c r="JA23" s="83"/>
      <c r="JB23" s="83"/>
      <c r="JC23" s="83"/>
    </row>
    <row r="24" s="80" customFormat="1" spans="3:266">
      <c r="C24" s="81"/>
      <c r="D24" s="81"/>
      <c r="V24" s="82"/>
      <c r="JA24" s="83"/>
      <c r="JB24" s="83"/>
      <c r="JC24" s="83"/>
      <c r="JD24" s="83"/>
      <c r="JE24" s="83"/>
      <c r="JF24" s="8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G8" sqref="G8:K8"/>
    </sheetView>
  </sheetViews>
  <sheetFormatPr defaultColWidth="10.125" defaultRowHeight="14.25"/>
  <cols>
    <col min="1" max="1" width="9.625" style="121" customWidth="1"/>
    <col min="2" max="2" width="9.25" style="121" customWidth="1"/>
    <col min="3" max="3" width="11.875" style="121" customWidth="1"/>
    <col min="4" max="4" width="9.5" style="121" customWidth="1"/>
    <col min="5" max="5" width="12.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0.75" style="121" customWidth="1"/>
    <col min="12" max="16384" width="10.125" style="121"/>
  </cols>
  <sheetData>
    <row r="1" ht="26.25" spans="1:11">
      <c r="A1" s="122" t="s">
        <v>198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53</v>
      </c>
      <c r="B2" s="124" t="s">
        <v>54</v>
      </c>
      <c r="C2" s="124"/>
      <c r="D2" s="125" t="s">
        <v>62</v>
      </c>
      <c r="E2" s="121" t="s">
        <v>63</v>
      </c>
      <c r="F2" s="126" t="s">
        <v>199</v>
      </c>
      <c r="G2" s="127" t="s">
        <v>138</v>
      </c>
      <c r="H2" s="127"/>
      <c r="I2" s="157" t="s">
        <v>57</v>
      </c>
      <c r="J2" s="181" t="s">
        <v>58</v>
      </c>
      <c r="K2" s="182"/>
    </row>
    <row r="3" ht="18" customHeight="1" spans="1:11">
      <c r="A3" s="128" t="s">
        <v>74</v>
      </c>
      <c r="B3" s="129">
        <v>280</v>
      </c>
      <c r="C3" s="129"/>
      <c r="D3" s="130" t="s">
        <v>200</v>
      </c>
      <c r="E3" s="131">
        <v>45151</v>
      </c>
      <c r="F3" s="131"/>
      <c r="G3" s="131"/>
      <c r="H3" s="132" t="s">
        <v>201</v>
      </c>
      <c r="I3" s="132"/>
      <c r="J3" s="132"/>
      <c r="K3" s="183"/>
    </row>
    <row r="4" ht="18" customHeight="1" spans="1:11">
      <c r="A4" s="133" t="s">
        <v>71</v>
      </c>
      <c r="B4" s="134" t="s">
        <v>202</v>
      </c>
      <c r="C4" s="135">
        <v>7</v>
      </c>
      <c r="D4" s="136" t="s">
        <v>203</v>
      </c>
      <c r="E4" s="137" t="s">
        <v>204</v>
      </c>
      <c r="F4" s="137"/>
      <c r="G4" s="137"/>
      <c r="H4" s="136" t="s">
        <v>205</v>
      </c>
      <c r="I4" s="136"/>
      <c r="J4" s="135" t="s">
        <v>66</v>
      </c>
      <c r="K4" s="184" t="s">
        <v>67</v>
      </c>
    </row>
    <row r="5" ht="18" customHeight="1" spans="1:11">
      <c r="A5" s="133" t="s">
        <v>206</v>
      </c>
      <c r="B5" s="129">
        <v>1</v>
      </c>
      <c r="C5" s="129"/>
      <c r="D5" s="130" t="s">
        <v>207</v>
      </c>
      <c r="E5" s="130" t="s">
        <v>208</v>
      </c>
      <c r="G5" s="130"/>
      <c r="H5" s="136" t="s">
        <v>209</v>
      </c>
      <c r="I5" s="136"/>
      <c r="J5" s="135" t="s">
        <v>66</v>
      </c>
      <c r="K5" s="184" t="s">
        <v>67</v>
      </c>
    </row>
    <row r="6" ht="18" customHeight="1" spans="1:11">
      <c r="A6" s="138" t="s">
        <v>210</v>
      </c>
      <c r="B6" s="139">
        <v>32</v>
      </c>
      <c r="C6" s="139"/>
      <c r="D6" s="140" t="s">
        <v>211</v>
      </c>
      <c r="E6" s="141">
        <v>280</v>
      </c>
      <c r="F6" s="142"/>
      <c r="G6" s="140"/>
      <c r="H6" s="143" t="s">
        <v>212</v>
      </c>
      <c r="I6" s="143"/>
      <c r="J6" s="142" t="s">
        <v>66</v>
      </c>
      <c r="K6" s="185" t="s">
        <v>67</v>
      </c>
    </row>
    <row r="7" ht="18" customHeight="1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ht="18" customHeight="1" spans="1:11">
      <c r="A8" s="147" t="s">
        <v>213</v>
      </c>
      <c r="B8" s="126" t="s">
        <v>214</v>
      </c>
      <c r="C8" s="126" t="s">
        <v>215</v>
      </c>
      <c r="D8" s="126" t="s">
        <v>216</v>
      </c>
      <c r="E8" s="126" t="s">
        <v>217</v>
      </c>
      <c r="F8" s="126" t="s">
        <v>218</v>
      </c>
      <c r="G8" s="148" t="s">
        <v>219</v>
      </c>
      <c r="H8" s="149"/>
      <c r="I8" s="149"/>
      <c r="J8" s="149"/>
      <c r="K8" s="186"/>
    </row>
    <row r="9" ht="18" customHeight="1" spans="1:11">
      <c r="A9" s="133" t="s">
        <v>220</v>
      </c>
      <c r="B9" s="136"/>
      <c r="C9" s="135" t="s">
        <v>66</v>
      </c>
      <c r="D9" s="135" t="s">
        <v>67</v>
      </c>
      <c r="E9" s="130" t="s">
        <v>221</v>
      </c>
      <c r="F9" s="150" t="s">
        <v>222</v>
      </c>
      <c r="G9" s="151"/>
      <c r="H9" s="152"/>
      <c r="I9" s="152"/>
      <c r="J9" s="152"/>
      <c r="K9" s="187"/>
    </row>
    <row r="10" ht="18" customHeight="1" spans="1:14">
      <c r="A10" s="133" t="s">
        <v>223</v>
      </c>
      <c r="B10" s="136"/>
      <c r="C10" s="135" t="s">
        <v>66</v>
      </c>
      <c r="D10" s="135" t="s">
        <v>67</v>
      </c>
      <c r="E10" s="130" t="s">
        <v>224</v>
      </c>
      <c r="F10" s="150" t="s">
        <v>225</v>
      </c>
      <c r="G10" s="151" t="s">
        <v>226</v>
      </c>
      <c r="H10" s="152"/>
      <c r="I10" s="152"/>
      <c r="J10" s="152"/>
      <c r="K10" s="187"/>
      <c r="N10" s="188"/>
    </row>
    <row r="11" ht="18" customHeight="1" spans="1:11">
      <c r="A11" s="153" t="s">
        <v>179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ht="18" customHeight="1" spans="1:11">
      <c r="A12" s="128" t="s">
        <v>87</v>
      </c>
      <c r="B12" s="135" t="s">
        <v>83</v>
      </c>
      <c r="C12" s="135" t="s">
        <v>84</v>
      </c>
      <c r="D12" s="150"/>
      <c r="E12" s="130" t="s">
        <v>85</v>
      </c>
      <c r="F12" s="135" t="s">
        <v>83</v>
      </c>
      <c r="G12" s="135" t="s">
        <v>84</v>
      </c>
      <c r="H12" s="135"/>
      <c r="I12" s="130" t="s">
        <v>227</v>
      </c>
      <c r="J12" s="135" t="s">
        <v>83</v>
      </c>
      <c r="K12" s="184" t="s">
        <v>84</v>
      </c>
    </row>
    <row r="13" ht="18" customHeight="1" spans="1:11">
      <c r="A13" s="128" t="s">
        <v>90</v>
      </c>
      <c r="B13" s="135" t="s">
        <v>83</v>
      </c>
      <c r="C13" s="135" t="s">
        <v>84</v>
      </c>
      <c r="D13" s="150"/>
      <c r="E13" s="130" t="s">
        <v>95</v>
      </c>
      <c r="F13" s="135" t="s">
        <v>83</v>
      </c>
      <c r="G13" s="135" t="s">
        <v>84</v>
      </c>
      <c r="H13" s="135"/>
      <c r="I13" s="130" t="s">
        <v>228</v>
      </c>
      <c r="J13" s="135" t="s">
        <v>83</v>
      </c>
      <c r="K13" s="184" t="s">
        <v>84</v>
      </c>
    </row>
    <row r="14" ht="18" customHeight="1" spans="1:11">
      <c r="A14" s="138" t="s">
        <v>229</v>
      </c>
      <c r="B14" s="142" t="s">
        <v>83</v>
      </c>
      <c r="C14" s="142" t="s">
        <v>84</v>
      </c>
      <c r="D14" s="155"/>
      <c r="E14" s="140" t="s">
        <v>230</v>
      </c>
      <c r="F14" s="142" t="s">
        <v>83</v>
      </c>
      <c r="G14" s="142" t="s">
        <v>84</v>
      </c>
      <c r="H14" s="142"/>
      <c r="I14" s="140" t="s">
        <v>231</v>
      </c>
      <c r="J14" s="142" t="s">
        <v>83</v>
      </c>
      <c r="K14" s="185" t="s">
        <v>84</v>
      </c>
    </row>
    <row r="15" ht="18" customHeight="1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9" customFormat="1" ht="18" customHeight="1" spans="1:11">
      <c r="A16" s="123" t="s">
        <v>232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ht="18" customHeight="1" spans="1:11">
      <c r="A17" s="133" t="s">
        <v>233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1"/>
    </row>
    <row r="18" ht="18" customHeight="1" spans="1:11">
      <c r="A18" s="133"/>
      <c r="B18" s="136"/>
      <c r="C18" s="136"/>
      <c r="D18" s="136"/>
      <c r="E18" s="136"/>
      <c r="F18" s="136"/>
      <c r="G18" s="136"/>
      <c r="H18" s="136"/>
      <c r="I18" s="136"/>
      <c r="J18" s="136"/>
      <c r="K18" s="191"/>
    </row>
    <row r="19" ht="22" customHeight="1" spans="1:11">
      <c r="A19" s="158"/>
      <c r="B19" s="135"/>
      <c r="C19" s="135"/>
      <c r="D19" s="135"/>
      <c r="E19" s="135"/>
      <c r="F19" s="135"/>
      <c r="G19" s="135"/>
      <c r="H19" s="135"/>
      <c r="I19" s="135"/>
      <c r="J19" s="135"/>
      <c r="K19" s="184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92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2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2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3"/>
    </row>
    <row r="24" ht="18" customHeight="1" spans="1:11">
      <c r="A24" s="133" t="s">
        <v>121</v>
      </c>
      <c r="B24" s="136"/>
      <c r="C24" s="135" t="s">
        <v>66</v>
      </c>
      <c r="D24" s="135" t="s">
        <v>67</v>
      </c>
      <c r="E24" s="132"/>
      <c r="F24" s="132"/>
      <c r="G24" s="132"/>
      <c r="H24" s="132"/>
      <c r="I24" s="132"/>
      <c r="J24" s="132"/>
      <c r="K24" s="183"/>
    </row>
    <row r="25" ht="18" customHeight="1" spans="1:11">
      <c r="A25" s="163" t="s">
        <v>234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4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235</v>
      </c>
      <c r="B27" s="149"/>
      <c r="C27" s="149"/>
      <c r="D27" s="149"/>
      <c r="E27" s="149"/>
      <c r="F27" s="149"/>
      <c r="G27" s="149"/>
      <c r="H27" s="149"/>
      <c r="I27" s="149"/>
      <c r="J27" s="195"/>
      <c r="K27" s="196" t="s">
        <v>186</v>
      </c>
    </row>
    <row r="28" ht="23" customHeight="1" spans="1:11">
      <c r="A28" s="167" t="s">
        <v>236</v>
      </c>
      <c r="B28" s="168"/>
      <c r="C28" s="168"/>
      <c r="D28" s="168"/>
      <c r="E28" s="168"/>
      <c r="F28" s="168"/>
      <c r="G28" s="168"/>
      <c r="H28" s="168"/>
      <c r="I28" s="168"/>
      <c r="J28" s="197"/>
      <c r="K28" s="198">
        <v>1</v>
      </c>
    </row>
    <row r="29" ht="23" customHeight="1" spans="1:11">
      <c r="A29" s="167" t="s">
        <v>237</v>
      </c>
      <c r="B29" s="168"/>
      <c r="C29" s="168"/>
      <c r="D29" s="168"/>
      <c r="E29" s="168"/>
      <c r="F29" s="168"/>
      <c r="G29" s="168"/>
      <c r="H29" s="168"/>
      <c r="I29" s="168"/>
      <c r="J29" s="197"/>
      <c r="K29" s="199">
        <v>1</v>
      </c>
    </row>
    <row r="30" ht="23" customHeight="1" spans="1:11">
      <c r="A30" s="167" t="s">
        <v>238</v>
      </c>
      <c r="B30" s="168"/>
      <c r="C30" s="168"/>
      <c r="D30" s="168"/>
      <c r="E30" s="168"/>
      <c r="F30" s="168"/>
      <c r="G30" s="168"/>
      <c r="H30" s="168"/>
      <c r="I30" s="168"/>
      <c r="J30" s="197"/>
      <c r="K30" s="199">
        <v>1</v>
      </c>
    </row>
    <row r="31" ht="23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97"/>
      <c r="K31" s="199"/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7"/>
      <c r="K32" s="199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97"/>
      <c r="K33" s="199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97"/>
      <c r="K34" s="187"/>
    </row>
    <row r="35" ht="23" customHeight="1" spans="1:11">
      <c r="A35" s="167"/>
      <c r="B35" s="168"/>
      <c r="C35" s="168"/>
      <c r="D35" s="168"/>
      <c r="E35" s="168"/>
      <c r="F35" s="168"/>
      <c r="G35" s="168"/>
      <c r="H35" s="168"/>
      <c r="I35" s="168"/>
      <c r="J35" s="197"/>
      <c r="K35" s="200"/>
    </row>
    <row r="36" ht="23" customHeight="1" spans="1:11">
      <c r="A36" s="169" t="s">
        <v>192</v>
      </c>
      <c r="B36" s="170"/>
      <c r="C36" s="170"/>
      <c r="D36" s="170"/>
      <c r="E36" s="170"/>
      <c r="F36" s="170"/>
      <c r="G36" s="170"/>
      <c r="H36" s="170"/>
      <c r="I36" s="170"/>
      <c r="J36" s="201"/>
      <c r="K36" s="202">
        <f>SUM(K28:K35)</f>
        <v>3</v>
      </c>
    </row>
    <row r="37" ht="18.75" customHeight="1" spans="1:11">
      <c r="A37" s="171" t="s">
        <v>239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3"/>
    </row>
    <row r="38" s="120" customFormat="1" ht="18.75" customHeight="1" spans="1:11">
      <c r="A38" s="173" t="s">
        <v>240</v>
      </c>
      <c r="B38" s="174"/>
      <c r="C38" s="174"/>
      <c r="D38" s="175" t="s">
        <v>241</v>
      </c>
      <c r="E38" s="175"/>
      <c r="F38" s="176" t="s">
        <v>242</v>
      </c>
      <c r="G38" s="177"/>
      <c r="H38" s="174" t="s">
        <v>243</v>
      </c>
      <c r="I38" s="174"/>
      <c r="J38" s="174" t="s">
        <v>244</v>
      </c>
      <c r="K38" s="204"/>
    </row>
    <row r="39" ht="18.75" customHeight="1" spans="1:13">
      <c r="A39" s="133" t="s">
        <v>122</v>
      </c>
      <c r="B39" s="136" t="s">
        <v>245</v>
      </c>
      <c r="C39" s="136"/>
      <c r="D39" s="136"/>
      <c r="E39" s="136"/>
      <c r="F39" s="136"/>
      <c r="G39" s="136"/>
      <c r="H39" s="136"/>
      <c r="I39" s="136"/>
      <c r="J39" s="136"/>
      <c r="K39" s="191"/>
      <c r="M39" s="120"/>
    </row>
    <row r="40" ht="24" customHeight="1" spans="1:11">
      <c r="A40" s="133"/>
      <c r="B40" s="136"/>
      <c r="C40" s="136"/>
      <c r="D40" s="136"/>
      <c r="E40" s="136"/>
      <c r="F40" s="136"/>
      <c r="G40" s="136"/>
      <c r="H40" s="136"/>
      <c r="I40" s="136"/>
      <c r="J40" s="136"/>
      <c r="K40" s="191"/>
    </row>
    <row r="41" ht="24" customHeight="1" spans="1:11">
      <c r="A41" s="133"/>
      <c r="B41" s="136"/>
      <c r="C41" s="136"/>
      <c r="D41" s="136"/>
      <c r="E41" s="136"/>
      <c r="F41" s="136"/>
      <c r="G41" s="136"/>
      <c r="H41" s="136"/>
      <c r="I41" s="136"/>
      <c r="J41" s="136"/>
      <c r="K41" s="191"/>
    </row>
    <row r="42" ht="32.1" customHeight="1" spans="1:11">
      <c r="A42" s="138" t="s">
        <v>130</v>
      </c>
      <c r="B42" s="141" t="s">
        <v>246</v>
      </c>
      <c r="C42" s="141"/>
      <c r="D42" s="140" t="s">
        <v>247</v>
      </c>
      <c r="E42" s="155" t="s">
        <v>169</v>
      </c>
      <c r="F42" s="178" t="s">
        <v>248</v>
      </c>
      <c r="G42" s="179">
        <v>45136</v>
      </c>
      <c r="H42" s="180" t="s">
        <v>134</v>
      </c>
      <c r="I42" s="180"/>
      <c r="J42" s="141" t="s">
        <v>135</v>
      </c>
      <c r="K42" s="205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27" sqref="L27"/>
    </sheetView>
  </sheetViews>
  <sheetFormatPr defaultColWidth="9" defaultRowHeight="14.25"/>
  <cols>
    <col min="1" max="1" width="13.625" style="80" customWidth="1"/>
    <col min="2" max="2" width="10.375" style="80" customWidth="1"/>
    <col min="3" max="4" width="10.375" style="81" customWidth="1"/>
    <col min="5" max="8" width="10.375" style="80" customWidth="1"/>
    <col min="9" max="9" width="2.75" style="80" customWidth="1"/>
    <col min="10" max="15" width="11.125" style="80" customWidth="1"/>
    <col min="16" max="16" width="9.75" style="82" customWidth="1"/>
    <col min="17" max="254" width="9" style="80"/>
    <col min="255" max="16384" width="9" style="83"/>
  </cols>
  <sheetData>
    <row r="1" s="80" customFormat="1" ht="29" customHeight="1" spans="1:257">
      <c r="A1" s="84" t="s">
        <v>137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105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</row>
    <row r="2" s="80" customFormat="1" ht="20" customHeight="1" spans="1:257">
      <c r="A2" s="87" t="s">
        <v>62</v>
      </c>
      <c r="B2" s="88" t="s">
        <v>63</v>
      </c>
      <c r="C2" s="89"/>
      <c r="D2" s="90"/>
      <c r="E2" s="91" t="s">
        <v>68</v>
      </c>
      <c r="F2" s="92" t="s">
        <v>138</v>
      </c>
      <c r="G2" s="92"/>
      <c r="H2" s="93"/>
      <c r="I2" s="106"/>
      <c r="J2" s="107" t="s">
        <v>57</v>
      </c>
      <c r="K2" s="108" t="s">
        <v>58</v>
      </c>
      <c r="L2" s="108"/>
      <c r="M2" s="108"/>
      <c r="N2" s="108"/>
      <c r="O2" s="109"/>
      <c r="P2" s="110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</row>
    <row r="3" s="80" customFormat="1" spans="1:257">
      <c r="A3" s="94" t="s">
        <v>139</v>
      </c>
      <c r="B3" s="95" t="s">
        <v>140</v>
      </c>
      <c r="C3" s="96"/>
      <c r="D3" s="95"/>
      <c r="E3" s="95"/>
      <c r="F3" s="95"/>
      <c r="G3" s="95"/>
      <c r="H3" s="95"/>
      <c r="I3" s="111"/>
      <c r="J3" s="112" t="s">
        <v>141</v>
      </c>
      <c r="K3" s="112"/>
      <c r="L3" s="112"/>
      <c r="M3" s="112"/>
      <c r="N3" s="112"/>
      <c r="O3" s="112"/>
      <c r="P3" s="11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</row>
    <row r="4" s="80" customFormat="1" ht="15" spans="1:257">
      <c r="A4" s="97"/>
      <c r="B4" s="98" t="s">
        <v>108</v>
      </c>
      <c r="C4" s="98" t="s">
        <v>109</v>
      </c>
      <c r="D4" s="99" t="s">
        <v>110</v>
      </c>
      <c r="E4" s="98" t="s">
        <v>111</v>
      </c>
      <c r="F4" s="98" t="s">
        <v>112</v>
      </c>
      <c r="G4" s="98" t="s">
        <v>113</v>
      </c>
      <c r="H4" s="98" t="s">
        <v>114</v>
      </c>
      <c r="I4" s="111"/>
      <c r="J4" s="114"/>
      <c r="K4" s="114"/>
      <c r="L4" s="114" t="s">
        <v>116</v>
      </c>
      <c r="M4" s="114" t="s">
        <v>116</v>
      </c>
      <c r="N4" s="114" t="s">
        <v>116</v>
      </c>
      <c r="O4" s="114"/>
      <c r="P4" s="114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</row>
    <row r="5" s="80" customFormat="1" ht="16.5" spans="1:257">
      <c r="A5" s="97"/>
      <c r="B5" s="100" t="s">
        <v>145</v>
      </c>
      <c r="C5" s="100" t="s">
        <v>146</v>
      </c>
      <c r="D5" s="100" t="s">
        <v>147</v>
      </c>
      <c r="E5" s="100" t="s">
        <v>148</v>
      </c>
      <c r="F5" s="100" t="s">
        <v>149</v>
      </c>
      <c r="G5" s="101" t="s">
        <v>150</v>
      </c>
      <c r="H5" s="101" t="s">
        <v>151</v>
      </c>
      <c r="I5" s="111"/>
      <c r="J5" s="98"/>
      <c r="K5" s="98"/>
      <c r="L5" s="98" t="s">
        <v>110</v>
      </c>
      <c r="M5" s="98" t="s">
        <v>111</v>
      </c>
      <c r="N5" s="98" t="s">
        <v>112</v>
      </c>
      <c r="O5" s="98"/>
      <c r="P5" s="98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</row>
    <row r="6" s="80" customFormat="1" ht="20" customHeight="1" spans="1:257">
      <c r="A6" s="102" t="s">
        <v>152</v>
      </c>
      <c r="B6" s="103">
        <f>C6-1</f>
        <v>67</v>
      </c>
      <c r="C6" s="103">
        <f>D6-2</f>
        <v>68</v>
      </c>
      <c r="D6" s="104">
        <v>70</v>
      </c>
      <c r="E6" s="103">
        <f>D6+2</f>
        <v>72</v>
      </c>
      <c r="F6" s="103">
        <f>E6+2</f>
        <v>74</v>
      </c>
      <c r="G6" s="103">
        <f>F6+1</f>
        <v>75</v>
      </c>
      <c r="H6" s="103">
        <f>G6+1</f>
        <v>76</v>
      </c>
      <c r="I6" s="111"/>
      <c r="J6" s="115"/>
      <c r="K6" s="115"/>
      <c r="L6" s="115" t="s">
        <v>249</v>
      </c>
      <c r="M6" s="115" t="s">
        <v>250</v>
      </c>
      <c r="N6" s="115" t="s">
        <v>251</v>
      </c>
      <c r="O6" s="115"/>
      <c r="P6" s="115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</row>
    <row r="7" s="80" customFormat="1" ht="20" customHeight="1" spans="1:257">
      <c r="A7" s="102" t="s">
        <v>252</v>
      </c>
      <c r="B7" s="102">
        <f>C7-0.6</f>
        <v>-1.8</v>
      </c>
      <c r="C7" s="102">
        <f>D7-1.2</f>
        <v>-1.2</v>
      </c>
      <c r="D7" s="101"/>
      <c r="E7" s="102">
        <f>D7+1.2</f>
        <v>1.2</v>
      </c>
      <c r="F7" s="102">
        <f>E7+1.2</f>
        <v>2.4</v>
      </c>
      <c r="G7" s="102">
        <f>F7+0.6</f>
        <v>3</v>
      </c>
      <c r="H7" s="102">
        <f>G7+0.6</f>
        <v>3.6</v>
      </c>
      <c r="I7" s="111"/>
      <c r="J7" s="115"/>
      <c r="K7" s="115"/>
      <c r="L7" s="115" t="s">
        <v>253</v>
      </c>
      <c r="M7" s="115" t="s">
        <v>253</v>
      </c>
      <c r="N7" s="115" t="s">
        <v>253</v>
      </c>
      <c r="O7" s="115"/>
      <c r="P7" s="115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</row>
    <row r="8" s="80" customFormat="1" ht="20" customHeight="1" spans="1:257">
      <c r="A8" s="102" t="s">
        <v>154</v>
      </c>
      <c r="B8" s="102">
        <f t="shared" ref="B8:B10" si="0">C8-4</f>
        <v>100</v>
      </c>
      <c r="C8" s="102">
        <f t="shared" ref="C8:C10" si="1">D8-4</f>
        <v>104</v>
      </c>
      <c r="D8" s="101">
        <v>108</v>
      </c>
      <c r="E8" s="102">
        <f t="shared" ref="E8:E10" si="2">D8+4</f>
        <v>112</v>
      </c>
      <c r="F8" s="102">
        <f>E8+4</f>
        <v>116</v>
      </c>
      <c r="G8" s="102">
        <f t="shared" ref="G8:G10" si="3">F8+6</f>
        <v>122</v>
      </c>
      <c r="H8" s="102">
        <f>G8+6</f>
        <v>128</v>
      </c>
      <c r="I8" s="111"/>
      <c r="J8" s="115"/>
      <c r="K8" s="115"/>
      <c r="L8" s="115" t="s">
        <v>254</v>
      </c>
      <c r="M8" s="115" t="s">
        <v>255</v>
      </c>
      <c r="N8" s="115" t="s">
        <v>255</v>
      </c>
      <c r="O8" s="115"/>
      <c r="P8" s="115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</row>
    <row r="9" s="80" customFormat="1" ht="20" customHeight="1" spans="1:257">
      <c r="A9" s="102" t="s">
        <v>156</v>
      </c>
      <c r="B9" s="102">
        <f t="shared" si="0"/>
        <v>98</v>
      </c>
      <c r="C9" s="102">
        <f t="shared" si="1"/>
        <v>102</v>
      </c>
      <c r="D9" s="101">
        <v>106</v>
      </c>
      <c r="E9" s="102">
        <f t="shared" si="2"/>
        <v>110</v>
      </c>
      <c r="F9" s="102">
        <f>E9+5</f>
        <v>115</v>
      </c>
      <c r="G9" s="102">
        <f t="shared" si="3"/>
        <v>121</v>
      </c>
      <c r="H9" s="102">
        <f>G9+7</f>
        <v>128</v>
      </c>
      <c r="I9" s="111"/>
      <c r="J9" s="115"/>
      <c r="K9" s="115"/>
      <c r="L9" s="115" t="s">
        <v>253</v>
      </c>
      <c r="M9" s="115" t="s">
        <v>253</v>
      </c>
      <c r="N9" s="115" t="s">
        <v>253</v>
      </c>
      <c r="O9" s="115"/>
      <c r="P9" s="115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</row>
    <row r="10" s="80" customFormat="1" ht="20" customHeight="1" spans="1:257">
      <c r="A10" s="102" t="s">
        <v>158</v>
      </c>
      <c r="B10" s="102">
        <f t="shared" si="0"/>
        <v>98</v>
      </c>
      <c r="C10" s="102">
        <f t="shared" si="1"/>
        <v>102</v>
      </c>
      <c r="D10" s="101">
        <v>106</v>
      </c>
      <c r="E10" s="102">
        <f t="shared" si="2"/>
        <v>110</v>
      </c>
      <c r="F10" s="102">
        <f>E10+5</f>
        <v>115</v>
      </c>
      <c r="G10" s="102">
        <f t="shared" si="3"/>
        <v>121</v>
      </c>
      <c r="H10" s="102">
        <f>G10+7</f>
        <v>128</v>
      </c>
      <c r="I10" s="111"/>
      <c r="J10" s="115"/>
      <c r="K10" s="115"/>
      <c r="L10" s="115" t="s">
        <v>253</v>
      </c>
      <c r="M10" s="116" t="s">
        <v>255</v>
      </c>
      <c r="N10" s="115" t="s">
        <v>255</v>
      </c>
      <c r="O10" s="115"/>
      <c r="P10" s="115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s="80" customFormat="1" ht="20" customHeight="1" spans="1:257">
      <c r="A11" s="102" t="s">
        <v>159</v>
      </c>
      <c r="B11" s="102">
        <f>C11-1.2</f>
        <v>43.1</v>
      </c>
      <c r="C11" s="102">
        <f>D11-1.2</f>
        <v>44.3</v>
      </c>
      <c r="D11" s="101">
        <v>45.5</v>
      </c>
      <c r="E11" s="102">
        <f>D11+1.2</f>
        <v>46.7</v>
      </c>
      <c r="F11" s="102">
        <f>E11+1.2</f>
        <v>47.9</v>
      </c>
      <c r="G11" s="102">
        <f>F11+1.4</f>
        <v>49.3</v>
      </c>
      <c r="H11" s="102">
        <f>G11+1.4</f>
        <v>50.7</v>
      </c>
      <c r="I11" s="111"/>
      <c r="J11" s="116"/>
      <c r="K11" s="116"/>
      <c r="L11" s="115" t="s">
        <v>253</v>
      </c>
      <c r="M11" s="116" t="s">
        <v>256</v>
      </c>
      <c r="N11" s="116" t="s">
        <v>257</v>
      </c>
      <c r="O11" s="115"/>
      <c r="P11" s="115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</row>
    <row r="12" s="80" customFormat="1" ht="20" customHeight="1" spans="1:257">
      <c r="A12" s="102" t="s">
        <v>160</v>
      </c>
      <c r="B12" s="102">
        <f>C12-0.5</f>
        <v>20</v>
      </c>
      <c r="C12" s="102">
        <f>D12-0.5</f>
        <v>20.5</v>
      </c>
      <c r="D12" s="101">
        <v>21</v>
      </c>
      <c r="E12" s="102">
        <f t="shared" ref="E12:H12" si="4">D12+0.5</f>
        <v>21.5</v>
      </c>
      <c r="F12" s="102">
        <f t="shared" si="4"/>
        <v>22</v>
      </c>
      <c r="G12" s="102">
        <f t="shared" si="4"/>
        <v>22.5</v>
      </c>
      <c r="H12" s="102">
        <f t="shared" si="4"/>
        <v>23</v>
      </c>
      <c r="I12" s="111"/>
      <c r="J12" s="115"/>
      <c r="K12" s="115"/>
      <c r="L12" s="116" t="s">
        <v>258</v>
      </c>
      <c r="M12" s="115" t="s">
        <v>259</v>
      </c>
      <c r="N12" s="116" t="s">
        <v>256</v>
      </c>
      <c r="O12" s="115"/>
      <c r="P12" s="115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s="80" customFormat="1" ht="20" customHeight="1" spans="1:257">
      <c r="A13" s="102" t="s">
        <v>260</v>
      </c>
      <c r="B13" s="102">
        <f>C13-1.1</f>
        <v>-2.2</v>
      </c>
      <c r="C13" s="102">
        <f>D13-1.1</f>
        <v>-1.1</v>
      </c>
      <c r="D13" s="101"/>
      <c r="E13" s="102">
        <f>D13+1.1</f>
        <v>1.1</v>
      </c>
      <c r="F13" s="102">
        <f>E13+1.1</f>
        <v>2.2</v>
      </c>
      <c r="G13" s="102">
        <f>F13+1.2</f>
        <v>3.4</v>
      </c>
      <c r="H13" s="102">
        <f>G13+1.2</f>
        <v>4.6</v>
      </c>
      <c r="I13" s="111"/>
      <c r="J13" s="115"/>
      <c r="K13" s="115"/>
      <c r="L13" s="115" t="s">
        <v>253</v>
      </c>
      <c r="M13" s="115" t="s">
        <v>253</v>
      </c>
      <c r="N13" s="115" t="s">
        <v>253</v>
      </c>
      <c r="O13" s="115"/>
      <c r="P13" s="115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</row>
    <row r="14" s="80" customFormat="1" ht="20" customHeight="1" spans="1:257">
      <c r="A14" s="102" t="s">
        <v>162</v>
      </c>
      <c r="B14" s="102">
        <f>C14-0.8</f>
        <v>17.9</v>
      </c>
      <c r="C14" s="102">
        <f>D14-0.8</f>
        <v>18.7</v>
      </c>
      <c r="D14" s="101">
        <v>19.5</v>
      </c>
      <c r="E14" s="102">
        <f>D14+0.8</f>
        <v>20.3</v>
      </c>
      <c r="F14" s="102">
        <f>E14+0.8</f>
        <v>21.1</v>
      </c>
      <c r="G14" s="102">
        <f>F14+1.3</f>
        <v>22.4</v>
      </c>
      <c r="H14" s="102">
        <f>G14+1.3</f>
        <v>23.7</v>
      </c>
      <c r="I14" s="111"/>
      <c r="J14" s="115"/>
      <c r="K14" s="115"/>
      <c r="L14" s="115" t="s">
        <v>253</v>
      </c>
      <c r="M14" s="115" t="s">
        <v>253</v>
      </c>
      <c r="N14" s="115" t="s">
        <v>253</v>
      </c>
      <c r="O14" s="115"/>
      <c r="P14" s="115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s="80" customFormat="1" ht="20" customHeight="1" spans="1:257">
      <c r="A15" s="102" t="s">
        <v>163</v>
      </c>
      <c r="B15" s="102">
        <f>C15-0.7</f>
        <v>15.6</v>
      </c>
      <c r="C15" s="102">
        <f>D15-0.7</f>
        <v>16.3</v>
      </c>
      <c r="D15" s="101">
        <v>17</v>
      </c>
      <c r="E15" s="102">
        <f>D15+0.7</f>
        <v>17.7</v>
      </c>
      <c r="F15" s="102">
        <f>E15+0.7</f>
        <v>18.4</v>
      </c>
      <c r="G15" s="102">
        <f>F15+0.95</f>
        <v>19.35</v>
      </c>
      <c r="H15" s="102">
        <f>G15+0.95</f>
        <v>20.3</v>
      </c>
      <c r="I15" s="111"/>
      <c r="J15" s="115"/>
      <c r="K15" s="115"/>
      <c r="L15" s="115" t="s">
        <v>253</v>
      </c>
      <c r="M15" s="115" t="s">
        <v>253</v>
      </c>
      <c r="N15" s="115" t="s">
        <v>253</v>
      </c>
      <c r="O15" s="115"/>
      <c r="P15" s="115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s="80" customFormat="1" ht="20" customHeight="1" spans="1:257">
      <c r="A16" s="102" t="s">
        <v>164</v>
      </c>
      <c r="B16" s="102" t="str">
        <f>C16</f>
        <v>2.2.</v>
      </c>
      <c r="C16" s="102" t="str">
        <f>D16</f>
        <v>2.2.</v>
      </c>
      <c r="D16" s="101" t="s">
        <v>165</v>
      </c>
      <c r="E16" s="102" t="str">
        <f t="shared" ref="E16:H16" si="5">D16</f>
        <v>2.2.</v>
      </c>
      <c r="F16" s="102" t="str">
        <f t="shared" si="5"/>
        <v>2.2.</v>
      </c>
      <c r="G16" s="102" t="str">
        <f t="shared" si="5"/>
        <v>2.2.</v>
      </c>
      <c r="H16" s="102" t="str">
        <f t="shared" si="5"/>
        <v>2.2.</v>
      </c>
      <c r="I16" s="111"/>
      <c r="J16" s="115"/>
      <c r="K16" s="115"/>
      <c r="L16" s="115" t="s">
        <v>253</v>
      </c>
      <c r="M16" s="115" t="s">
        <v>253</v>
      </c>
      <c r="N16" s="115" t="s">
        <v>253</v>
      </c>
      <c r="O16" s="115"/>
      <c r="P16" s="115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s="80" customFormat="1" ht="16.5" spans="1:257">
      <c r="A17" s="102" t="s">
        <v>166</v>
      </c>
      <c r="B17" s="102">
        <f>C17</f>
        <v>5.5</v>
      </c>
      <c r="C17" s="102">
        <f>D17</f>
        <v>5.5</v>
      </c>
      <c r="D17" s="101">
        <v>5.5</v>
      </c>
      <c r="E17" s="102">
        <f t="shared" ref="E17:H17" si="6">D17</f>
        <v>5.5</v>
      </c>
      <c r="F17" s="102">
        <f t="shared" si="6"/>
        <v>5.5</v>
      </c>
      <c r="G17" s="102">
        <f t="shared" si="6"/>
        <v>5.5</v>
      </c>
      <c r="H17" s="102">
        <f t="shared" si="6"/>
        <v>5.5</v>
      </c>
      <c r="I17" s="111"/>
      <c r="J17" s="115"/>
      <c r="K17" s="115"/>
      <c r="L17" s="115" t="s">
        <v>253</v>
      </c>
      <c r="M17" s="115" t="s">
        <v>253</v>
      </c>
      <c r="N17" s="115" t="s">
        <v>253</v>
      </c>
      <c r="O17" s="115"/>
      <c r="P17" s="115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s="80" customFormat="1" ht="16.5" spans="1:257">
      <c r="A18" s="102" t="s">
        <v>261</v>
      </c>
      <c r="B18" s="102">
        <f>C18-1</f>
        <v>41</v>
      </c>
      <c r="C18" s="102">
        <f>D18-1</f>
        <v>42</v>
      </c>
      <c r="D18" s="101">
        <v>43</v>
      </c>
      <c r="E18" s="102">
        <f>D18+1</f>
        <v>44</v>
      </c>
      <c r="F18" s="102">
        <f>E18+1</f>
        <v>45</v>
      </c>
      <c r="G18" s="102">
        <f>F18+1.5</f>
        <v>46.5</v>
      </c>
      <c r="H18" s="102">
        <f>G18+1.5</f>
        <v>48</v>
      </c>
      <c r="I18" s="111"/>
      <c r="J18" s="115"/>
      <c r="K18" s="115"/>
      <c r="L18" s="115" t="s">
        <v>253</v>
      </c>
      <c r="M18" s="115" t="s">
        <v>253</v>
      </c>
      <c r="N18" s="115" t="s">
        <v>253</v>
      </c>
      <c r="O18" s="115"/>
      <c r="P18" s="115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</row>
    <row r="19" s="80" customFormat="1" ht="16.5" spans="1:257">
      <c r="A19" s="102" t="s">
        <v>262</v>
      </c>
      <c r="B19" s="102">
        <f>C19-0.5</f>
        <v>13.5</v>
      </c>
      <c r="C19" s="102">
        <f>D19-0.5</f>
        <v>14</v>
      </c>
      <c r="D19" s="101">
        <v>14.5</v>
      </c>
      <c r="E19" s="102">
        <f t="shared" ref="E19:H19" si="7">D19+0.5</f>
        <v>15</v>
      </c>
      <c r="F19" s="102">
        <f t="shared" si="7"/>
        <v>15.5</v>
      </c>
      <c r="G19" s="102">
        <f t="shared" si="7"/>
        <v>16</v>
      </c>
      <c r="H19" s="102">
        <f t="shared" si="7"/>
        <v>16.5</v>
      </c>
      <c r="J19" s="115"/>
      <c r="K19" s="115"/>
      <c r="L19" s="115" t="s">
        <v>253</v>
      </c>
      <c r="M19" s="115" t="s">
        <v>253</v>
      </c>
      <c r="N19" s="115" t="s">
        <v>253</v>
      </c>
      <c r="O19" s="115"/>
      <c r="P19" s="115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</row>
    <row r="21" spans="10:15">
      <c r="J21" s="117" t="s">
        <v>167</v>
      </c>
      <c r="K21" s="118">
        <v>45136</v>
      </c>
      <c r="L21" s="117" t="s">
        <v>168</v>
      </c>
      <c r="M21" s="117" t="s">
        <v>169</v>
      </c>
      <c r="N21" s="117" t="s">
        <v>170</v>
      </c>
      <c r="O21" s="80" t="s">
        <v>135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4" sqref="B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264</v>
      </c>
      <c r="B2" s="6" t="s">
        <v>265</v>
      </c>
      <c r="C2" s="6" t="s">
        <v>266</v>
      </c>
      <c r="D2" s="6" t="s">
        <v>267</v>
      </c>
      <c r="E2" s="6" t="s">
        <v>268</v>
      </c>
      <c r="F2" s="6" t="s">
        <v>269</v>
      </c>
      <c r="G2" s="6" t="s">
        <v>270</v>
      </c>
      <c r="H2" s="6" t="s">
        <v>271</v>
      </c>
      <c r="I2" s="5" t="s">
        <v>272</v>
      </c>
      <c r="J2" s="5" t="s">
        <v>273</v>
      </c>
      <c r="K2" s="5" t="s">
        <v>274</v>
      </c>
      <c r="L2" s="5" t="s">
        <v>275</v>
      </c>
      <c r="M2" s="5" t="s">
        <v>276</v>
      </c>
      <c r="N2" s="6" t="s">
        <v>277</v>
      </c>
      <c r="O2" s="6" t="s">
        <v>278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186</v>
      </c>
      <c r="J3" s="5" t="s">
        <v>186</v>
      </c>
      <c r="K3" s="5" t="s">
        <v>186</v>
      </c>
      <c r="L3" s="5" t="s">
        <v>186</v>
      </c>
      <c r="M3" s="5" t="s">
        <v>186</v>
      </c>
      <c r="N3" s="8"/>
      <c r="O3" s="8"/>
    </row>
    <row r="4" s="3" customFormat="1" ht="31" customHeight="1" spans="1:15">
      <c r="A4" s="33">
        <v>1</v>
      </c>
      <c r="B4" s="25">
        <v>230608552</v>
      </c>
      <c r="C4" s="26" t="s">
        <v>279</v>
      </c>
      <c r="D4" s="68" t="s">
        <v>116</v>
      </c>
      <c r="E4" s="26" t="s">
        <v>280</v>
      </c>
      <c r="F4" s="26" t="s">
        <v>281</v>
      </c>
      <c r="G4" s="33" t="s">
        <v>66</v>
      </c>
      <c r="H4" s="33" t="s">
        <v>66</v>
      </c>
      <c r="I4" s="33">
        <v>2</v>
      </c>
      <c r="J4" s="33">
        <v>1</v>
      </c>
      <c r="K4" s="33">
        <v>1</v>
      </c>
      <c r="L4" s="33">
        <v>1</v>
      </c>
      <c r="M4" s="33">
        <v>1</v>
      </c>
      <c r="N4" s="33">
        <f>SUM(I4:M4)</f>
        <v>6</v>
      </c>
      <c r="O4" s="33"/>
    </row>
    <row r="5" s="3" customFormat="1" ht="31" customHeight="1" spans="1:15">
      <c r="A5" s="33"/>
      <c r="B5" s="26"/>
      <c r="C5" s="26"/>
      <c r="D5" s="68"/>
      <c r="E5" s="26"/>
      <c r="F5" s="26"/>
      <c r="G5" s="33"/>
      <c r="H5" s="33"/>
      <c r="I5" s="33"/>
      <c r="J5" s="33"/>
      <c r="K5" s="33"/>
      <c r="L5" s="33"/>
      <c r="M5" s="33"/>
      <c r="N5" s="33"/>
      <c r="O5" s="33"/>
    </row>
    <row r="6" s="1" customFormat="1" ht="31" customHeight="1" spans="1:15">
      <c r="A6" s="33"/>
      <c r="B6" s="25"/>
      <c r="C6" s="26"/>
      <c r="D6" s="68"/>
      <c r="E6" s="26"/>
      <c r="F6" s="26"/>
      <c r="G6" s="33"/>
      <c r="H6" s="33"/>
      <c r="I6" s="33"/>
      <c r="J6" s="33"/>
      <c r="K6" s="33"/>
      <c r="L6" s="33"/>
      <c r="M6" s="33"/>
      <c r="N6" s="33"/>
      <c r="O6" s="15"/>
    </row>
    <row r="7" s="1" customFormat="1" ht="31" customHeight="1" spans="1:15">
      <c r="A7" s="33"/>
      <c r="B7" s="25"/>
      <c r="C7" s="26"/>
      <c r="D7" s="68"/>
      <c r="E7" s="26"/>
      <c r="F7" s="26"/>
      <c r="G7" s="33"/>
      <c r="H7" s="33"/>
      <c r="I7" s="33"/>
      <c r="J7" s="33"/>
      <c r="K7" s="33"/>
      <c r="L7" s="33"/>
      <c r="M7" s="33"/>
      <c r="N7" s="33"/>
      <c r="O7" s="15"/>
    </row>
    <row r="8" s="1" customFormat="1" ht="31" customHeight="1" spans="1:15">
      <c r="A8" s="33"/>
      <c r="B8" s="25"/>
      <c r="C8" s="26"/>
      <c r="D8" s="68"/>
      <c r="E8" s="26"/>
      <c r="F8" s="26"/>
      <c r="G8" s="33"/>
      <c r="H8" s="33"/>
      <c r="I8" s="33"/>
      <c r="J8" s="33"/>
      <c r="K8" s="33"/>
      <c r="L8" s="33"/>
      <c r="M8" s="33"/>
      <c r="N8" s="33"/>
      <c r="O8" s="15"/>
    </row>
    <row r="9" s="1" customFormat="1" ht="25" customHeight="1" spans="1:15">
      <c r="A9" s="33"/>
      <c r="B9" s="33"/>
      <c r="C9" s="15"/>
      <c r="D9" s="15"/>
      <c r="E9" s="33"/>
      <c r="F9" s="33"/>
      <c r="G9" s="10"/>
      <c r="H9" s="10"/>
      <c r="I9" s="33"/>
      <c r="J9" s="33"/>
      <c r="K9" s="33"/>
      <c r="L9" s="33"/>
      <c r="M9" s="33"/>
      <c r="N9" s="33"/>
      <c r="O9" s="15"/>
    </row>
    <row r="10" s="1" customFormat="1" ht="25" customHeight="1" spans="1:15">
      <c r="A10" s="33"/>
      <c r="B10" s="33"/>
      <c r="C10" s="31"/>
      <c r="D10" s="33"/>
      <c r="E10" s="33"/>
      <c r="F10" s="33"/>
      <c r="G10" s="10"/>
      <c r="H10" s="10"/>
      <c r="I10" s="33"/>
      <c r="J10" s="33"/>
      <c r="K10" s="33"/>
      <c r="L10" s="33"/>
      <c r="M10" s="33"/>
      <c r="N10" s="33"/>
      <c r="O10" s="15"/>
    </row>
    <row r="11" s="1" customFormat="1" ht="25" customHeight="1" spans="1:15">
      <c r="A11" s="15"/>
      <c r="B11" s="33"/>
      <c r="C11" s="7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282</v>
      </c>
      <c r="B12" s="17"/>
      <c r="C12" s="17"/>
      <c r="D12" s="18"/>
      <c r="E12" s="19"/>
      <c r="F12" s="66"/>
      <c r="G12" s="66"/>
      <c r="H12" s="66"/>
      <c r="I12" s="32"/>
      <c r="J12" s="16" t="s">
        <v>283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284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2023-08-01T03:37:46Z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