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</sheets>
  <definedNames>
    <definedName name="_xlnm.Print_Area" localSheetId="2">首期!$A$1:$K$48</definedName>
    <definedName name="_xlnm.Print_Area" localSheetId="4">中期!$A$1:$K$47</definedName>
  </definedNames>
  <calcPr calcId="144525" concurrentCalc="0"/>
</workbook>
</file>

<file path=xl/sharedStrings.xml><?xml version="1.0" encoding="utf-8"?>
<sst xmlns="http://schemas.openxmlformats.org/spreadsheetml/2006/main" count="1175" uniqueCount="385">
  <si>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</si>
  <si>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</si>
  <si>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</si>
  <si>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</si>
  <si>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</si>
  <si>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</si>
  <si>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</si>
  <si>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</si>
  <si>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</si>
  <si>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</si>
  <si>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</si>
  <si>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</si>
  <si>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</si>
  <si>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</si>
  <si>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</si>
  <si>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</si>
  <si>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</si>
  <si>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</si>
  <si>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</si>
  <si>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</si>
  <si>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</si>
  <si>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</si>
  <si>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</si>
  <si>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</si>
  <si>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</si>
  <si>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</si>
  <si>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</si>
  <si>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</si>
  <si>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</si>
  <si>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</si>
  <si>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</si>
  <si>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</si>
  <si>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</si>
  <si>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</si>
  <si>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</si>
  <si>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</si>
  <si>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</si>
  <si>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</si>
  <si>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</si>
  <si>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</si>
  <si>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生产工厂</t>
  </si>
  <si>
    <t>图们东隆</t>
  </si>
  <si>
    <t>订单基础信息</t>
  </si>
  <si>
    <t>生产•出货进度</t>
  </si>
  <si>
    <t>指示•确认资料</t>
  </si>
  <si>
    <t>款号</t>
  </si>
  <si>
    <t>TADDAL91265</t>
  </si>
  <si>
    <t>合同交期</t>
  </si>
  <si>
    <t>产前确认样</t>
  </si>
  <si>
    <t>有</t>
  </si>
  <si>
    <t>无</t>
  </si>
  <si>
    <t>品名</t>
  </si>
  <si>
    <t>男式夹克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</si>
  <si>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</si>
  <si>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</si>
  <si>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</si>
  <si>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</si>
  <si>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</si>
  <si>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</si>
  <si>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</si>
  <si>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</si>
  <si>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</si>
  <si>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</si>
  <si>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</si>
  <si>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</si>
  <si>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</si>
  <si>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</si>
  <si>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</si>
  <si>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</si>
  <si>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</si>
  <si>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</si>
  <si>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</si>
  <si>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</si>
  <si>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</si>
  <si>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</si>
  <si>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</si>
  <si>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</si>
  <si>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</si>
  <si>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</si>
  <si>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</si>
  <si>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</si>
  <si>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</si>
  <si>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</si>
  <si>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</si>
  <si>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</si>
  <si>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</si>
  <si>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</si>
  <si>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</si>
  <si>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</si>
  <si>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</si>
  <si>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</si>
  <si>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</si>
  <si>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</si>
  <si>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</si>
  <si>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</si>
  <si>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</si>
  <si>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</si>
  <si>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</si>
  <si>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</si>
  <si>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浅卡其</t>
  </si>
  <si>
    <t>军绿色</t>
  </si>
  <si>
    <t>黑色</t>
  </si>
  <si>
    <t>50%%</t>
  </si>
  <si>
    <t>地源棕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</si>
  <si>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</si>
  <si>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</si>
  <si>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</si>
  <si>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</si>
  <si>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</si>
  <si>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</si>
  <si>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</si>
  <si>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1.门襟拉链起拱，欠平复</t>
  </si>
  <si>
    <t>2.挖袋止口返吐，拉链起拱</t>
  </si>
  <si>
    <t>3.下摆压线起扭，欠平复</t>
  </si>
  <si>
    <t>4.绗棉线被紧，起皱</t>
  </si>
  <si>
    <t>5.浮绒，线头要清理干净</t>
  </si>
  <si>
    <t>以上问题请及时改正。</t>
  </si>
  <si>
    <t>【耐洗水确认】</t>
  </si>
  <si>
    <t>粘衬</t>
  </si>
  <si>
    <t>胶膜</t>
  </si>
  <si>
    <t>扭曲</t>
  </si>
  <si>
    <t>门襟拉链起拱，要求拉链先拔烫，在车缝，上拉链要代紧，确保中期查货不可再出现类似问题</t>
  </si>
  <si>
    <t>检验部门</t>
  </si>
  <si>
    <t>服装品控部</t>
  </si>
  <si>
    <t>检验担当</t>
  </si>
  <si>
    <t>丁素兰</t>
  </si>
  <si>
    <t>查验时间</t>
  </si>
  <si>
    <t>工厂负责人</t>
  </si>
  <si>
    <t>梁亚兰</t>
  </si>
  <si>
    <t>QC规格测量表</t>
  </si>
  <si>
    <t>产品代码：</t>
  </si>
  <si>
    <t>男式羽绒服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</si>
  <si>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</si>
  <si>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</si>
  <si>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</si>
  <si>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</si>
  <si>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</si>
  <si>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</si>
  <si>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</si>
  <si>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</si>
  <si>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</si>
  <si>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</si>
  <si>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前中长</t>
  </si>
  <si>
    <t>胸围</t>
  </si>
  <si>
    <t>摆围</t>
  </si>
  <si>
    <t>肩宽</t>
  </si>
  <si>
    <t>-0.5</t>
  </si>
  <si>
    <t>袖长</t>
  </si>
  <si>
    <t>1/2袖肥</t>
  </si>
  <si>
    <t>1/2袖肘</t>
  </si>
  <si>
    <t>袖口1/2(平量）</t>
  </si>
  <si>
    <t>袖口1/2(拉量）</t>
  </si>
  <si>
    <t>前领高</t>
  </si>
  <si>
    <t>帽高</t>
  </si>
  <si>
    <t>帽宽</t>
  </si>
  <si>
    <t>下袋长</t>
  </si>
  <si>
    <t>前胸袋长</t>
  </si>
  <si>
    <t xml:space="preserve">     初期请洗测2-3件，有问题的另加测量数量。</t>
  </si>
  <si>
    <t>验货时间：4月27日</t>
  </si>
  <si>
    <t>跟单QC:梁亚兰</t>
  </si>
  <si>
    <t>工厂负责人：</t>
  </si>
  <si>
    <t>樊银芳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</si>
  <si>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</si>
  <si>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</si>
  <si>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</si>
  <si>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</si>
  <si>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</si>
  <si>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</si>
  <si>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</si>
  <si>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</si>
  <si>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</si>
  <si>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浅卡其：120件，军绿：20件，黑色：20件，地源棕：20件</t>
  </si>
  <si>
    <t>【耐水洗测试】：耐洗水测试明细（要求齐色、齐号）</t>
  </si>
  <si>
    <t>浅卡其：6件，军绿：6件，黑色：6件，地源棕：6件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</si>
  <si>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</si>
  <si>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</si>
  <si>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5.脏污，浮绒，线头要清理干净</t>
  </si>
  <si>
    <t>备注：以上问题请及时改正，确保尾期查货能够一次性通过</t>
  </si>
  <si>
    <t>样品规格  SAMPLE SPEC</t>
  </si>
  <si>
    <t>L（洗前）</t>
  </si>
  <si>
    <t>L（洗后）</t>
  </si>
  <si>
    <t>XL（洗前）</t>
  </si>
  <si>
    <t>XL（洗后）</t>
  </si>
  <si>
    <t>0/0.5</t>
  </si>
  <si>
    <t>-0.5/-0.3</t>
  </si>
  <si>
    <t>0/0</t>
  </si>
  <si>
    <t>-0.5/-0</t>
  </si>
  <si>
    <t>-1/-0.5</t>
  </si>
  <si>
    <t>1/0.5</t>
  </si>
  <si>
    <t>0.5/0</t>
  </si>
  <si>
    <t>0.5/1</t>
  </si>
  <si>
    <t>0/-0.5</t>
  </si>
  <si>
    <t>0.6/0</t>
  </si>
  <si>
    <t>-1/0</t>
  </si>
  <si>
    <t>-0.5/-0.5</t>
  </si>
  <si>
    <t>0/-0.4</t>
  </si>
  <si>
    <t>0/-1</t>
  </si>
  <si>
    <t>0/1</t>
  </si>
  <si>
    <t>-0.3/0</t>
  </si>
  <si>
    <t>0.3/0.5</t>
  </si>
  <si>
    <t>0/0.2</t>
  </si>
  <si>
    <t>0/0.3</t>
  </si>
  <si>
    <t>0.2/-0.7</t>
  </si>
  <si>
    <t>0.5/0.5</t>
  </si>
  <si>
    <t>-0.2/0.3</t>
  </si>
  <si>
    <t>-0.3/0.5</t>
  </si>
  <si>
    <t>-0.5/0</t>
  </si>
  <si>
    <t>-0.2/0</t>
  </si>
  <si>
    <t>验货时间：5月15日</t>
  </si>
  <si>
    <t>QC出货报告书</t>
  </si>
  <si>
    <t>产品名称</t>
  </si>
  <si>
    <t>男式羽绒夹克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</si>
  <si>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</si>
  <si>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</si>
  <si>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</si>
  <si>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</si>
  <si>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</si>
  <si>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</si>
  <si>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</si>
  <si>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</si>
  <si>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</si>
  <si>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</si>
  <si>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中期检验报告</t>
  </si>
  <si>
    <t>采购凭证编号</t>
  </si>
  <si>
    <t>CGDD23031000001</t>
  </si>
  <si>
    <t>入仓数量</t>
  </si>
  <si>
    <t>CGDD23031000002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</si>
  <si>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</si>
  <si>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</si>
  <si>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</si>
  <si>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</si>
  <si>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</si>
  <si>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</si>
  <si>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</si>
  <si>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</si>
  <si>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</si>
  <si>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</si>
  <si>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</si>
  <si>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</si>
  <si>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</si>
  <si>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</si>
  <si>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</si>
  <si>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</si>
  <si>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</si>
  <si>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</si>
  <si>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</si>
  <si>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</si>
  <si>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②检验明细：10.33.65.108.511.204.235.412.414.564.570.162.216.505.486.589.381.621.426.578.</t>
  </si>
  <si>
    <t>情况说明：</t>
  </si>
  <si>
    <t xml:space="preserve">【问题点描述】  </t>
  </si>
  <si>
    <t>1、门襟拉链起拱</t>
  </si>
  <si>
    <t>2、帽沿起扭，反此口</t>
  </si>
  <si>
    <t>3、夹里吊紧</t>
  </si>
  <si>
    <t>4. 有针洞露出</t>
  </si>
  <si>
    <t>5.线头，脏污未清理干净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</si>
  <si>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</si>
  <si>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</si>
  <si>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</si>
  <si>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</si>
  <si>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</si>
  <si>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</si>
  <si>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检验部门QC</t>
  </si>
  <si>
    <t>检验人</t>
  </si>
  <si>
    <t>周苑</t>
  </si>
  <si>
    <t>-1/0.5</t>
  </si>
  <si>
    <t>1/0</t>
  </si>
  <si>
    <t>-0.5/1</t>
  </si>
  <si>
    <t>-0.5/-1</t>
  </si>
  <si>
    <t>1/-0.5</t>
  </si>
  <si>
    <t>-0.5/0.5</t>
  </si>
  <si>
    <t>0.5/-1</t>
  </si>
  <si>
    <t>0.8/0</t>
  </si>
  <si>
    <t>-0.6/0</t>
  </si>
  <si>
    <t>-0.4/0</t>
  </si>
  <si>
    <t>1/1</t>
  </si>
  <si>
    <t>0.3/0</t>
  </si>
  <si>
    <t xml:space="preserve">     </t>
  </si>
  <si>
    <t>验货时间：2023.8.3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</si>
  <si>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</si>
  <si>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</si>
  <si>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</si>
  <si>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</si>
  <si>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</si>
  <si>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</si>
  <si>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</si>
  <si>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</si>
  <si>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</si>
  <si>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</si>
  <si>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</si>
  <si>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</si>
  <si>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</si>
  <si>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</si>
  <si>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</si>
  <si>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</si>
  <si>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</si>
  <si>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</si>
  <si>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30DT800平纹贴膜防绒</t>
  </si>
  <si>
    <t>YES</t>
  </si>
  <si>
    <t>2241</t>
  </si>
  <si>
    <t>2245</t>
  </si>
  <si>
    <t>3983</t>
  </si>
  <si>
    <t>军绿</t>
  </si>
  <si>
    <t>0758</t>
  </si>
  <si>
    <t>制表时间：2023/4/22</t>
  </si>
  <si>
    <t>测试人签名：李裕斌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</si>
  <si>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</si>
  <si>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</si>
  <si>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</si>
  <si>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</si>
  <si>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</si>
  <si>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</si>
  <si>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</si>
  <si>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</si>
  <si>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</si>
  <si>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</si>
  <si>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</si>
  <si>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</si>
  <si>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</si>
  <si>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</si>
  <si>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</si>
  <si>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</si>
  <si>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</si>
  <si>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</si>
  <si>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</si>
  <si>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</si>
  <si>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</si>
  <si>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</si>
  <si>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</si>
  <si>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</si>
  <si>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</si>
  <si>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</si>
  <si>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</si>
  <si>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</si>
  <si>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</si>
  <si>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</si>
  <si>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</si>
  <si>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</si>
  <si>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T800平纹贴膜防绒</t>
  </si>
  <si>
    <t>T800+TPU白膜+30D雪纱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</si>
  <si>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</si>
  <si>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</si>
  <si>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</si>
  <si>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</si>
  <si>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</si>
  <si>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</si>
  <si>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</si>
  <si>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</si>
  <si>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</si>
  <si>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</si>
  <si>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</si>
  <si>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</si>
  <si>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</si>
  <si>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</si>
  <si>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</si>
  <si>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</si>
  <si>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</si>
  <si>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</si>
  <si>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</si>
  <si>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</si>
  <si>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制表时间：2023.4.22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</si>
  <si>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</si>
  <si>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</si>
  <si>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</si>
  <si>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</si>
  <si>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</si>
  <si>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</si>
  <si>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卡其色/棕色</t>
  </si>
  <si>
    <t>右前胸
育克印花</t>
  </si>
  <si>
    <t>印花黑色</t>
  </si>
  <si>
    <t>印花灰色</t>
  </si>
  <si>
    <t>地源棕/黑色</t>
  </si>
  <si>
    <t>制表时间：2023.4.23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</si>
  <si>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</si>
  <si>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</si>
  <si>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</si>
  <si>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</si>
  <si>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ZD00030-2.5反光织带</t>
  </si>
  <si>
    <t>0.8CM横纹织带</t>
  </si>
  <si>
    <t>ZD00203-1CM织带</t>
  </si>
  <si>
    <t>云杉橘色</t>
  </si>
  <si>
    <t>2.5CM平纹橡筋</t>
  </si>
  <si>
    <t>白色</t>
  </si>
  <si>
    <t>制表时间：2023-4-20</t>
  </si>
  <si>
    <t>测试人签名：袁明霞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</si>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</sst>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76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79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9" fillId="17" borderId="8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5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6" fillId="0" borderId="9" xfId="50" applyFont="1" applyBorder="1" applyAlignment="1">
      <alignment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10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1" xfId="51" applyFont="1" applyFill="1" applyBorder="1" applyAlignment="1">
      <alignment horizontal="left" vertical="center"/>
    </xf>
    <xf numFmtId="0" fontId="12" fillId="3" borderId="12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13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left"/>
    </xf>
    <xf numFmtId="0" fontId="10" fillId="3" borderId="14" xfId="51" applyFont="1" applyFill="1" applyBorder="1" applyAlignment="1"/>
    <xf numFmtId="49" fontId="10" fillId="3" borderId="15" xfId="51" applyNumberFormat="1" applyFont="1" applyFill="1" applyBorder="1" applyAlignment="1">
      <alignment horizontal="center"/>
    </xf>
    <xf numFmtId="49" fontId="10" fillId="3" borderId="15" xfId="51" applyNumberFormat="1" applyFont="1" applyFill="1" applyBorder="1" applyAlignment="1">
      <alignment horizontal="right"/>
    </xf>
    <xf numFmtId="49" fontId="10" fillId="3" borderId="15" xfId="51" applyNumberFormat="1" applyFont="1" applyFill="1" applyBorder="1" applyAlignment="1">
      <alignment horizontal="right" vertical="center"/>
    </xf>
    <xf numFmtId="49" fontId="10" fillId="3" borderId="16" xfId="51" applyNumberFormat="1" applyFont="1" applyFill="1" applyBorder="1" applyAlignment="1">
      <alignment horizontal="center"/>
    </xf>
    <xf numFmtId="0" fontId="10" fillId="3" borderId="17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7" xfId="53" applyNumberFormat="1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58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0" fillId="3" borderId="18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9" xfId="50" applyFont="1" applyFill="1" applyBorder="1" applyAlignment="1">
      <alignment horizontal="center" vertical="top"/>
    </xf>
    <xf numFmtId="0" fontId="17" fillId="0" borderId="20" xfId="50" applyFont="1" applyFill="1" applyBorder="1" applyAlignment="1">
      <alignment horizontal="left" vertical="center"/>
    </xf>
    <xf numFmtId="0" fontId="6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7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6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176" fontId="18" fillId="0" borderId="23" xfId="50" applyNumberFormat="1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left" vertical="center"/>
    </xf>
    <xf numFmtId="0" fontId="6" fillId="0" borderId="23" xfId="50" applyFont="1" applyFill="1" applyBorder="1" applyAlignment="1">
      <alignment horizontal="right" vertical="center"/>
    </xf>
    <xf numFmtId="0" fontId="17" fillId="0" borderId="23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6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vertical="center"/>
    </xf>
    <xf numFmtId="0" fontId="6" fillId="0" borderId="5" xfId="50" applyFont="1" applyFill="1" applyBorder="1" applyAlignment="1">
      <alignment horizontal="center" vertical="center"/>
    </xf>
    <xf numFmtId="0" fontId="6" fillId="0" borderId="7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horizontal="left" vertical="center"/>
    </xf>
    <xf numFmtId="0" fontId="18" fillId="0" borderId="5" xfId="50" applyFont="1" applyFill="1" applyBorder="1" applyAlignment="1">
      <alignment horizontal="center" vertical="center"/>
    </xf>
    <xf numFmtId="0" fontId="18" fillId="0" borderId="7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176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9" xfId="50" applyFont="1" applyFill="1" applyBorder="1" applyAlignment="1">
      <alignment horizontal="center" vertical="center"/>
    </xf>
    <xf numFmtId="0" fontId="19" fillId="0" borderId="9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 wrapText="1"/>
    </xf>
    <xf numFmtId="0" fontId="15" fillId="0" borderId="45" xfId="50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5" fillId="0" borderId="9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3" xfId="53" applyFont="1" applyBorder="1" applyAlignment="1">
      <alignment horizontal="left" vertical="center"/>
    </xf>
    <xf numFmtId="0" fontId="21" fillId="0" borderId="3" xfId="53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2" xfId="53" applyFont="1" applyBorder="1" applyAlignment="1">
      <alignment horizontal="center" vertical="center"/>
    </xf>
    <xf numFmtId="0" fontId="21" fillId="0" borderId="7" xfId="53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1" fillId="0" borderId="13" xfId="53" applyFont="1" applyBorder="1" applyAlignment="1">
      <alignment horizontal="center"/>
    </xf>
    <xf numFmtId="0" fontId="21" fillId="0" borderId="4" xfId="53" applyFont="1" applyBorder="1" applyAlignment="1">
      <alignment horizontal="center"/>
    </xf>
    <xf numFmtId="0" fontId="21" fillId="0" borderId="7" xfId="53" applyFont="1" applyBorder="1" applyAlignment="1">
      <alignment horizontal="center"/>
    </xf>
    <xf numFmtId="0" fontId="21" fillId="0" borderId="2" xfId="53" applyFont="1" applyBorder="1" applyAlignment="1">
      <alignment horizontal="left"/>
    </xf>
    <xf numFmtId="0" fontId="12" fillId="3" borderId="14" xfId="51" applyFont="1" applyFill="1" applyBorder="1" applyAlignment="1"/>
    <xf numFmtId="49" fontId="12" fillId="3" borderId="15" xfId="51" applyNumberFormat="1" applyFont="1" applyFill="1" applyBorder="1" applyAlignment="1">
      <alignment horizontal="center"/>
    </xf>
    <xf numFmtId="49" fontId="12" fillId="3" borderId="15" xfId="51" applyNumberFormat="1" applyFont="1" applyFill="1" applyBorder="1" applyAlignment="1">
      <alignment horizontal="right"/>
    </xf>
    <xf numFmtId="49" fontId="12" fillId="3" borderId="15" xfId="51" applyNumberFormat="1" applyFont="1" applyFill="1" applyBorder="1" applyAlignment="1">
      <alignment horizontal="right" vertical="center"/>
    </xf>
    <xf numFmtId="49" fontId="12" fillId="3" borderId="16" xfId="51" applyNumberFormat="1" applyFont="1" applyFill="1" applyBorder="1" applyAlignment="1">
      <alignment horizontal="center"/>
    </xf>
    <xf numFmtId="0" fontId="12" fillId="3" borderId="17" xfId="51" applyFont="1" applyFill="1" applyBorder="1" applyAlignment="1">
      <alignment horizontal="center"/>
    </xf>
    <xf numFmtId="0" fontId="23" fillId="3" borderId="0" xfId="52" applyFont="1" applyFill="1">
      <alignment vertical="center"/>
    </xf>
    <xf numFmtId="0" fontId="24" fillId="0" borderId="2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8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9" xfId="52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0" fontId="12" fillId="3" borderId="0" xfId="51" applyFont="1" applyFill="1" applyAlignment="1">
      <alignment horizontal="center"/>
    </xf>
    <xf numFmtId="0" fontId="15" fillId="0" borderId="0" xfId="50" applyFont="1" applyAlignment="1">
      <alignment horizontal="left" vertical="center"/>
    </xf>
    <xf numFmtId="0" fontId="25" fillId="0" borderId="19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6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left" vertical="center"/>
    </xf>
    <xf numFmtId="0" fontId="19" fillId="0" borderId="20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6" fillId="0" borderId="23" xfId="50" applyFont="1" applyBorder="1" applyAlignment="1">
      <alignment horizontal="left" vertical="center"/>
    </xf>
    <xf numFmtId="0" fontId="6" fillId="0" borderId="4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14" fontId="6" fillId="0" borderId="23" xfId="50" applyNumberFormat="1" applyFont="1" applyBorder="1" applyAlignment="1">
      <alignment horizontal="center" vertical="center"/>
    </xf>
    <xf numFmtId="14" fontId="6" fillId="0" borderId="42" xfId="50" applyNumberFormat="1" applyFont="1" applyBorder="1" applyAlignment="1">
      <alignment horizontal="center" vertical="center"/>
    </xf>
    <xf numFmtId="0" fontId="19" fillId="0" borderId="22" xfId="50" applyFont="1" applyBorder="1" applyAlignment="1">
      <alignment vertical="center"/>
    </xf>
    <xf numFmtId="0" fontId="19" fillId="0" borderId="22" xfId="50" applyFont="1" applyBorder="1" applyAlignment="1">
      <alignment horizontal="center" vertical="center"/>
    </xf>
    <xf numFmtId="0" fontId="6" fillId="0" borderId="30" xfId="50" applyFont="1" applyBorder="1" applyAlignment="1">
      <alignment horizontal="left" vertical="center"/>
    </xf>
    <xf numFmtId="0" fontId="6" fillId="0" borderId="9" xfId="50" applyFont="1" applyBorder="1" applyAlignment="1">
      <alignment horizontal="left" vertical="center"/>
    </xf>
    <xf numFmtId="0" fontId="6" fillId="0" borderId="22" xfId="50" applyFont="1" applyBorder="1" applyAlignment="1">
      <alignment horizontal="left" vertical="center"/>
    </xf>
    <xf numFmtId="0" fontId="26" fillId="0" borderId="33" xfId="50" applyFont="1" applyBorder="1" applyAlignment="1">
      <alignment vertical="center"/>
    </xf>
    <xf numFmtId="0" fontId="27" fillId="0" borderId="34" xfId="10" applyNumberFormat="1" applyFont="1" applyFill="1" applyBorder="1" applyAlignment="1" applyProtection="1">
      <alignment horizontal="center" vertical="center" wrapText="1"/>
    </xf>
    <xf numFmtId="0" fontId="6" fillId="0" borderId="45" xfId="50" applyFont="1" applyBorder="1" applyAlignment="1">
      <alignment horizontal="center" vertical="center" wrapText="1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14" fontId="6" fillId="0" borderId="34" xfId="50" applyNumberFormat="1" applyFont="1" applyBorder="1" applyAlignment="1">
      <alignment horizontal="center" vertical="center"/>
    </xf>
    <xf numFmtId="14" fontId="6" fillId="0" borderId="45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9" fillId="0" borderId="20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6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19" fillId="0" borderId="21" xfId="50" applyFont="1" applyBorder="1" applyAlignment="1">
      <alignment vertical="center"/>
    </xf>
    <xf numFmtId="0" fontId="15" fillId="0" borderId="23" xfId="50" applyFont="1" applyBorder="1" applyAlignment="1">
      <alignment horizontal="left" vertical="center"/>
    </xf>
    <xf numFmtId="0" fontId="15" fillId="0" borderId="23" xfId="50" applyFont="1" applyBorder="1" applyAlignment="1">
      <alignment vertical="center"/>
    </xf>
    <xf numFmtId="0" fontId="19" fillId="0" borderId="23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6" fillId="0" borderId="33" xfId="50" applyFont="1" applyBorder="1" applyAlignment="1">
      <alignment horizontal="left" vertical="center"/>
    </xf>
    <xf numFmtId="0" fontId="6" fillId="0" borderId="3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6" fillId="0" borderId="23" xfId="50" applyFont="1" applyFill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23" xfId="50" applyFont="1" applyBorder="1" applyAlignment="1">
      <alignment horizontal="center" vertical="center"/>
    </xf>
    <xf numFmtId="0" fontId="17" fillId="0" borderId="23" xfId="50" applyFont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6" fillId="0" borderId="52" xfId="50" applyFont="1" applyFill="1" applyBorder="1" applyAlignment="1">
      <alignment horizontal="left" vertical="center"/>
    </xf>
    <xf numFmtId="0" fontId="6" fillId="0" borderId="29" xfId="50" applyFont="1" applyFill="1" applyBorder="1" applyAlignment="1">
      <alignment horizontal="left" vertical="center"/>
    </xf>
    <xf numFmtId="0" fontId="6" fillId="0" borderId="32" xfId="50" applyFont="1" applyFill="1" applyBorder="1" applyAlignment="1">
      <alignment horizontal="left" vertical="center"/>
    </xf>
    <xf numFmtId="0" fontId="6" fillId="0" borderId="31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6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6" fillId="0" borderId="54" xfId="50" applyFont="1" applyBorder="1" applyAlignment="1">
      <alignment vertical="center"/>
    </xf>
    <xf numFmtId="58" fontId="15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/>
    </xf>
    <xf numFmtId="0" fontId="6" fillId="0" borderId="41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9" xfId="50" applyFont="1" applyBorder="1" applyAlignment="1">
      <alignment horizontal="left" vertical="center"/>
    </xf>
    <xf numFmtId="0" fontId="6" fillId="0" borderId="45" xfId="50" applyFont="1" applyBorder="1" applyAlignment="1">
      <alignment horizontal="left" vertical="center"/>
    </xf>
    <xf numFmtId="0" fontId="6" fillId="0" borderId="42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6" fillId="0" borderId="44" xfId="50" applyFont="1" applyFill="1" applyBorder="1" applyAlignment="1">
      <alignment horizontal="left" vertical="center"/>
    </xf>
    <xf numFmtId="0" fontId="6" fillId="0" borderId="9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19" fillId="0" borderId="9" xfId="50" applyFont="1" applyBorder="1" applyAlignment="1">
      <alignment horizontal="left" vertical="center"/>
    </xf>
    <xf numFmtId="0" fontId="6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8" fillId="0" borderId="19" xfId="50" applyFont="1" applyBorder="1" applyAlignment="1">
      <alignment horizontal="center" vertical="top"/>
    </xf>
    <xf numFmtId="0" fontId="6" fillId="0" borderId="23" xfId="50" applyFont="1" applyBorder="1" applyAlignment="1">
      <alignment vertical="center"/>
    </xf>
    <xf numFmtId="0" fontId="6" fillId="0" borderId="42" xfId="50" applyFont="1" applyBorder="1" applyAlignment="1">
      <alignment vertical="center"/>
    </xf>
    <xf numFmtId="0" fontId="19" fillId="0" borderId="60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9" fillId="0" borderId="26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6" fillId="0" borderId="27" xfId="50" applyFont="1" applyBorder="1" applyAlignment="1">
      <alignment horizontal="left" vertical="center"/>
    </xf>
    <xf numFmtId="0" fontId="15" fillId="0" borderId="27" xfId="50" applyFont="1" applyBorder="1" applyAlignment="1">
      <alignment vertical="center"/>
    </xf>
    <xf numFmtId="0" fontId="19" fillId="0" borderId="27" xfId="50" applyFont="1" applyBorder="1" applyAlignment="1">
      <alignment vertical="center"/>
    </xf>
    <xf numFmtId="0" fontId="19" fillId="0" borderId="26" xfId="50" applyFont="1" applyBorder="1" applyAlignment="1">
      <alignment horizontal="center" vertical="center"/>
    </xf>
    <xf numFmtId="0" fontId="6" fillId="0" borderId="27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6" fillId="0" borderId="23" xfId="50" applyFont="1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 wrapText="1"/>
    </xf>
    <xf numFmtId="0" fontId="19" fillId="0" borderId="39" xfId="50" applyFont="1" applyBorder="1" applyAlignment="1">
      <alignment horizontal="left" vertical="center" wrapText="1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9" fillId="0" borderId="61" xfId="50" applyFont="1" applyBorder="1" applyAlignment="1">
      <alignment horizontal="left" vertical="center" wrapText="1"/>
    </xf>
    <xf numFmtId="9" fontId="6" fillId="0" borderId="23" xfId="50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6" fillId="0" borderId="36" xfId="50" applyNumberFormat="1" applyFont="1" applyBorder="1" applyAlignment="1">
      <alignment horizontal="left" vertical="center"/>
    </xf>
    <xf numFmtId="9" fontId="6" fillId="0" borderId="37" xfId="50" applyNumberFormat="1" applyFont="1" applyBorder="1" applyAlignment="1">
      <alignment horizontal="left" vertical="center"/>
    </xf>
    <xf numFmtId="9" fontId="6" fillId="0" borderId="38" xfId="50" applyNumberFormat="1" applyFont="1" applyBorder="1" applyAlignment="1">
      <alignment horizontal="left" vertical="center"/>
    </xf>
    <xf numFmtId="9" fontId="6" fillId="0" borderId="39" xfId="50" applyNumberFormat="1" applyFont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30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6" fillId="0" borderId="63" xfId="50" applyFont="1" applyBorder="1" applyAlignment="1">
      <alignment vertical="center"/>
    </xf>
    <xf numFmtId="0" fontId="20" fillId="0" borderId="63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20" fillId="0" borderId="35" xfId="50" applyFont="1" applyBorder="1" applyAlignment="1">
      <alignment horizontal="center" vertical="center"/>
    </xf>
    <xf numFmtId="0" fontId="19" fillId="0" borderId="6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6" fillId="0" borderId="59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47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31" fillId="0" borderId="42" xfId="50" applyFont="1" applyBorder="1" applyAlignment="1">
      <alignment horizontal="left" vertical="center" wrapText="1"/>
    </xf>
    <xf numFmtId="0" fontId="31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6" fillId="0" borderId="46" xfId="50" applyNumberFormat="1" applyFont="1" applyBorder="1" applyAlignment="1">
      <alignment horizontal="left" vertical="center"/>
    </xf>
    <xf numFmtId="9" fontId="6" fillId="0" borderId="47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0" fillId="0" borderId="65" xfId="50" applyFont="1" applyBorder="1" applyAlignment="1">
      <alignment horizontal="center" vertical="center"/>
    </xf>
    <xf numFmtId="0" fontId="6" fillId="0" borderId="63" xfId="50" applyFont="1" applyBorder="1" applyAlignment="1">
      <alignment horizontal="center" vertical="center"/>
    </xf>
    <xf numFmtId="0" fontId="6" fillId="0" borderId="64" xfId="5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3770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377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49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150495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169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85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6042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604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85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604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604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604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6042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6042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85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651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45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45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71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651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9899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215265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190500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722880" y="23241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1</xdr:col>
          <xdr:colOff>927100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98295" y="7569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7</xdr:row>
          <xdr:rowOff>173355</xdr:rowOff>
        </xdr:from>
        <xdr:to>
          <xdr:col>1</xdr:col>
          <xdr:colOff>875665</xdr:colOff>
          <xdr:row>9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529080" y="159258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29250" y="7569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89750" y="7569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286750" y="75819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0</xdr:rowOff>
        </xdr:from>
        <xdr:to>
          <xdr:col>3</xdr:col>
          <xdr:colOff>469900</xdr:colOff>
          <xdr:row>15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735580" y="268605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11</xdr:row>
          <xdr:rowOff>190500</xdr:rowOff>
        </xdr:from>
        <xdr:to>
          <xdr:col>5</xdr:col>
          <xdr:colOff>774700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959350" y="232410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797550" y="220662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63500</xdr:rowOff>
        </xdr:from>
        <xdr:to>
          <xdr:col>7</xdr:col>
          <xdr:colOff>330200</xdr:colOff>
          <xdr:row>14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97550" y="238760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13</xdr:row>
          <xdr:rowOff>190500</xdr:rowOff>
        </xdr:from>
        <xdr:to>
          <xdr:col>5</xdr:col>
          <xdr:colOff>774700</xdr:colOff>
          <xdr:row>14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959350" y="26860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88900</xdr:rowOff>
        </xdr:from>
        <xdr:to>
          <xdr:col>7</xdr:col>
          <xdr:colOff>330200</xdr:colOff>
          <xdr:row>15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797550" y="259397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50800</xdr:rowOff>
        </xdr:from>
        <xdr:to>
          <xdr:col>10</xdr:col>
          <xdr:colOff>774700</xdr:colOff>
          <xdr:row>13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42350" y="219392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63500</xdr:rowOff>
        </xdr:from>
        <xdr:to>
          <xdr:col>10</xdr:col>
          <xdr:colOff>774700</xdr:colOff>
          <xdr:row>14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42350" y="238760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190500</xdr:rowOff>
        </xdr:from>
        <xdr:to>
          <xdr:col>9</xdr:col>
          <xdr:colOff>774700</xdr:colOff>
          <xdr:row>14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791450" y="26860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25400</xdr:rowOff>
        </xdr:from>
        <xdr:to>
          <xdr:col>10</xdr:col>
          <xdr:colOff>774700</xdr:colOff>
          <xdr:row>15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42350" y="253047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5175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518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518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722880" y="1781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3383280" y="17938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10</xdr:row>
          <xdr:rowOff>12700</xdr:rowOff>
        </xdr:from>
        <xdr:to>
          <xdr:col>4</xdr:col>
          <xdr:colOff>203200</xdr:colOff>
          <xdr:row>11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3383280" y="19748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8</xdr:row>
          <xdr:rowOff>0</xdr:rowOff>
        </xdr:from>
        <xdr:to>
          <xdr:col>5</xdr:col>
          <xdr:colOff>354330</xdr:colOff>
          <xdr:row>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4170680" y="160020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8</xdr:row>
          <xdr:rowOff>0</xdr:rowOff>
        </xdr:from>
        <xdr:to>
          <xdr:col>4</xdr:col>
          <xdr:colOff>368300</xdr:colOff>
          <xdr:row>9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3484880" y="160020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8</xdr:row>
          <xdr:rowOff>0</xdr:rowOff>
        </xdr:from>
        <xdr:to>
          <xdr:col>6</xdr:col>
          <xdr:colOff>38100</xdr:colOff>
          <xdr:row>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5073650" y="16002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3294380" y="449897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791450" y="23241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791450" y="25050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5185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517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517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12</xdr:row>
          <xdr:rowOff>159385</xdr:rowOff>
        </xdr:from>
        <xdr:to>
          <xdr:col>1</xdr:col>
          <xdr:colOff>927100</xdr:colOff>
          <xdr:row>14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72565" y="248348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2532380" y="431800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12</xdr:row>
          <xdr:rowOff>152400</xdr:rowOff>
        </xdr:from>
        <xdr:to>
          <xdr:col>3</xdr:col>
          <xdr:colOff>457200</xdr:colOff>
          <xdr:row>14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722880" y="247650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13</xdr:row>
          <xdr:rowOff>188595</xdr:rowOff>
        </xdr:from>
        <xdr:to>
          <xdr:col>1</xdr:col>
          <xdr:colOff>1033145</xdr:colOff>
          <xdr:row>15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463040" y="268605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11</xdr:row>
          <xdr:rowOff>177800</xdr:rowOff>
        </xdr:from>
        <xdr:to>
          <xdr:col>1</xdr:col>
          <xdr:colOff>1028700</xdr:colOff>
          <xdr:row>13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458595" y="232092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165100</xdr:rowOff>
        </xdr:from>
        <xdr:to>
          <xdr:col>6</xdr:col>
          <xdr:colOff>254000</xdr:colOff>
          <xdr:row>14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933950" y="248920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7</xdr:row>
          <xdr:rowOff>152400</xdr:rowOff>
        </xdr:from>
        <xdr:to>
          <xdr:col>3</xdr:col>
          <xdr:colOff>122555</xdr:colOff>
          <xdr:row>9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766695" y="157162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9</xdr:row>
          <xdr:rowOff>191770</xdr:rowOff>
        </xdr:from>
        <xdr:to>
          <xdr:col>3</xdr:col>
          <xdr:colOff>85725</xdr:colOff>
          <xdr:row>11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729865" y="19621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4.25" outlineLevelCol="1"/>
  <cols>
    <col min="1" max="1" width="5.5" style="3" customWidth="1"/>
    <col min="2" max="2" width="96.3333333333333" style="390" customWidth="1"/>
    <col min="3" max="3" width="10.1666666666667" customWidth="1"/>
  </cols>
  <sheetData>
    <row r="1" customFormat="1" ht="21" customHeight="1" spans="1:2">
      <c r="A1" s="391"/>
      <c r="B1" s="392" t="s">
        <v>0</v>
      </c>
    </row>
    <row r="2" customFormat="1" spans="1:2">
      <c r="A2" s="12">
        <v>1</v>
      </c>
      <c r="B2" s="393" t="s">
        <v>1</v>
      </c>
    </row>
    <row r="3" customFormat="1" spans="1:2">
      <c r="A3" s="12">
        <v>2</v>
      </c>
      <c r="B3" s="393" t="s">
        <v>2</v>
      </c>
    </row>
    <row r="4" customFormat="1" spans="1:2">
      <c r="A4" s="12">
        <v>3</v>
      </c>
      <c r="B4" s="393" t="s">
        <v>3</v>
      </c>
    </row>
    <row r="5" customFormat="1" spans="1:2">
      <c r="A5" s="12">
        <v>4</v>
      </c>
      <c r="B5" s="393" t="s">
        <v>4</v>
      </c>
    </row>
    <row r="6" customFormat="1" spans="1:2">
      <c r="A6" s="12">
        <v>5</v>
      </c>
      <c r="B6" s="393" t="s">
        <v>5</v>
      </c>
    </row>
    <row r="7" customFormat="1" spans="1:2">
      <c r="A7" s="12">
        <v>6</v>
      </c>
      <c r="B7" s="393" t="s">
        <v>6</v>
      </c>
    </row>
    <row r="8" s="389" customFormat="1" ht="35" customHeight="1" spans="1:2">
      <c r="A8" s="394">
        <v>7</v>
      </c>
      <c r="B8" s="395" t="s">
        <v>7</v>
      </c>
    </row>
    <row r="9" customFormat="1" ht="19" customHeight="1" spans="1:2">
      <c r="A9" s="391"/>
      <c r="B9" s="396" t="s">
        <v>8</v>
      </c>
    </row>
    <row r="10" customFormat="1" ht="30" customHeight="1" spans="1:2">
      <c r="A10" s="12">
        <v>1</v>
      </c>
      <c r="B10" s="397" t="s">
        <v>9</v>
      </c>
    </row>
    <row r="11" customFormat="1" spans="1:2">
      <c r="A11" s="12">
        <v>2</v>
      </c>
      <c r="B11" s="395" t="s">
        <v>10</v>
      </c>
    </row>
    <row r="12" customFormat="1" spans="1:2">
      <c r="A12" s="12"/>
      <c r="B12" s="393"/>
    </row>
    <row r="13" customFormat="1" ht="20.25" spans="1:2">
      <c r="A13" s="391"/>
      <c r="B13" s="396" t="s">
        <v>11</v>
      </c>
    </row>
    <row r="14" customFormat="1" ht="28.5" spans="1:2">
      <c r="A14" s="12">
        <v>1</v>
      </c>
      <c r="B14" s="397" t="s">
        <v>12</v>
      </c>
    </row>
    <row r="15" customFormat="1" spans="1:2">
      <c r="A15" s="12">
        <v>2</v>
      </c>
      <c r="B15" s="393" t="s">
        <v>13</v>
      </c>
    </row>
    <row r="16" customFormat="1" spans="1:2">
      <c r="A16" s="12">
        <v>3</v>
      </c>
      <c r="B16" s="393" t="s">
        <v>14</v>
      </c>
    </row>
    <row r="17" customFormat="1" spans="1:2">
      <c r="A17" s="12"/>
      <c r="B17" s="393"/>
    </row>
    <row r="18" customFormat="1" ht="20.25" spans="1:2">
      <c r="A18" s="391"/>
      <c r="B18" s="396" t="s">
        <v>15</v>
      </c>
    </row>
    <row r="19" customFormat="1" ht="28.5" spans="1:2">
      <c r="A19" s="12">
        <v>1</v>
      </c>
      <c r="B19" s="397" t="s">
        <v>16</v>
      </c>
    </row>
    <row r="20" customFormat="1" spans="1:2">
      <c r="A20" s="12">
        <v>2</v>
      </c>
      <c r="B20" s="393" t="s">
        <v>17</v>
      </c>
    </row>
    <row r="21" customFormat="1" ht="28.5" spans="1:2">
      <c r="A21" s="12">
        <v>3</v>
      </c>
      <c r="B21" s="393" t="s">
        <v>18</v>
      </c>
    </row>
    <row r="22" customFormat="1" spans="1:2">
      <c r="A22" s="12"/>
      <c r="B22" s="393"/>
    </row>
    <row r="24" customFormat="1" spans="1:2">
      <c r="A24" s="398"/>
      <c r="B24" s="39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O14" sqref="O14"/>
    </sheetView>
  </sheetViews>
  <sheetFormatPr defaultColWidth="9" defaultRowHeight="14.25"/>
  <cols>
    <col min="1" max="2" width="7" customWidth="1"/>
    <col min="3" max="3" width="12.1666666666667" customWidth="1"/>
    <col min="4" max="4" width="14.58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4" t="s">
        <v>306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280</v>
      </c>
      <c r="B2" s="6" t="s">
        <v>285</v>
      </c>
      <c r="C2" s="6" t="s">
        <v>281</v>
      </c>
      <c r="D2" s="6" t="s">
        <v>282</v>
      </c>
      <c r="E2" s="6" t="s">
        <v>283</v>
      </c>
      <c r="F2" s="6" t="s">
        <v>284</v>
      </c>
      <c r="G2" s="5" t="s">
        <v>307</v>
      </c>
      <c r="H2" s="5"/>
      <c r="I2" s="5" t="s">
        <v>308</v>
      </c>
      <c r="J2" s="5"/>
      <c r="K2" s="7" t="s">
        <v>309</v>
      </c>
      <c r="L2" s="50" t="s">
        <v>310</v>
      </c>
      <c r="M2" s="25" t="s">
        <v>311</v>
      </c>
    </row>
    <row r="3" s="1" customFormat="1" ht="16.5" spans="1:13">
      <c r="A3" s="5"/>
      <c r="B3" s="8"/>
      <c r="C3" s="8"/>
      <c r="D3" s="8"/>
      <c r="E3" s="8"/>
      <c r="F3" s="8"/>
      <c r="G3" s="5" t="s">
        <v>312</v>
      </c>
      <c r="H3" s="5" t="s">
        <v>313</v>
      </c>
      <c r="I3" s="5" t="s">
        <v>312</v>
      </c>
      <c r="J3" s="5" t="s">
        <v>313</v>
      </c>
      <c r="K3" s="9"/>
      <c r="L3" s="51"/>
      <c r="M3" s="26"/>
    </row>
    <row r="4" ht="28.5" spans="1:13">
      <c r="A4" s="10">
        <v>1</v>
      </c>
      <c r="B4" s="12"/>
      <c r="C4" s="12">
        <v>3626</v>
      </c>
      <c r="D4" s="27" t="s">
        <v>296</v>
      </c>
      <c r="E4" s="27" t="s">
        <v>101</v>
      </c>
      <c r="F4" s="27" t="s">
        <v>46</v>
      </c>
      <c r="G4" s="47">
        <v>0.015</v>
      </c>
      <c r="H4" s="14">
        <v>0.01</v>
      </c>
      <c r="I4" s="52">
        <v>0.005</v>
      </c>
      <c r="J4" s="52">
        <v>0.005</v>
      </c>
      <c r="K4" s="14" t="s">
        <v>314</v>
      </c>
      <c r="L4" s="12" t="s">
        <v>50</v>
      </c>
      <c r="M4" s="12" t="s">
        <v>297</v>
      </c>
    </row>
    <row r="5" ht="28.5" spans="1:13">
      <c r="A5" s="10">
        <v>2</v>
      </c>
      <c r="B5" s="12"/>
      <c r="C5" s="12">
        <v>3627</v>
      </c>
      <c r="D5" s="27" t="s">
        <v>296</v>
      </c>
      <c r="E5" s="27" t="s">
        <v>101</v>
      </c>
      <c r="F5" s="27" t="s">
        <v>46</v>
      </c>
      <c r="G5" s="47">
        <v>0.02</v>
      </c>
      <c r="H5" s="47">
        <v>0.005</v>
      </c>
      <c r="I5" s="52">
        <v>0.005</v>
      </c>
      <c r="J5" s="52">
        <v>0.01</v>
      </c>
      <c r="K5" s="14" t="s">
        <v>315</v>
      </c>
      <c r="L5" s="12" t="s">
        <v>50</v>
      </c>
      <c r="M5" s="12" t="s">
        <v>297</v>
      </c>
    </row>
    <row r="6" ht="28.5" spans="1:13">
      <c r="A6" s="10">
        <v>3</v>
      </c>
      <c r="B6" s="12"/>
      <c r="C6" s="12">
        <v>3589</v>
      </c>
      <c r="D6" s="27" t="s">
        <v>296</v>
      </c>
      <c r="E6" s="27" t="s">
        <v>99</v>
      </c>
      <c r="F6" s="27" t="s">
        <v>46</v>
      </c>
      <c r="G6" s="47">
        <v>0.015</v>
      </c>
      <c r="H6" s="47">
        <v>0.005</v>
      </c>
      <c r="I6" s="52">
        <v>0.005</v>
      </c>
      <c r="J6" s="52">
        <v>0.005</v>
      </c>
      <c r="K6" s="14" t="s">
        <v>314</v>
      </c>
      <c r="L6" s="12" t="s">
        <v>50</v>
      </c>
      <c r="M6" s="12" t="s">
        <v>297</v>
      </c>
    </row>
    <row r="7" ht="28.5" spans="1:13">
      <c r="A7" s="10">
        <v>4</v>
      </c>
      <c r="B7" s="12"/>
      <c r="C7" s="48" t="s">
        <v>298</v>
      </c>
      <c r="D7" s="27" t="s">
        <v>296</v>
      </c>
      <c r="E7" s="27" t="s">
        <v>101</v>
      </c>
      <c r="F7" s="27" t="s">
        <v>46</v>
      </c>
      <c r="G7" s="47">
        <v>0.01</v>
      </c>
      <c r="H7" s="47">
        <v>0.014</v>
      </c>
      <c r="I7" s="52">
        <v>0.005</v>
      </c>
      <c r="J7" s="52">
        <v>0.005</v>
      </c>
      <c r="K7" s="12" t="s">
        <v>316</v>
      </c>
      <c r="L7" s="12" t="s">
        <v>50</v>
      </c>
      <c r="M7" s="12" t="s">
        <v>297</v>
      </c>
    </row>
    <row r="8" ht="28.5" spans="1:13">
      <c r="A8" s="10">
        <v>5</v>
      </c>
      <c r="B8" s="12"/>
      <c r="C8" s="48" t="s">
        <v>299</v>
      </c>
      <c r="D8" s="27" t="s">
        <v>296</v>
      </c>
      <c r="E8" s="27" t="s">
        <v>101</v>
      </c>
      <c r="F8" s="27" t="s">
        <v>46</v>
      </c>
      <c r="G8" s="47">
        <v>0.005</v>
      </c>
      <c r="H8" s="47">
        <v>0.01</v>
      </c>
      <c r="I8" s="52">
        <v>0.005</v>
      </c>
      <c r="J8" s="52">
        <v>0.005</v>
      </c>
      <c r="K8" s="10" t="s">
        <v>317</v>
      </c>
      <c r="L8" s="12" t="s">
        <v>50</v>
      </c>
      <c r="M8" s="12" t="s">
        <v>297</v>
      </c>
    </row>
    <row r="9" ht="28.5" spans="1:13">
      <c r="A9" s="10">
        <v>6</v>
      </c>
      <c r="B9" s="12"/>
      <c r="C9" s="48" t="s">
        <v>300</v>
      </c>
      <c r="D9" s="27" t="s">
        <v>296</v>
      </c>
      <c r="E9" s="27" t="s">
        <v>101</v>
      </c>
      <c r="F9" s="27" t="s">
        <v>46</v>
      </c>
      <c r="G9" s="47">
        <v>0.005</v>
      </c>
      <c r="H9" s="47">
        <v>0.01</v>
      </c>
      <c r="I9" s="52">
        <v>0.005</v>
      </c>
      <c r="J9" s="52">
        <v>0.005</v>
      </c>
      <c r="K9" s="10" t="s">
        <v>317</v>
      </c>
      <c r="L9" s="12" t="s">
        <v>50</v>
      </c>
      <c r="M9" s="12" t="s">
        <v>297</v>
      </c>
    </row>
    <row r="10" ht="28.5" spans="1:13">
      <c r="A10" s="10">
        <v>7</v>
      </c>
      <c r="B10" s="27"/>
      <c r="C10" s="12">
        <v>1800</v>
      </c>
      <c r="D10" s="27" t="s">
        <v>296</v>
      </c>
      <c r="E10" s="27" t="s">
        <v>301</v>
      </c>
      <c r="F10" s="27" t="s">
        <v>46</v>
      </c>
      <c r="G10" s="47">
        <v>0.02</v>
      </c>
      <c r="H10" s="47">
        <v>0.02</v>
      </c>
      <c r="I10" s="52">
        <v>0.01</v>
      </c>
      <c r="J10" s="52">
        <v>0.01</v>
      </c>
      <c r="K10" s="10" t="s">
        <v>318</v>
      </c>
      <c r="L10" s="12" t="s">
        <v>50</v>
      </c>
      <c r="M10" s="12" t="s">
        <v>297</v>
      </c>
    </row>
    <row r="11" ht="28.5" spans="1:13">
      <c r="A11" s="10">
        <v>8</v>
      </c>
      <c r="B11" s="27"/>
      <c r="C11" s="12">
        <v>1801</v>
      </c>
      <c r="D11" s="27" t="s">
        <v>296</v>
      </c>
      <c r="E11" s="27" t="s">
        <v>301</v>
      </c>
      <c r="F11" s="27" t="s">
        <v>46</v>
      </c>
      <c r="G11" s="47">
        <v>0.018</v>
      </c>
      <c r="H11" s="47">
        <v>0.01</v>
      </c>
      <c r="I11" s="52">
        <v>0.01</v>
      </c>
      <c r="J11" s="52">
        <v>0.007</v>
      </c>
      <c r="K11" s="10" t="s">
        <v>319</v>
      </c>
      <c r="L11" s="12" t="s">
        <v>50</v>
      </c>
      <c r="M11" s="12" t="s">
        <v>297</v>
      </c>
    </row>
    <row r="12" customFormat="1" ht="28.5" spans="1:13">
      <c r="A12" s="10">
        <v>9</v>
      </c>
      <c r="B12" s="27"/>
      <c r="C12" s="12">
        <v>2238</v>
      </c>
      <c r="D12" s="27" t="s">
        <v>296</v>
      </c>
      <c r="E12" s="27" t="s">
        <v>301</v>
      </c>
      <c r="F12" s="27" t="s">
        <v>46</v>
      </c>
      <c r="G12" s="47">
        <v>0.015</v>
      </c>
      <c r="H12" s="47">
        <v>0.02</v>
      </c>
      <c r="I12" s="52">
        <v>0.01</v>
      </c>
      <c r="J12" s="52">
        <v>0.01</v>
      </c>
      <c r="K12" s="10" t="s">
        <v>320</v>
      </c>
      <c r="L12" s="12" t="s">
        <v>50</v>
      </c>
      <c r="M12" s="12" t="s">
        <v>297</v>
      </c>
    </row>
    <row r="13" customFormat="1" ht="28.5" spans="1:13">
      <c r="A13" s="10">
        <v>10</v>
      </c>
      <c r="B13" s="27"/>
      <c r="C13" s="48" t="s">
        <v>302</v>
      </c>
      <c r="D13" s="27" t="s">
        <v>296</v>
      </c>
      <c r="E13" s="12" t="s">
        <v>103</v>
      </c>
      <c r="F13" s="27" t="s">
        <v>46</v>
      </c>
      <c r="G13" s="47">
        <v>0.02</v>
      </c>
      <c r="H13" s="47">
        <v>0.005</v>
      </c>
      <c r="I13" s="52">
        <v>0.01</v>
      </c>
      <c r="J13" s="52">
        <v>0.005</v>
      </c>
      <c r="K13" s="10" t="s">
        <v>321</v>
      </c>
      <c r="L13" s="12" t="s">
        <v>50</v>
      </c>
      <c r="M13" s="12" t="s">
        <v>297</v>
      </c>
    </row>
    <row r="14" customFormat="1" ht="28.5" spans="1:13">
      <c r="A14" s="10">
        <v>11</v>
      </c>
      <c r="B14" s="27"/>
      <c r="C14" s="12">
        <v>759</v>
      </c>
      <c r="D14" s="27" t="s">
        <v>296</v>
      </c>
      <c r="E14" s="12" t="s">
        <v>103</v>
      </c>
      <c r="F14" s="27" t="s">
        <v>46</v>
      </c>
      <c r="G14" s="47">
        <v>0.01</v>
      </c>
      <c r="H14" s="47">
        <v>0.01</v>
      </c>
      <c r="I14" s="52">
        <v>0.005</v>
      </c>
      <c r="J14" s="52">
        <v>0.005</v>
      </c>
      <c r="K14" s="10" t="s">
        <v>322</v>
      </c>
      <c r="L14" s="12" t="s">
        <v>50</v>
      </c>
      <c r="M14" s="12" t="s">
        <v>297</v>
      </c>
    </row>
    <row r="15" customFormat="1" ht="28.5" spans="1:13">
      <c r="A15" s="10">
        <v>12</v>
      </c>
      <c r="B15" s="27"/>
      <c r="C15" s="12">
        <v>2244</v>
      </c>
      <c r="D15" s="27" t="s">
        <v>296</v>
      </c>
      <c r="E15" s="27" t="s">
        <v>101</v>
      </c>
      <c r="F15" s="27" t="s">
        <v>46</v>
      </c>
      <c r="G15" s="47">
        <v>0.015</v>
      </c>
      <c r="H15" s="47">
        <v>0.01</v>
      </c>
      <c r="I15" s="52">
        <v>0.007</v>
      </c>
      <c r="J15" s="52">
        <v>0.012</v>
      </c>
      <c r="K15" s="10" t="s">
        <v>323</v>
      </c>
      <c r="L15" s="12" t="s">
        <v>50</v>
      </c>
      <c r="M15" s="12" t="s">
        <v>297</v>
      </c>
    </row>
    <row r="16" customFormat="1" spans="1:13">
      <c r="A16" s="10"/>
      <c r="B16" s="27"/>
      <c r="C16" s="12"/>
      <c r="D16" s="27"/>
      <c r="E16" s="27"/>
      <c r="F16" s="27"/>
      <c r="G16" s="47"/>
      <c r="H16" s="47"/>
      <c r="I16" s="52"/>
      <c r="J16" s="52"/>
      <c r="K16" s="10"/>
      <c r="L16" s="12"/>
      <c r="M16" s="12"/>
    </row>
    <row r="17" customFormat="1" spans="1:13">
      <c r="A17" s="10"/>
      <c r="B17" s="27"/>
      <c r="C17" s="12"/>
      <c r="D17" s="27"/>
      <c r="E17" s="27"/>
      <c r="F17" s="27"/>
      <c r="G17" s="47"/>
      <c r="H17" s="47"/>
      <c r="I17" s="52"/>
      <c r="J17" s="52"/>
      <c r="K17" s="10"/>
      <c r="L17" s="12"/>
      <c r="M17" s="12"/>
    </row>
    <row r="18" customFormat="1" spans="1:13">
      <c r="A18" s="10"/>
      <c r="B18" s="27"/>
      <c r="C18" s="12"/>
      <c r="D18" s="27"/>
      <c r="E18" s="27"/>
      <c r="F18" s="27"/>
      <c r="G18" s="47"/>
      <c r="H18" s="47"/>
      <c r="I18" s="52"/>
      <c r="J18" s="52"/>
      <c r="K18" s="10"/>
      <c r="L18" s="12"/>
      <c r="M18" s="12"/>
    </row>
    <row r="19" s="2" customFormat="1" ht="18.75" spans="1:13">
      <c r="A19" s="16" t="s">
        <v>324</v>
      </c>
      <c r="B19" s="17"/>
      <c r="C19" s="17"/>
      <c r="D19" s="17"/>
      <c r="E19" s="21"/>
      <c r="F19" s="20"/>
      <c r="G19" s="29"/>
      <c r="H19" s="16" t="s">
        <v>325</v>
      </c>
      <c r="I19" s="17"/>
      <c r="J19" s="17"/>
      <c r="K19" s="21"/>
      <c r="L19" s="53"/>
      <c r="M19" s="19"/>
    </row>
    <row r="20" ht="16.5" spans="1:13">
      <c r="A20" s="49" t="s">
        <v>326</v>
      </c>
      <c r="B20" s="49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E9" workbookViewId="0">
      <selection activeCell="M7" sqref="M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6" customHeight="1" spans="1:23">
      <c r="A2" s="6" t="s">
        <v>328</v>
      </c>
      <c r="B2" s="6" t="s">
        <v>285</v>
      </c>
      <c r="C2" s="6" t="s">
        <v>281</v>
      </c>
      <c r="D2" s="6" t="s">
        <v>282</v>
      </c>
      <c r="E2" s="6" t="s">
        <v>283</v>
      </c>
      <c r="F2" s="6" t="s">
        <v>284</v>
      </c>
      <c r="G2" s="30" t="s">
        <v>329</v>
      </c>
      <c r="H2" s="31"/>
      <c r="I2" s="43"/>
      <c r="J2" s="30" t="s">
        <v>330</v>
      </c>
      <c r="K2" s="31"/>
      <c r="L2" s="43"/>
      <c r="M2" s="30" t="s">
        <v>331</v>
      </c>
      <c r="N2" s="31"/>
      <c r="O2" s="43"/>
      <c r="P2" s="30" t="s">
        <v>332</v>
      </c>
      <c r="Q2" s="31"/>
      <c r="R2" s="43"/>
      <c r="S2" s="31" t="s">
        <v>333</v>
      </c>
      <c r="T2" s="31"/>
      <c r="U2" s="43"/>
      <c r="V2" s="45" t="s">
        <v>334</v>
      </c>
      <c r="W2" s="45" t="s">
        <v>294</v>
      </c>
    </row>
    <row r="3" s="1" customFormat="1" ht="16.5" spans="1:23">
      <c r="A3" s="8"/>
      <c r="B3" s="32"/>
      <c r="C3" s="32"/>
      <c r="D3" s="32"/>
      <c r="E3" s="32"/>
      <c r="F3" s="32"/>
      <c r="G3" s="5" t="s">
        <v>335</v>
      </c>
      <c r="H3" s="5" t="s">
        <v>51</v>
      </c>
      <c r="I3" s="5" t="s">
        <v>285</v>
      </c>
      <c r="J3" s="5" t="s">
        <v>335</v>
      </c>
      <c r="K3" s="5" t="s">
        <v>51</v>
      </c>
      <c r="L3" s="5" t="s">
        <v>285</v>
      </c>
      <c r="M3" s="5" t="s">
        <v>335</v>
      </c>
      <c r="N3" s="5" t="s">
        <v>51</v>
      </c>
      <c r="O3" s="5" t="s">
        <v>285</v>
      </c>
      <c r="P3" s="5" t="s">
        <v>335</v>
      </c>
      <c r="Q3" s="5" t="s">
        <v>51</v>
      </c>
      <c r="R3" s="5" t="s">
        <v>285</v>
      </c>
      <c r="S3" s="5" t="s">
        <v>335</v>
      </c>
      <c r="T3" s="5" t="s">
        <v>51</v>
      </c>
      <c r="U3" s="5" t="s">
        <v>285</v>
      </c>
      <c r="V3" s="46"/>
      <c r="W3" s="46"/>
    </row>
    <row r="4" ht="57" spans="1:23">
      <c r="A4" s="33" t="s">
        <v>336</v>
      </c>
      <c r="B4" s="33"/>
      <c r="C4" s="33">
        <v>3589</v>
      </c>
      <c r="D4" s="34" t="s">
        <v>296</v>
      </c>
      <c r="E4" s="33" t="s">
        <v>99</v>
      </c>
      <c r="F4" s="33" t="s">
        <v>46</v>
      </c>
      <c r="G4" s="35" t="s">
        <v>337</v>
      </c>
      <c r="H4" s="35" t="s">
        <v>338</v>
      </c>
      <c r="I4" s="40"/>
      <c r="J4" s="35" t="s">
        <v>339</v>
      </c>
      <c r="K4" s="35" t="s">
        <v>338</v>
      </c>
      <c r="L4" s="44"/>
      <c r="M4" s="44" t="s">
        <v>340</v>
      </c>
      <c r="N4" s="40" t="s">
        <v>341</v>
      </c>
      <c r="O4" s="44" t="s">
        <v>342</v>
      </c>
      <c r="P4" s="44" t="s">
        <v>343</v>
      </c>
      <c r="Q4" s="40" t="s">
        <v>344</v>
      </c>
      <c r="R4" s="44" t="s">
        <v>345</v>
      </c>
      <c r="S4" s="40" t="s">
        <v>346</v>
      </c>
      <c r="T4" s="40" t="s">
        <v>347</v>
      </c>
      <c r="U4" s="40" t="s">
        <v>348</v>
      </c>
      <c r="V4" s="40" t="s">
        <v>77</v>
      </c>
      <c r="W4" s="12" t="s">
        <v>297</v>
      </c>
    </row>
    <row r="5" ht="16.5" spans="1:23">
      <c r="A5" s="36"/>
      <c r="B5" s="36"/>
      <c r="C5" s="36"/>
      <c r="D5" s="37"/>
      <c r="E5" s="36"/>
      <c r="F5" s="36"/>
      <c r="G5" s="30" t="s">
        <v>349</v>
      </c>
      <c r="H5" s="31"/>
      <c r="I5" s="43"/>
      <c r="J5" s="30" t="s">
        <v>350</v>
      </c>
      <c r="K5" s="31"/>
      <c r="L5" s="43"/>
      <c r="M5" s="30" t="s">
        <v>351</v>
      </c>
      <c r="N5" s="31"/>
      <c r="O5" s="43"/>
      <c r="P5" s="30" t="s">
        <v>352</v>
      </c>
      <c r="Q5" s="31"/>
      <c r="R5" s="43"/>
      <c r="S5" s="31" t="s">
        <v>353</v>
      </c>
      <c r="T5" s="31"/>
      <c r="U5" s="43"/>
      <c r="V5" s="12"/>
      <c r="W5" s="12"/>
    </row>
    <row r="6" ht="16.5" spans="1:23">
      <c r="A6" s="36"/>
      <c r="B6" s="36"/>
      <c r="C6" s="36"/>
      <c r="D6" s="37"/>
      <c r="E6" s="36"/>
      <c r="F6" s="36"/>
      <c r="G6" s="5" t="s">
        <v>335</v>
      </c>
      <c r="H6" s="5" t="s">
        <v>51</v>
      </c>
      <c r="I6" s="5" t="s">
        <v>285</v>
      </c>
      <c r="J6" s="5" t="s">
        <v>335</v>
      </c>
      <c r="K6" s="5" t="s">
        <v>51</v>
      </c>
      <c r="L6" s="5" t="s">
        <v>285</v>
      </c>
      <c r="M6" s="5" t="s">
        <v>335</v>
      </c>
      <c r="N6" s="5" t="s">
        <v>51</v>
      </c>
      <c r="O6" s="5" t="s">
        <v>285</v>
      </c>
      <c r="P6" s="5" t="s">
        <v>335</v>
      </c>
      <c r="Q6" s="5" t="s">
        <v>51</v>
      </c>
      <c r="R6" s="5" t="s">
        <v>285</v>
      </c>
      <c r="S6" s="5" t="s">
        <v>335</v>
      </c>
      <c r="T6" s="5" t="s">
        <v>51</v>
      </c>
      <c r="U6" s="5" t="s">
        <v>285</v>
      </c>
      <c r="V6" s="12"/>
      <c r="W6" s="12"/>
    </row>
    <row r="7" ht="57" customHeight="1" spans="1:23">
      <c r="A7" s="38"/>
      <c r="B7" s="38"/>
      <c r="C7" s="38"/>
      <c r="D7" s="39"/>
      <c r="E7" s="38"/>
      <c r="F7" s="38"/>
      <c r="G7" s="40" t="s">
        <v>354</v>
      </c>
      <c r="H7" s="40" t="s">
        <v>355</v>
      </c>
      <c r="I7" s="40" t="s">
        <v>348</v>
      </c>
      <c r="J7" s="40" t="s">
        <v>356</v>
      </c>
      <c r="K7" s="40" t="s">
        <v>357</v>
      </c>
      <c r="L7" s="40" t="s">
        <v>358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57" spans="1:23">
      <c r="A8" s="33" t="s">
        <v>336</v>
      </c>
      <c r="B8" s="33"/>
      <c r="C8" s="33">
        <v>3626</v>
      </c>
      <c r="D8" s="34" t="s">
        <v>296</v>
      </c>
      <c r="E8" s="33" t="s">
        <v>101</v>
      </c>
      <c r="F8" s="33" t="s">
        <v>46</v>
      </c>
      <c r="G8" s="35" t="s">
        <v>339</v>
      </c>
      <c r="H8" s="35" t="s">
        <v>338</v>
      </c>
      <c r="I8" s="40"/>
      <c r="J8" s="35" t="s">
        <v>339</v>
      </c>
      <c r="K8" s="35" t="s">
        <v>338</v>
      </c>
      <c r="L8" s="44"/>
      <c r="M8" s="44" t="s">
        <v>340</v>
      </c>
      <c r="N8" s="40" t="s">
        <v>341</v>
      </c>
      <c r="O8" s="44" t="s">
        <v>342</v>
      </c>
      <c r="P8" s="44" t="s">
        <v>343</v>
      </c>
      <c r="Q8" s="40" t="s">
        <v>344</v>
      </c>
      <c r="R8" s="44" t="s">
        <v>345</v>
      </c>
      <c r="S8" s="40" t="s">
        <v>346</v>
      </c>
      <c r="T8" s="40" t="s">
        <v>347</v>
      </c>
      <c r="U8" s="40" t="s">
        <v>348</v>
      </c>
      <c r="V8" s="40" t="s">
        <v>77</v>
      </c>
      <c r="W8" s="12" t="s">
        <v>297</v>
      </c>
    </row>
    <row r="9" ht="16.5" spans="1:23">
      <c r="A9" s="36"/>
      <c r="B9" s="36"/>
      <c r="C9" s="36"/>
      <c r="D9" s="37"/>
      <c r="E9" s="36"/>
      <c r="F9" s="36"/>
      <c r="G9" s="30" t="s">
        <v>349</v>
      </c>
      <c r="H9" s="31"/>
      <c r="I9" s="43"/>
      <c r="J9" s="30" t="s">
        <v>350</v>
      </c>
      <c r="K9" s="31"/>
      <c r="L9" s="43"/>
      <c r="M9" s="30" t="s">
        <v>351</v>
      </c>
      <c r="N9" s="31"/>
      <c r="O9" s="43"/>
      <c r="P9" s="30" t="s">
        <v>352</v>
      </c>
      <c r="Q9" s="31"/>
      <c r="R9" s="43"/>
      <c r="S9" s="31" t="s">
        <v>353</v>
      </c>
      <c r="T9" s="31"/>
      <c r="U9" s="43"/>
      <c r="V9" s="12"/>
      <c r="W9" s="12"/>
    </row>
    <row r="10" ht="16.5" spans="1:23">
      <c r="A10" s="36"/>
      <c r="B10" s="36"/>
      <c r="C10" s="36"/>
      <c r="D10" s="37"/>
      <c r="E10" s="36"/>
      <c r="F10" s="36"/>
      <c r="G10" s="5" t="s">
        <v>335</v>
      </c>
      <c r="H10" s="5" t="s">
        <v>51</v>
      </c>
      <c r="I10" s="5" t="s">
        <v>285</v>
      </c>
      <c r="J10" s="5" t="s">
        <v>335</v>
      </c>
      <c r="K10" s="5" t="s">
        <v>51</v>
      </c>
      <c r="L10" s="5" t="s">
        <v>285</v>
      </c>
      <c r="M10" s="5" t="s">
        <v>335</v>
      </c>
      <c r="N10" s="5" t="s">
        <v>51</v>
      </c>
      <c r="O10" s="5" t="s">
        <v>285</v>
      </c>
      <c r="P10" s="5" t="s">
        <v>335</v>
      </c>
      <c r="Q10" s="5" t="s">
        <v>51</v>
      </c>
      <c r="R10" s="5" t="s">
        <v>285</v>
      </c>
      <c r="S10" s="5" t="s">
        <v>335</v>
      </c>
      <c r="T10" s="5" t="s">
        <v>51</v>
      </c>
      <c r="U10" s="5" t="s">
        <v>285</v>
      </c>
      <c r="V10" s="12"/>
      <c r="W10" s="12"/>
    </row>
    <row r="11" ht="57" customHeight="1" spans="1:23">
      <c r="A11" s="38"/>
      <c r="B11" s="38"/>
      <c r="C11" s="38"/>
      <c r="D11" s="39"/>
      <c r="E11" s="38"/>
      <c r="F11" s="38"/>
      <c r="G11" s="12" t="s">
        <v>354</v>
      </c>
      <c r="H11" s="12" t="s">
        <v>355</v>
      </c>
      <c r="I11" s="12" t="s">
        <v>348</v>
      </c>
      <c r="J11" s="12" t="s">
        <v>356</v>
      </c>
      <c r="K11" s="12" t="s">
        <v>357</v>
      </c>
      <c r="L11" s="12" t="s">
        <v>358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7" spans="1:23">
      <c r="A12" s="33" t="s">
        <v>336</v>
      </c>
      <c r="B12" s="33"/>
      <c r="C12" s="41" t="s">
        <v>302</v>
      </c>
      <c r="D12" s="34" t="s">
        <v>296</v>
      </c>
      <c r="E12" s="33" t="s">
        <v>103</v>
      </c>
      <c r="F12" s="33" t="s">
        <v>46</v>
      </c>
      <c r="G12" s="35" t="s">
        <v>339</v>
      </c>
      <c r="H12" s="35" t="s">
        <v>338</v>
      </c>
      <c r="I12" s="40"/>
      <c r="J12" s="35" t="s">
        <v>339</v>
      </c>
      <c r="K12" s="35" t="s">
        <v>338</v>
      </c>
      <c r="L12" s="44"/>
      <c r="M12" s="44" t="s">
        <v>340</v>
      </c>
      <c r="N12" s="40" t="s">
        <v>341</v>
      </c>
      <c r="O12" s="44" t="s">
        <v>342</v>
      </c>
      <c r="P12" s="44" t="s">
        <v>343</v>
      </c>
      <c r="Q12" s="40" t="s">
        <v>344</v>
      </c>
      <c r="R12" s="44" t="s">
        <v>345</v>
      </c>
      <c r="S12" s="40" t="s">
        <v>346</v>
      </c>
      <c r="T12" s="40" t="s">
        <v>347</v>
      </c>
      <c r="U12" s="40" t="s">
        <v>348</v>
      </c>
      <c r="V12" s="40" t="s">
        <v>77</v>
      </c>
      <c r="W12" s="12" t="s">
        <v>297</v>
      </c>
    </row>
    <row r="13" ht="16.5" spans="1:23">
      <c r="A13" s="36"/>
      <c r="B13" s="36"/>
      <c r="C13" s="36"/>
      <c r="D13" s="37"/>
      <c r="E13" s="36"/>
      <c r="F13" s="36"/>
      <c r="G13" s="30" t="s">
        <v>349</v>
      </c>
      <c r="H13" s="31"/>
      <c r="I13" s="43"/>
      <c r="J13" s="30" t="s">
        <v>350</v>
      </c>
      <c r="K13" s="31"/>
      <c r="L13" s="43"/>
      <c r="M13" s="30" t="s">
        <v>351</v>
      </c>
      <c r="N13" s="31"/>
      <c r="O13" s="43"/>
      <c r="P13" s="30" t="s">
        <v>352</v>
      </c>
      <c r="Q13" s="31"/>
      <c r="R13" s="43"/>
      <c r="S13" s="31" t="s">
        <v>353</v>
      </c>
      <c r="T13" s="31"/>
      <c r="U13" s="43"/>
      <c r="V13" s="12"/>
      <c r="W13" s="12"/>
    </row>
    <row r="14" ht="16.5" spans="1:23">
      <c r="A14" s="36"/>
      <c r="B14" s="36"/>
      <c r="C14" s="36"/>
      <c r="D14" s="37"/>
      <c r="E14" s="36"/>
      <c r="F14" s="36"/>
      <c r="G14" s="5" t="s">
        <v>335</v>
      </c>
      <c r="H14" s="5" t="s">
        <v>51</v>
      </c>
      <c r="I14" s="5" t="s">
        <v>285</v>
      </c>
      <c r="J14" s="5" t="s">
        <v>335</v>
      </c>
      <c r="K14" s="5" t="s">
        <v>51</v>
      </c>
      <c r="L14" s="5" t="s">
        <v>285</v>
      </c>
      <c r="M14" s="5" t="s">
        <v>335</v>
      </c>
      <c r="N14" s="5" t="s">
        <v>51</v>
      </c>
      <c r="O14" s="5" t="s">
        <v>285</v>
      </c>
      <c r="P14" s="5" t="s">
        <v>335</v>
      </c>
      <c r="Q14" s="5" t="s">
        <v>51</v>
      </c>
      <c r="R14" s="5" t="s">
        <v>285</v>
      </c>
      <c r="S14" s="5" t="s">
        <v>335</v>
      </c>
      <c r="T14" s="5" t="s">
        <v>51</v>
      </c>
      <c r="U14" s="5" t="s">
        <v>285</v>
      </c>
      <c r="V14" s="12"/>
      <c r="W14" s="12"/>
    </row>
    <row r="15" ht="57" customHeight="1" spans="1:23">
      <c r="A15" s="38"/>
      <c r="B15" s="38"/>
      <c r="C15" s="38"/>
      <c r="D15" s="39"/>
      <c r="E15" s="38"/>
      <c r="F15" s="38"/>
      <c r="G15" s="12" t="s">
        <v>354</v>
      </c>
      <c r="H15" s="12" t="s">
        <v>355</v>
      </c>
      <c r="I15" s="12" t="s">
        <v>348</v>
      </c>
      <c r="J15" s="12" t="s">
        <v>356</v>
      </c>
      <c r="K15" s="12" t="s">
        <v>357</v>
      </c>
      <c r="L15" s="12" t="s">
        <v>358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 t="s">
        <v>297</v>
      </c>
    </row>
    <row r="16" ht="54" customHeight="1" spans="1:23">
      <c r="A16" s="33" t="s">
        <v>336</v>
      </c>
      <c r="B16" s="33"/>
      <c r="C16" s="41" t="s">
        <v>302</v>
      </c>
      <c r="D16" s="34" t="s">
        <v>296</v>
      </c>
      <c r="E16" s="33" t="s">
        <v>103</v>
      </c>
      <c r="F16" s="33" t="s">
        <v>46</v>
      </c>
      <c r="G16" s="35" t="s">
        <v>339</v>
      </c>
      <c r="H16" s="35" t="s">
        <v>338</v>
      </c>
      <c r="I16" s="40"/>
      <c r="J16" s="35" t="s">
        <v>339</v>
      </c>
      <c r="K16" s="35" t="s">
        <v>338</v>
      </c>
      <c r="L16" s="44"/>
      <c r="M16" s="44" t="s">
        <v>340</v>
      </c>
      <c r="N16" s="40" t="s">
        <v>341</v>
      </c>
      <c r="O16" s="44" t="s">
        <v>342</v>
      </c>
      <c r="P16" s="44" t="s">
        <v>343</v>
      </c>
      <c r="Q16" s="40" t="s">
        <v>344</v>
      </c>
      <c r="R16" s="44" t="s">
        <v>345</v>
      </c>
      <c r="S16" s="40" t="s">
        <v>346</v>
      </c>
      <c r="T16" s="40" t="s">
        <v>347</v>
      </c>
      <c r="U16" s="40" t="s">
        <v>348</v>
      </c>
      <c r="V16" s="40" t="s">
        <v>77</v>
      </c>
      <c r="W16" s="12" t="s">
        <v>297</v>
      </c>
    </row>
    <row r="17" ht="21" customHeight="1" spans="1:23">
      <c r="A17" s="36"/>
      <c r="B17" s="36"/>
      <c r="C17" s="36"/>
      <c r="D17" s="37"/>
      <c r="E17" s="36"/>
      <c r="F17" s="36"/>
      <c r="G17" s="30" t="s">
        <v>349</v>
      </c>
      <c r="H17" s="31"/>
      <c r="I17" s="43"/>
      <c r="J17" s="30" t="s">
        <v>350</v>
      </c>
      <c r="K17" s="31"/>
      <c r="L17" s="43"/>
      <c r="M17" s="30" t="s">
        <v>351</v>
      </c>
      <c r="N17" s="31"/>
      <c r="O17" s="43"/>
      <c r="P17" s="30" t="s">
        <v>352</v>
      </c>
      <c r="Q17" s="31"/>
      <c r="R17" s="43"/>
      <c r="S17" s="31" t="s">
        <v>353</v>
      </c>
      <c r="T17" s="31"/>
      <c r="U17" s="43"/>
      <c r="V17" s="12"/>
      <c r="W17" s="12"/>
    </row>
    <row r="18" ht="20" customHeight="1" spans="1:23">
      <c r="A18" s="36"/>
      <c r="B18" s="36"/>
      <c r="C18" s="36"/>
      <c r="D18" s="37"/>
      <c r="E18" s="36"/>
      <c r="F18" s="36"/>
      <c r="G18" s="5" t="s">
        <v>335</v>
      </c>
      <c r="H18" s="5" t="s">
        <v>51</v>
      </c>
      <c r="I18" s="5" t="s">
        <v>285</v>
      </c>
      <c r="J18" s="5" t="s">
        <v>335</v>
      </c>
      <c r="K18" s="5" t="s">
        <v>51</v>
      </c>
      <c r="L18" s="5" t="s">
        <v>285</v>
      </c>
      <c r="M18" s="5" t="s">
        <v>335</v>
      </c>
      <c r="N18" s="5" t="s">
        <v>51</v>
      </c>
      <c r="O18" s="5" t="s">
        <v>285</v>
      </c>
      <c r="P18" s="5" t="s">
        <v>335</v>
      </c>
      <c r="Q18" s="5" t="s">
        <v>51</v>
      </c>
      <c r="R18" s="5" t="s">
        <v>285</v>
      </c>
      <c r="S18" s="5" t="s">
        <v>335</v>
      </c>
      <c r="T18" s="5" t="s">
        <v>51</v>
      </c>
      <c r="U18" s="5" t="s">
        <v>285</v>
      </c>
      <c r="V18" s="12"/>
      <c r="W18" s="12"/>
    </row>
    <row r="19" ht="39" customHeight="1" spans="1:23">
      <c r="A19" s="38"/>
      <c r="B19" s="38"/>
      <c r="C19" s="38"/>
      <c r="D19" s="39"/>
      <c r="E19" s="38"/>
      <c r="F19" s="38"/>
      <c r="G19" s="40" t="s">
        <v>354</v>
      </c>
      <c r="H19" s="40" t="s">
        <v>355</v>
      </c>
      <c r="I19" s="40" t="s">
        <v>348</v>
      </c>
      <c r="J19" s="40" t="s">
        <v>356</v>
      </c>
      <c r="K19" s="40" t="s">
        <v>357</v>
      </c>
      <c r="L19" s="40" t="s">
        <v>358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ht="102" customHeight="1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18.75" spans="1:23">
      <c r="A21" s="16" t="s">
        <v>359</v>
      </c>
      <c r="B21" s="17"/>
      <c r="C21" s="17"/>
      <c r="D21" s="17"/>
      <c r="E21" s="21"/>
      <c r="F21" s="20"/>
      <c r="G21" s="29"/>
      <c r="H21" s="42"/>
      <c r="I21" s="42"/>
      <c r="J21" s="16" t="s">
        <v>304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21"/>
      <c r="V21" s="17"/>
      <c r="W21" s="19"/>
    </row>
    <row r="22" ht="16.5" spans="1:23">
      <c r="A22" s="22" t="s">
        <v>360</v>
      </c>
      <c r="B22" s="22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15 W4:W7 W8:W11 W12:W14 W16:W19 W20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J15" sqref="J15"/>
    </sheetView>
  </sheetViews>
  <sheetFormatPr defaultColWidth="9" defaultRowHeight="14.25"/>
  <cols>
    <col min="1" max="1" width="14.1" customWidth="1"/>
    <col min="2" max="2" width="11.0333333333333" customWidth="1"/>
    <col min="3" max="3" width="12.1666666666667" style="3" customWidth="1"/>
    <col min="4" max="4" width="12.8333333333333" customWidth="1"/>
    <col min="5" max="5" width="12.1666666666667" style="3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4" t="s">
        <v>361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328</v>
      </c>
      <c r="B2" s="6" t="s">
        <v>285</v>
      </c>
      <c r="C2" s="6" t="s">
        <v>281</v>
      </c>
      <c r="D2" s="6" t="s">
        <v>282</v>
      </c>
      <c r="E2" s="6" t="s">
        <v>283</v>
      </c>
      <c r="F2" s="6" t="s">
        <v>284</v>
      </c>
      <c r="G2" s="5" t="s">
        <v>362</v>
      </c>
      <c r="H2" s="5" t="s">
        <v>363</v>
      </c>
      <c r="I2" s="5" t="s">
        <v>364</v>
      </c>
      <c r="J2" s="5" t="s">
        <v>365</v>
      </c>
      <c r="K2" s="6" t="s">
        <v>334</v>
      </c>
      <c r="L2" s="6" t="s">
        <v>294</v>
      </c>
    </row>
    <row r="3" ht="28.5" spans="1:12">
      <c r="A3" s="10" t="s">
        <v>336</v>
      </c>
      <c r="B3" s="10"/>
      <c r="C3" s="12">
        <v>3589</v>
      </c>
      <c r="D3" s="27" t="s">
        <v>296</v>
      </c>
      <c r="E3" s="27" t="s">
        <v>366</v>
      </c>
      <c r="F3" s="13" t="s">
        <v>46</v>
      </c>
      <c r="G3" s="27" t="s">
        <v>367</v>
      </c>
      <c r="H3" s="12" t="s">
        <v>368</v>
      </c>
      <c r="I3" s="12"/>
      <c r="J3" s="12"/>
      <c r="K3" s="12"/>
      <c r="L3" s="12" t="s">
        <v>297</v>
      </c>
    </row>
    <row r="4" ht="28.5" spans="1:12">
      <c r="A4" s="10" t="s">
        <v>336</v>
      </c>
      <c r="B4" s="10"/>
      <c r="C4" s="12">
        <v>3626</v>
      </c>
      <c r="D4" s="27" t="s">
        <v>296</v>
      </c>
      <c r="E4" s="27" t="s">
        <v>101</v>
      </c>
      <c r="F4" s="13" t="s">
        <v>46</v>
      </c>
      <c r="G4" s="27" t="s">
        <v>367</v>
      </c>
      <c r="H4" s="12" t="s">
        <v>369</v>
      </c>
      <c r="I4" s="12"/>
      <c r="J4" s="12"/>
      <c r="K4" s="12"/>
      <c r="L4" s="12" t="s">
        <v>297</v>
      </c>
    </row>
    <row r="5" ht="28.5" spans="1:12">
      <c r="A5" s="10" t="s">
        <v>336</v>
      </c>
      <c r="B5" s="10"/>
      <c r="C5" s="28" t="s">
        <v>302</v>
      </c>
      <c r="D5" s="27" t="s">
        <v>296</v>
      </c>
      <c r="E5" s="27" t="s">
        <v>370</v>
      </c>
      <c r="F5" s="13" t="s">
        <v>46</v>
      </c>
      <c r="G5" s="27" t="s">
        <v>367</v>
      </c>
      <c r="H5" s="12" t="s">
        <v>368</v>
      </c>
      <c r="I5" s="12"/>
      <c r="J5" s="12"/>
      <c r="K5" s="12"/>
      <c r="L5" s="12" t="s">
        <v>297</v>
      </c>
    </row>
    <row r="6" ht="31" customHeight="1" spans="1:12">
      <c r="A6" s="10" t="s">
        <v>336</v>
      </c>
      <c r="B6" s="10"/>
      <c r="C6" s="12">
        <v>1800</v>
      </c>
      <c r="D6" s="27" t="s">
        <v>296</v>
      </c>
      <c r="E6" s="12" t="s">
        <v>100</v>
      </c>
      <c r="F6" s="13" t="s">
        <v>46</v>
      </c>
      <c r="G6" s="27" t="s">
        <v>367</v>
      </c>
      <c r="H6" s="12" t="s">
        <v>368</v>
      </c>
      <c r="I6" s="10"/>
      <c r="J6" s="10"/>
      <c r="K6" s="10"/>
      <c r="L6" s="12" t="s">
        <v>297</v>
      </c>
    </row>
    <row r="7" spans="1:12">
      <c r="A7" s="10"/>
      <c r="B7" s="10"/>
      <c r="C7" s="12"/>
      <c r="D7" s="10"/>
      <c r="E7" s="12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2"/>
      <c r="D8" s="10"/>
      <c r="E8" s="12"/>
      <c r="F8" s="10"/>
      <c r="G8" s="10"/>
      <c r="H8" s="10"/>
      <c r="I8" s="10"/>
      <c r="J8" s="10"/>
      <c r="K8" s="10"/>
      <c r="L8" s="10"/>
    </row>
    <row r="9" s="2" customFormat="1" ht="18.75" spans="1:12">
      <c r="A9" s="16" t="s">
        <v>371</v>
      </c>
      <c r="B9" s="17"/>
      <c r="C9" s="18"/>
      <c r="D9" s="17"/>
      <c r="E9" s="19"/>
      <c r="F9" s="20"/>
      <c r="G9" s="29"/>
      <c r="H9" s="16" t="s">
        <v>304</v>
      </c>
      <c r="I9" s="17"/>
      <c r="J9" s="17"/>
      <c r="K9" s="17"/>
      <c r="L9" s="19"/>
    </row>
    <row r="10" ht="16.5" spans="1:12">
      <c r="A10" s="22" t="s">
        <v>372</v>
      </c>
      <c r="B10" s="22"/>
      <c r="C10" s="23"/>
      <c r="D10" s="24"/>
      <c r="E10" s="23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6 L3:L5 L7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20.5583333333333" style="3" customWidth="1"/>
    <col min="4" max="4" width="12.1666666666667" style="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373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280</v>
      </c>
      <c r="B2" s="6" t="s">
        <v>285</v>
      </c>
      <c r="C2" s="6" t="s">
        <v>335</v>
      </c>
      <c r="D2" s="6" t="s">
        <v>283</v>
      </c>
      <c r="E2" s="6" t="s">
        <v>284</v>
      </c>
      <c r="F2" s="5" t="s">
        <v>374</v>
      </c>
      <c r="G2" s="5" t="s">
        <v>308</v>
      </c>
      <c r="H2" s="7" t="s">
        <v>309</v>
      </c>
      <c r="I2" s="25" t="s">
        <v>311</v>
      </c>
    </row>
    <row r="3" s="1" customFormat="1" ht="16.5" spans="1:9">
      <c r="A3" s="5"/>
      <c r="B3" s="8"/>
      <c r="C3" s="8"/>
      <c r="D3" s="8"/>
      <c r="E3" s="8"/>
      <c r="F3" s="5" t="s">
        <v>375</v>
      </c>
      <c r="G3" s="5" t="s">
        <v>312</v>
      </c>
      <c r="H3" s="9"/>
      <c r="I3" s="26"/>
    </row>
    <row r="4" spans="1:9">
      <c r="A4" s="10">
        <v>1</v>
      </c>
      <c r="B4" s="10"/>
      <c r="C4" s="11" t="s">
        <v>376</v>
      </c>
      <c r="D4" s="12" t="s">
        <v>101</v>
      </c>
      <c r="E4" s="13" t="s">
        <v>46</v>
      </c>
      <c r="F4" s="14">
        <v>0.03</v>
      </c>
      <c r="G4" s="15">
        <v>0.01</v>
      </c>
      <c r="H4" s="14">
        <v>0.04</v>
      </c>
      <c r="I4" s="12" t="s">
        <v>297</v>
      </c>
    </row>
    <row r="5" spans="1:9">
      <c r="A5" s="10">
        <v>2</v>
      </c>
      <c r="B5" s="10"/>
      <c r="C5" s="11" t="s">
        <v>377</v>
      </c>
      <c r="D5" s="12" t="s">
        <v>101</v>
      </c>
      <c r="E5" s="13" t="s">
        <v>46</v>
      </c>
      <c r="F5" s="14">
        <v>0.02</v>
      </c>
      <c r="G5" s="15">
        <v>0.01</v>
      </c>
      <c r="H5" s="14">
        <v>0.03</v>
      </c>
      <c r="I5" s="12" t="s">
        <v>297</v>
      </c>
    </row>
    <row r="6" spans="1:9">
      <c r="A6" s="10">
        <v>3</v>
      </c>
      <c r="B6" s="10"/>
      <c r="C6" s="12" t="s">
        <v>378</v>
      </c>
      <c r="D6" s="12" t="s">
        <v>379</v>
      </c>
      <c r="E6" s="13" t="s">
        <v>46</v>
      </c>
      <c r="F6" s="14">
        <v>0.02</v>
      </c>
      <c r="G6" s="15">
        <v>0.01</v>
      </c>
      <c r="H6" s="14">
        <v>0.03</v>
      </c>
      <c r="I6" s="12" t="s">
        <v>297</v>
      </c>
    </row>
    <row r="7" spans="1:9">
      <c r="A7" s="10">
        <v>4</v>
      </c>
      <c r="B7" s="10"/>
      <c r="C7" s="12" t="s">
        <v>380</v>
      </c>
      <c r="D7" s="12" t="s">
        <v>381</v>
      </c>
      <c r="E7" s="13" t="s">
        <v>46</v>
      </c>
      <c r="F7" s="14">
        <v>0.1</v>
      </c>
      <c r="G7" s="15">
        <v>0.01</v>
      </c>
      <c r="H7" s="14">
        <v>0.11</v>
      </c>
      <c r="I7" s="12" t="s">
        <v>297</v>
      </c>
    </row>
    <row r="8" spans="1:9">
      <c r="A8" s="10"/>
      <c r="B8" s="10"/>
      <c r="C8" s="12"/>
      <c r="D8" s="12"/>
      <c r="E8" s="10"/>
      <c r="F8" s="10"/>
      <c r="G8" s="10"/>
      <c r="H8" s="10"/>
      <c r="I8" s="10"/>
    </row>
    <row r="9" spans="1:9">
      <c r="A9" s="10"/>
      <c r="B9" s="10"/>
      <c r="C9" s="12"/>
      <c r="D9" s="12"/>
      <c r="E9" s="10"/>
      <c r="F9" s="10"/>
      <c r="G9" s="10"/>
      <c r="H9" s="10"/>
      <c r="I9" s="10"/>
    </row>
    <row r="10" s="2" customFormat="1" ht="18.75" spans="1:9">
      <c r="A10" s="16" t="s">
        <v>382</v>
      </c>
      <c r="B10" s="17"/>
      <c r="C10" s="18"/>
      <c r="D10" s="19"/>
      <c r="E10" s="20"/>
      <c r="F10" s="16" t="s">
        <v>383</v>
      </c>
      <c r="G10" s="17"/>
      <c r="H10" s="21"/>
      <c r="I10" s="19"/>
    </row>
    <row r="11" ht="16.5" spans="1:9">
      <c r="A11" s="22" t="s">
        <v>384</v>
      </c>
      <c r="B11" s="22"/>
      <c r="C11" s="23"/>
      <c r="D11" s="23"/>
      <c r="E11" s="24"/>
      <c r="F11" s="24"/>
      <c r="G11" s="24"/>
      <c r="H11" s="24"/>
      <c r="I11" s="24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7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N7" sqref="N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19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20</v>
      </c>
      <c r="E3" s="374"/>
      <c r="F3" s="375" t="s">
        <v>21</v>
      </c>
      <c r="G3" s="376"/>
      <c r="H3" s="373" t="s">
        <v>22</v>
      </c>
      <c r="I3" s="385"/>
    </row>
    <row r="4" ht="28" customHeight="1" spans="2:9">
      <c r="B4" s="371" t="s">
        <v>23</v>
      </c>
      <c r="C4" s="372" t="s">
        <v>24</v>
      </c>
      <c r="D4" s="372" t="s">
        <v>25</v>
      </c>
      <c r="E4" s="372" t="s">
        <v>26</v>
      </c>
      <c r="F4" s="377" t="s">
        <v>25</v>
      </c>
      <c r="G4" s="377" t="s">
        <v>26</v>
      </c>
      <c r="H4" s="372" t="s">
        <v>25</v>
      </c>
      <c r="I4" s="386" t="s">
        <v>26</v>
      </c>
    </row>
    <row r="5" ht="28" customHeight="1" spans="2:9">
      <c r="B5" s="378" t="s">
        <v>27</v>
      </c>
      <c r="C5" s="10">
        <v>13</v>
      </c>
      <c r="D5" s="10">
        <v>0</v>
      </c>
      <c r="E5" s="10">
        <v>1</v>
      </c>
      <c r="F5" s="379">
        <v>0</v>
      </c>
      <c r="G5" s="379">
        <v>1</v>
      </c>
      <c r="H5" s="10">
        <v>1</v>
      </c>
      <c r="I5" s="387">
        <v>2</v>
      </c>
    </row>
    <row r="6" ht="28" customHeight="1" spans="2:9">
      <c r="B6" s="378" t="s">
        <v>28</v>
      </c>
      <c r="C6" s="10">
        <v>20</v>
      </c>
      <c r="D6" s="10">
        <v>0</v>
      </c>
      <c r="E6" s="10">
        <v>1</v>
      </c>
      <c r="F6" s="379">
        <v>1</v>
      </c>
      <c r="G6" s="379">
        <v>2</v>
      </c>
      <c r="H6" s="10">
        <v>2</v>
      </c>
      <c r="I6" s="387">
        <v>3</v>
      </c>
    </row>
    <row r="7" ht="28" customHeight="1" spans="2:9">
      <c r="B7" s="378" t="s">
        <v>29</v>
      </c>
      <c r="C7" s="10">
        <v>32</v>
      </c>
      <c r="D7" s="10">
        <v>0</v>
      </c>
      <c r="E7" s="10">
        <v>1</v>
      </c>
      <c r="F7" s="379">
        <v>2</v>
      </c>
      <c r="G7" s="379">
        <v>3</v>
      </c>
      <c r="H7" s="10">
        <v>3</v>
      </c>
      <c r="I7" s="387">
        <v>4</v>
      </c>
    </row>
    <row r="8" ht="28" customHeight="1" spans="2:9">
      <c r="B8" s="378" t="s">
        <v>30</v>
      </c>
      <c r="C8" s="10">
        <v>50</v>
      </c>
      <c r="D8" s="10">
        <v>1</v>
      </c>
      <c r="E8" s="10">
        <v>2</v>
      </c>
      <c r="F8" s="379">
        <v>3</v>
      </c>
      <c r="G8" s="379">
        <v>4</v>
      </c>
      <c r="H8" s="10">
        <v>5</v>
      </c>
      <c r="I8" s="387">
        <v>6</v>
      </c>
    </row>
    <row r="9" ht="28" customHeight="1" spans="2:9">
      <c r="B9" s="378" t="s">
        <v>31</v>
      </c>
      <c r="C9" s="10">
        <v>80</v>
      </c>
      <c r="D9" s="10">
        <v>2</v>
      </c>
      <c r="E9" s="10">
        <v>3</v>
      </c>
      <c r="F9" s="379">
        <v>5</v>
      </c>
      <c r="G9" s="379">
        <v>6</v>
      </c>
      <c r="H9" s="10">
        <v>7</v>
      </c>
      <c r="I9" s="387">
        <v>8</v>
      </c>
    </row>
    <row r="10" ht="28" customHeight="1" spans="2:9">
      <c r="B10" s="378" t="s">
        <v>32</v>
      </c>
      <c r="C10" s="10">
        <v>125</v>
      </c>
      <c r="D10" s="10">
        <v>3</v>
      </c>
      <c r="E10" s="10">
        <v>4</v>
      </c>
      <c r="F10" s="379">
        <v>7</v>
      </c>
      <c r="G10" s="379">
        <v>8</v>
      </c>
      <c r="H10" s="10">
        <v>10</v>
      </c>
      <c r="I10" s="387">
        <v>11</v>
      </c>
    </row>
    <row r="11" ht="28" customHeight="1" spans="2:9">
      <c r="B11" s="378" t="s">
        <v>33</v>
      </c>
      <c r="C11" s="10">
        <v>200</v>
      </c>
      <c r="D11" s="10">
        <v>5</v>
      </c>
      <c r="E11" s="10">
        <v>6</v>
      </c>
      <c r="F11" s="379">
        <v>10</v>
      </c>
      <c r="G11" s="379">
        <v>11</v>
      </c>
      <c r="H11" s="10">
        <v>14</v>
      </c>
      <c r="I11" s="387">
        <v>15</v>
      </c>
    </row>
    <row r="12" ht="28" customHeight="1" spans="2:9">
      <c r="B12" s="380" t="s">
        <v>34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35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view="pageBreakPreview" zoomScaleNormal="125" topLeftCell="A25" workbookViewId="0">
      <selection activeCell="L41" sqref="L41"/>
    </sheetView>
  </sheetViews>
  <sheetFormatPr defaultColWidth="10.3333333333333" defaultRowHeight="16.5" customHeight="1"/>
  <cols>
    <col min="1" max="1" width="11.1166666666667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10" t="s">
        <v>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16" t="s">
        <v>37</v>
      </c>
      <c r="B2" s="217" t="s">
        <v>38</v>
      </c>
      <c r="C2" s="217"/>
      <c r="D2" s="218" t="s">
        <v>39</v>
      </c>
      <c r="E2" s="218"/>
      <c r="F2" s="217"/>
      <c r="G2" s="217"/>
      <c r="H2" s="219" t="s">
        <v>40</v>
      </c>
      <c r="I2" s="288" t="s">
        <v>41</v>
      </c>
      <c r="J2" s="288"/>
      <c r="K2" s="289"/>
    </row>
    <row r="3" ht="14.25" spans="1:11">
      <c r="A3" s="220" t="s">
        <v>42</v>
      </c>
      <c r="B3" s="221"/>
      <c r="C3" s="222"/>
      <c r="D3" s="223" t="s">
        <v>43</v>
      </c>
      <c r="E3" s="224"/>
      <c r="F3" s="224"/>
      <c r="G3" s="225"/>
      <c r="H3" s="223" t="s">
        <v>44</v>
      </c>
      <c r="I3" s="224"/>
      <c r="J3" s="224"/>
      <c r="K3" s="225"/>
    </row>
    <row r="4" ht="14.25" spans="1:11">
      <c r="A4" s="226" t="s">
        <v>45</v>
      </c>
      <c r="B4" s="227" t="s">
        <v>46</v>
      </c>
      <c r="C4" s="228"/>
      <c r="D4" s="226" t="s">
        <v>47</v>
      </c>
      <c r="E4" s="229"/>
      <c r="F4" s="230">
        <v>45145</v>
      </c>
      <c r="G4" s="231"/>
      <c r="H4" s="226" t="s">
        <v>48</v>
      </c>
      <c r="I4" s="229"/>
      <c r="J4" s="227" t="s">
        <v>49</v>
      </c>
      <c r="K4" s="228" t="s">
        <v>50</v>
      </c>
    </row>
    <row r="5" ht="14.25" spans="1:11">
      <c r="A5" s="232" t="s">
        <v>51</v>
      </c>
      <c r="B5" s="227" t="s">
        <v>52</v>
      </c>
      <c r="C5" s="228"/>
      <c r="D5" s="226" t="s">
        <v>53</v>
      </c>
      <c r="E5" s="229"/>
      <c r="F5" s="230">
        <v>45038</v>
      </c>
      <c r="G5" s="231"/>
      <c r="H5" s="226" t="s">
        <v>54</v>
      </c>
      <c r="I5" s="229"/>
      <c r="J5" s="227" t="s">
        <v>49</v>
      </c>
      <c r="K5" s="228" t="s">
        <v>50</v>
      </c>
    </row>
    <row r="6" ht="14.25" spans="1:11">
      <c r="A6" s="226" t="s">
        <v>55</v>
      </c>
      <c r="B6" s="311">
        <v>4</v>
      </c>
      <c r="C6" s="312">
        <v>6</v>
      </c>
      <c r="D6" s="232" t="s">
        <v>56</v>
      </c>
      <c r="E6" s="252"/>
      <c r="F6" s="230">
        <v>45087</v>
      </c>
      <c r="G6" s="231"/>
      <c r="H6" s="226" t="s">
        <v>57</v>
      </c>
      <c r="I6" s="229"/>
      <c r="J6" s="227" t="s">
        <v>49</v>
      </c>
      <c r="K6" s="228" t="s">
        <v>50</v>
      </c>
    </row>
    <row r="7" ht="14.25" spans="1:11">
      <c r="A7" s="226" t="s">
        <v>58</v>
      </c>
      <c r="B7" s="234">
        <v>6196</v>
      </c>
      <c r="C7" s="235"/>
      <c r="D7" s="232" t="s">
        <v>59</v>
      </c>
      <c r="E7" s="251"/>
      <c r="F7" s="230">
        <v>45092</v>
      </c>
      <c r="G7" s="231"/>
      <c r="H7" s="226" t="s">
        <v>60</v>
      </c>
      <c r="I7" s="229"/>
      <c r="J7" s="227" t="s">
        <v>49</v>
      </c>
      <c r="K7" s="228" t="s">
        <v>50</v>
      </c>
    </row>
    <row r="8" ht="28" customHeight="1" spans="1:11">
      <c r="A8" s="237" t="s">
        <v>61</v>
      </c>
      <c r="B8" s="238"/>
      <c r="C8" s="239"/>
      <c r="D8" s="240" t="s">
        <v>62</v>
      </c>
      <c r="E8" s="241"/>
      <c r="F8" s="242">
        <v>45097</v>
      </c>
      <c r="G8" s="243"/>
      <c r="H8" s="240" t="s">
        <v>63</v>
      </c>
      <c r="I8" s="241"/>
      <c r="J8" s="261" t="s">
        <v>49</v>
      </c>
      <c r="K8" s="298" t="s">
        <v>50</v>
      </c>
    </row>
    <row r="9" ht="15" spans="1:11">
      <c r="A9" s="313" t="s">
        <v>64</v>
      </c>
      <c r="B9" s="314"/>
      <c r="C9" s="314"/>
      <c r="D9" s="314"/>
      <c r="E9" s="314"/>
      <c r="F9" s="314"/>
      <c r="G9" s="314"/>
      <c r="H9" s="314"/>
      <c r="I9" s="314"/>
      <c r="J9" s="314"/>
      <c r="K9" s="352"/>
    </row>
    <row r="10" ht="15" spans="1:11">
      <c r="A10" s="315" t="s">
        <v>65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3"/>
    </row>
    <row r="11" ht="14.25" spans="1:11">
      <c r="A11" s="317" t="s">
        <v>66</v>
      </c>
      <c r="B11" s="318" t="s">
        <v>67</v>
      </c>
      <c r="C11" s="319" t="s">
        <v>68</v>
      </c>
      <c r="D11" s="320"/>
      <c r="E11" s="321" t="s">
        <v>69</v>
      </c>
      <c r="F11" s="318" t="s">
        <v>67</v>
      </c>
      <c r="G11" s="319" t="s">
        <v>68</v>
      </c>
      <c r="H11" s="319" t="s">
        <v>70</v>
      </c>
      <c r="I11" s="321" t="s">
        <v>71</v>
      </c>
      <c r="J11" s="318" t="s">
        <v>67</v>
      </c>
      <c r="K11" s="354" t="s">
        <v>68</v>
      </c>
    </row>
    <row r="12" ht="14.25" spans="1:11">
      <c r="A12" s="232" t="s">
        <v>72</v>
      </c>
      <c r="B12" s="250" t="s">
        <v>67</v>
      </c>
      <c r="C12" s="227" t="s">
        <v>68</v>
      </c>
      <c r="D12" s="251"/>
      <c r="E12" s="252" t="s">
        <v>73</v>
      </c>
      <c r="F12" s="250" t="s">
        <v>67</v>
      </c>
      <c r="G12" s="227" t="s">
        <v>68</v>
      </c>
      <c r="H12" s="227" t="s">
        <v>70</v>
      </c>
      <c r="I12" s="252" t="s">
        <v>74</v>
      </c>
      <c r="J12" s="250" t="s">
        <v>67</v>
      </c>
      <c r="K12" s="228" t="s">
        <v>68</v>
      </c>
    </row>
    <row r="13" ht="14.25" spans="1:11">
      <c r="A13" s="232" t="s">
        <v>75</v>
      </c>
      <c r="B13" s="250" t="s">
        <v>67</v>
      </c>
      <c r="C13" s="227" t="s">
        <v>68</v>
      </c>
      <c r="D13" s="251"/>
      <c r="E13" s="252" t="s">
        <v>76</v>
      </c>
      <c r="F13" s="227" t="s">
        <v>77</v>
      </c>
      <c r="G13" s="227" t="s">
        <v>78</v>
      </c>
      <c r="H13" s="227" t="s">
        <v>70</v>
      </c>
      <c r="I13" s="252" t="s">
        <v>79</v>
      </c>
      <c r="J13" s="250" t="s">
        <v>67</v>
      </c>
      <c r="K13" s="228" t="s">
        <v>68</v>
      </c>
    </row>
    <row r="14" ht="15" spans="1:11">
      <c r="A14" s="240" t="s">
        <v>80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91"/>
    </row>
    <row r="15" ht="15" spans="1:11">
      <c r="A15" s="315" t="s">
        <v>81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3"/>
    </row>
    <row r="16" ht="14.25" spans="1:11">
      <c r="A16" s="322" t="s">
        <v>82</v>
      </c>
      <c r="B16" s="319" t="s">
        <v>77</v>
      </c>
      <c r="C16" s="319" t="s">
        <v>78</v>
      </c>
      <c r="D16" s="323"/>
      <c r="E16" s="324" t="s">
        <v>83</v>
      </c>
      <c r="F16" s="319" t="s">
        <v>77</v>
      </c>
      <c r="G16" s="319" t="s">
        <v>78</v>
      </c>
      <c r="H16" s="325"/>
      <c r="I16" s="324" t="s">
        <v>84</v>
      </c>
      <c r="J16" s="319" t="s">
        <v>77</v>
      </c>
      <c r="K16" s="354" t="s">
        <v>78</v>
      </c>
    </row>
    <row r="17" customHeight="1" spans="1:22">
      <c r="A17" s="233" t="s">
        <v>85</v>
      </c>
      <c r="B17" s="227" t="s">
        <v>77</v>
      </c>
      <c r="C17" s="227" t="s">
        <v>78</v>
      </c>
      <c r="D17" s="326"/>
      <c r="E17" s="267" t="s">
        <v>86</v>
      </c>
      <c r="F17" s="227" t="s">
        <v>77</v>
      </c>
      <c r="G17" s="227" t="s">
        <v>78</v>
      </c>
      <c r="H17" s="327"/>
      <c r="I17" s="267" t="s">
        <v>87</v>
      </c>
      <c r="J17" s="227" t="s">
        <v>77</v>
      </c>
      <c r="K17" s="228" t="s">
        <v>78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8" t="s">
        <v>88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56"/>
    </row>
    <row r="19" s="309" customFormat="1" ht="18" customHeight="1" spans="1:11">
      <c r="A19" s="315" t="s">
        <v>89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3"/>
    </row>
    <row r="20" customHeight="1" spans="1:11">
      <c r="A20" s="330" t="s">
        <v>90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57"/>
    </row>
    <row r="21" ht="21.75" customHeight="1" spans="1:11">
      <c r="A21" s="332" t="s">
        <v>91</v>
      </c>
      <c r="B21" s="267" t="s">
        <v>92</v>
      </c>
      <c r="C21" s="267" t="s">
        <v>93</v>
      </c>
      <c r="D21" s="267" t="s">
        <v>94</v>
      </c>
      <c r="E21" s="267" t="s">
        <v>95</v>
      </c>
      <c r="F21" s="267" t="s">
        <v>96</v>
      </c>
      <c r="G21" s="267" t="s">
        <v>97</v>
      </c>
      <c r="H21" s="267"/>
      <c r="I21" s="267"/>
      <c r="J21" s="267"/>
      <c r="K21" s="301" t="s">
        <v>98</v>
      </c>
    </row>
    <row r="22" customHeight="1" spans="1:11">
      <c r="A22" s="236" t="s">
        <v>99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58"/>
    </row>
    <row r="23" customHeight="1" spans="1:11">
      <c r="A23" s="236" t="s">
        <v>100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59"/>
    </row>
    <row r="24" customHeight="1" spans="1:11">
      <c r="A24" s="236" t="s">
        <v>101</v>
      </c>
      <c r="B24" s="333"/>
      <c r="C24" s="333"/>
      <c r="D24" s="333" t="s">
        <v>102</v>
      </c>
      <c r="E24" s="333">
        <v>0.5</v>
      </c>
      <c r="F24" s="333"/>
      <c r="G24" s="333"/>
      <c r="H24" s="333"/>
      <c r="I24" s="333"/>
      <c r="J24" s="333"/>
      <c r="K24" s="359"/>
    </row>
    <row r="25" customHeight="1" spans="1:11">
      <c r="A25" s="236" t="s">
        <v>103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60"/>
    </row>
    <row r="26" customHeight="1" spans="1:11">
      <c r="A26" s="236"/>
      <c r="B26" s="333"/>
      <c r="C26" s="333"/>
      <c r="D26" s="333"/>
      <c r="E26" s="333"/>
      <c r="F26" s="333"/>
      <c r="G26" s="333"/>
      <c r="H26" s="333"/>
      <c r="I26" s="333"/>
      <c r="J26" s="333"/>
      <c r="K26" s="360"/>
    </row>
    <row r="27" customHeight="1" spans="1:11">
      <c r="A27" s="236"/>
      <c r="B27" s="333"/>
      <c r="C27" s="333"/>
      <c r="D27" s="333"/>
      <c r="E27" s="333"/>
      <c r="F27" s="333"/>
      <c r="G27" s="333"/>
      <c r="H27" s="333"/>
      <c r="I27" s="333"/>
      <c r="J27" s="333"/>
      <c r="K27" s="360"/>
    </row>
    <row r="28" customHeight="1" spans="1:11">
      <c r="A28" s="236"/>
      <c r="B28" s="333"/>
      <c r="C28" s="333"/>
      <c r="D28" s="333"/>
      <c r="E28" s="333"/>
      <c r="F28" s="333"/>
      <c r="G28" s="333"/>
      <c r="H28" s="333"/>
      <c r="I28" s="333"/>
      <c r="J28" s="333"/>
      <c r="K28" s="360"/>
    </row>
    <row r="29" ht="18" customHeight="1" spans="1:11">
      <c r="A29" s="334" t="s">
        <v>104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1"/>
    </row>
    <row r="30" ht="18.75" customHeight="1" spans="1:11">
      <c r="A30" s="336" t="s">
        <v>105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2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3"/>
    </row>
    <row r="32" ht="18" customHeight="1" spans="1:11">
      <c r="A32" s="334" t="s">
        <v>106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1"/>
    </row>
    <row r="33" ht="14.25" spans="1:11">
      <c r="A33" s="340" t="s">
        <v>107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4"/>
    </row>
    <row r="34" ht="15" spans="1:11">
      <c r="A34" s="108" t="s">
        <v>108</v>
      </c>
      <c r="B34" s="110"/>
      <c r="C34" s="227" t="s">
        <v>49</v>
      </c>
      <c r="D34" s="227" t="s">
        <v>50</v>
      </c>
      <c r="E34" s="342" t="s">
        <v>109</v>
      </c>
      <c r="F34" s="343"/>
      <c r="G34" s="343"/>
      <c r="H34" s="343"/>
      <c r="I34" s="343"/>
      <c r="J34" s="343"/>
      <c r="K34" s="365"/>
    </row>
    <row r="35" ht="15" spans="1:11">
      <c r="A35" s="344" t="s">
        <v>110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272" t="s">
        <v>111</v>
      </c>
      <c r="B36" s="273"/>
      <c r="C36" s="273"/>
      <c r="D36" s="273"/>
      <c r="E36" s="273"/>
      <c r="F36" s="273"/>
      <c r="G36" s="273"/>
      <c r="H36" s="273"/>
      <c r="I36" s="273"/>
      <c r="J36" s="273"/>
      <c r="K36" s="303"/>
    </row>
    <row r="37" ht="14.25" spans="1:11">
      <c r="A37" s="274" t="s">
        <v>112</v>
      </c>
      <c r="B37" s="275"/>
      <c r="C37" s="275"/>
      <c r="D37" s="275"/>
      <c r="E37" s="275"/>
      <c r="F37" s="275"/>
      <c r="G37" s="275"/>
      <c r="H37" s="275"/>
      <c r="I37" s="275"/>
      <c r="J37" s="275"/>
      <c r="K37" s="304"/>
    </row>
    <row r="38" ht="14.25" spans="1:11">
      <c r="A38" s="274" t="s">
        <v>113</v>
      </c>
      <c r="B38" s="275"/>
      <c r="C38" s="275"/>
      <c r="D38" s="275"/>
      <c r="E38" s="275"/>
      <c r="F38" s="275"/>
      <c r="G38" s="275"/>
      <c r="H38" s="275"/>
      <c r="I38" s="275"/>
      <c r="J38" s="275"/>
      <c r="K38" s="304"/>
    </row>
    <row r="39" ht="14.25" spans="1:11">
      <c r="A39" s="274" t="s">
        <v>114</v>
      </c>
      <c r="B39" s="275"/>
      <c r="C39" s="275"/>
      <c r="D39" s="275"/>
      <c r="E39" s="275"/>
      <c r="F39" s="275"/>
      <c r="G39" s="275"/>
      <c r="H39" s="275"/>
      <c r="I39" s="275"/>
      <c r="J39" s="275"/>
      <c r="K39" s="304"/>
    </row>
    <row r="40" ht="14.25" spans="1:11">
      <c r="A40" s="274" t="s">
        <v>115</v>
      </c>
      <c r="B40" s="275"/>
      <c r="C40" s="275"/>
      <c r="D40" s="275"/>
      <c r="E40" s="275"/>
      <c r="F40" s="275"/>
      <c r="G40" s="275"/>
      <c r="H40" s="275"/>
      <c r="I40" s="275"/>
      <c r="J40" s="275"/>
      <c r="K40" s="304"/>
    </row>
    <row r="41" ht="15" spans="1:11">
      <c r="A41" s="269" t="s">
        <v>116</v>
      </c>
      <c r="B41" s="270"/>
      <c r="C41" s="270"/>
      <c r="D41" s="270"/>
      <c r="E41" s="270"/>
      <c r="F41" s="270"/>
      <c r="G41" s="270"/>
      <c r="H41" s="270"/>
      <c r="I41" s="270"/>
      <c r="J41" s="270"/>
      <c r="K41" s="302"/>
    </row>
    <row r="42" ht="15" spans="1:11">
      <c r="A42" s="315" t="s">
        <v>117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53"/>
    </row>
    <row r="43" ht="14.25" spans="1:11">
      <c r="A43" s="322" t="s">
        <v>118</v>
      </c>
      <c r="B43" s="319" t="s">
        <v>77</v>
      </c>
      <c r="C43" s="319" t="s">
        <v>78</v>
      </c>
      <c r="D43" s="319" t="s">
        <v>70</v>
      </c>
      <c r="E43" s="324" t="s">
        <v>119</v>
      </c>
      <c r="F43" s="319" t="s">
        <v>77</v>
      </c>
      <c r="G43" s="319" t="s">
        <v>78</v>
      </c>
      <c r="H43" s="319" t="s">
        <v>70</v>
      </c>
      <c r="I43" s="324" t="s">
        <v>120</v>
      </c>
      <c r="J43" s="319" t="s">
        <v>77</v>
      </c>
      <c r="K43" s="354" t="s">
        <v>78</v>
      </c>
    </row>
    <row r="44" ht="14.25" spans="1:11">
      <c r="A44" s="233" t="s">
        <v>69</v>
      </c>
      <c r="B44" s="227" t="s">
        <v>77</v>
      </c>
      <c r="C44" s="227" t="s">
        <v>78</v>
      </c>
      <c r="D44" s="227" t="s">
        <v>70</v>
      </c>
      <c r="E44" s="267" t="s">
        <v>76</v>
      </c>
      <c r="F44" s="227" t="s">
        <v>77</v>
      </c>
      <c r="G44" s="227" t="s">
        <v>78</v>
      </c>
      <c r="H44" s="227" t="s">
        <v>70</v>
      </c>
      <c r="I44" s="267" t="s">
        <v>87</v>
      </c>
      <c r="J44" s="227" t="s">
        <v>77</v>
      </c>
      <c r="K44" s="228" t="s">
        <v>78</v>
      </c>
    </row>
    <row r="45" ht="15" spans="1:11">
      <c r="A45" s="240" t="s">
        <v>80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91"/>
    </row>
    <row r="46" ht="15" spans="1:11">
      <c r="A46" s="344" t="s">
        <v>121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44"/>
    </row>
    <row r="47" ht="15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303"/>
    </row>
    <row r="48" ht="15" spans="1:11">
      <c r="A48" s="345" t="s">
        <v>122</v>
      </c>
      <c r="B48" s="346" t="s">
        <v>123</v>
      </c>
      <c r="C48" s="346"/>
      <c r="D48" s="347" t="s">
        <v>124</v>
      </c>
      <c r="E48" s="348" t="s">
        <v>125</v>
      </c>
      <c r="F48" s="349" t="s">
        <v>126</v>
      </c>
      <c r="G48" s="350">
        <v>45043</v>
      </c>
      <c r="H48" s="351" t="s">
        <v>127</v>
      </c>
      <c r="I48" s="366"/>
      <c r="J48" s="367" t="s">
        <v>128</v>
      </c>
      <c r="K48" s="36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90" zoomScaleNormal="90" workbookViewId="0">
      <selection activeCell="P11" sqref="P11"/>
    </sheetView>
  </sheetViews>
  <sheetFormatPr defaultColWidth="9" defaultRowHeight="26" customHeight="1"/>
  <cols>
    <col min="1" max="1" width="17.1666666666667" style="57" customWidth="1"/>
    <col min="2" max="2" width="7.8" style="57" customWidth="1"/>
    <col min="3" max="7" width="9.33333333333333" style="57" customWidth="1"/>
    <col min="8" max="8" width="1.33333333333333" style="57" customWidth="1"/>
    <col min="9" max="9" width="22.25" style="57" customWidth="1"/>
    <col min="10" max="10" width="8.375" style="57" customWidth="1"/>
    <col min="11" max="11" width="13.625" style="57" customWidth="1"/>
    <col min="12" max="12" width="11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9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5" customHeight="1" spans="1:14">
      <c r="A2" s="61" t="s">
        <v>45</v>
      </c>
      <c r="B2" s="62" t="s">
        <v>46</v>
      </c>
      <c r="C2" s="63"/>
      <c r="D2" s="64" t="s">
        <v>130</v>
      </c>
      <c r="E2" s="65" t="s">
        <v>131</v>
      </c>
      <c r="F2" s="65"/>
      <c r="G2" s="65"/>
      <c r="H2" s="66"/>
      <c r="I2" s="82" t="s">
        <v>40</v>
      </c>
      <c r="J2" s="83" t="s">
        <v>41</v>
      </c>
      <c r="K2" s="84"/>
      <c r="L2" s="84"/>
      <c r="M2" s="84"/>
      <c r="N2" s="85"/>
    </row>
    <row r="3" s="58" customFormat="1" ht="23" customHeight="1" spans="1:14">
      <c r="A3" s="67" t="s">
        <v>132</v>
      </c>
      <c r="B3" s="68" t="s">
        <v>133</v>
      </c>
      <c r="C3" s="69"/>
      <c r="D3" s="69"/>
      <c r="E3" s="69"/>
      <c r="F3" s="69"/>
      <c r="G3" s="69"/>
      <c r="H3" s="61"/>
      <c r="I3" s="68" t="s">
        <v>134</v>
      </c>
      <c r="J3" s="69"/>
      <c r="K3" s="69"/>
      <c r="L3" s="69"/>
      <c r="M3" s="69"/>
      <c r="N3" s="69"/>
    </row>
    <row r="4" s="58" customFormat="1" ht="23" customHeight="1" spans="1:14">
      <c r="A4" s="69"/>
      <c r="B4" s="70" t="s">
        <v>92</v>
      </c>
      <c r="C4" s="71" t="s">
        <v>93</v>
      </c>
      <c r="D4" s="71" t="s">
        <v>94</v>
      </c>
      <c r="E4" s="71" t="s">
        <v>95</v>
      </c>
      <c r="F4" s="71" t="s">
        <v>96</v>
      </c>
      <c r="G4" s="71" t="s">
        <v>97</v>
      </c>
      <c r="H4" s="61"/>
      <c r="I4" s="70" t="s">
        <v>92</v>
      </c>
      <c r="J4" s="71" t="s">
        <v>93</v>
      </c>
      <c r="K4" s="71" t="s">
        <v>94</v>
      </c>
      <c r="L4" s="71" t="s">
        <v>95</v>
      </c>
      <c r="M4" s="71" t="s">
        <v>96</v>
      </c>
      <c r="N4" s="71" t="s">
        <v>97</v>
      </c>
    </row>
    <row r="5" s="58" customFormat="1" ht="29" customHeight="1" spans="1:14">
      <c r="A5" s="67"/>
      <c r="B5" s="72" t="s">
        <v>135</v>
      </c>
      <c r="C5" s="61" t="s">
        <v>136</v>
      </c>
      <c r="D5" s="61" t="s">
        <v>137</v>
      </c>
      <c r="E5" s="61" t="s">
        <v>138</v>
      </c>
      <c r="F5" s="61" t="s">
        <v>139</v>
      </c>
      <c r="G5" s="61" t="s">
        <v>140</v>
      </c>
      <c r="H5" s="61"/>
      <c r="I5" s="72" t="s">
        <v>135</v>
      </c>
      <c r="J5" s="61" t="s">
        <v>136</v>
      </c>
      <c r="K5" s="61" t="s">
        <v>137</v>
      </c>
      <c r="L5" s="61" t="s">
        <v>138</v>
      </c>
      <c r="M5" s="61" t="s">
        <v>139</v>
      </c>
      <c r="N5" s="61" t="s">
        <v>140</v>
      </c>
    </row>
    <row r="6" s="58" customFormat="1" ht="21" customHeight="1" spans="1:14">
      <c r="A6" s="73" t="s">
        <v>141</v>
      </c>
      <c r="B6" s="61">
        <f>C6-1</f>
        <v>71</v>
      </c>
      <c r="C6" s="61">
        <f>D6-2</f>
        <v>72</v>
      </c>
      <c r="D6" s="61">
        <v>74</v>
      </c>
      <c r="E6" s="61">
        <f>D6+2</f>
        <v>76</v>
      </c>
      <c r="F6" s="61">
        <f>E6+2</f>
        <v>78</v>
      </c>
      <c r="G6" s="61">
        <f>F6+1</f>
        <v>79</v>
      </c>
      <c r="H6" s="61"/>
      <c r="I6" s="61"/>
      <c r="J6" s="61"/>
      <c r="K6" s="61">
        <v>0</v>
      </c>
      <c r="L6" s="61">
        <v>0</v>
      </c>
      <c r="M6" s="61"/>
      <c r="N6" s="61"/>
    </row>
    <row r="7" s="58" customFormat="1" ht="21" customHeight="1" spans="1:14">
      <c r="A7" s="73" t="s">
        <v>142</v>
      </c>
      <c r="B7" s="61">
        <f>C7-1</f>
        <v>70</v>
      </c>
      <c r="C7" s="61">
        <f>D7-2</f>
        <v>71</v>
      </c>
      <c r="D7" s="61">
        <v>73</v>
      </c>
      <c r="E7" s="61">
        <f>D7+2</f>
        <v>75</v>
      </c>
      <c r="F7" s="61">
        <f>E7+2</f>
        <v>77</v>
      </c>
      <c r="G7" s="61">
        <f>F7+1</f>
        <v>78</v>
      </c>
      <c r="H7" s="61"/>
      <c r="I7" s="61"/>
      <c r="J7" s="61"/>
      <c r="K7" s="61">
        <v>0</v>
      </c>
      <c r="L7" s="61">
        <v>0</v>
      </c>
      <c r="M7" s="61"/>
      <c r="N7" s="61"/>
    </row>
    <row r="8" s="58" customFormat="1" ht="21" customHeight="1" spans="1:14">
      <c r="A8" s="73" t="s">
        <v>143</v>
      </c>
      <c r="B8" s="61">
        <v>116</v>
      </c>
      <c r="C8" s="61">
        <v>120</v>
      </c>
      <c r="D8" s="61">
        <v>124</v>
      </c>
      <c r="E8" s="61">
        <f>D8+4</f>
        <v>128</v>
      </c>
      <c r="F8" s="61">
        <f>E8+4</f>
        <v>132</v>
      </c>
      <c r="G8" s="61">
        <f>F8+6</f>
        <v>138</v>
      </c>
      <c r="H8" s="61"/>
      <c r="I8" s="61"/>
      <c r="J8" s="61"/>
      <c r="K8" s="61">
        <v>1</v>
      </c>
      <c r="L8" s="61">
        <v>0.5</v>
      </c>
      <c r="M8" s="61"/>
      <c r="N8" s="61"/>
    </row>
    <row r="9" s="58" customFormat="1" ht="21" customHeight="1" spans="1:14">
      <c r="A9" s="73" t="s">
        <v>144</v>
      </c>
      <c r="B9" s="61">
        <v>110</v>
      </c>
      <c r="C9" s="61">
        <v>114</v>
      </c>
      <c r="D9" s="61">
        <v>118</v>
      </c>
      <c r="E9" s="61">
        <f>D9+4</f>
        <v>122</v>
      </c>
      <c r="F9" s="61">
        <f>E9+5</f>
        <v>127</v>
      </c>
      <c r="G9" s="61">
        <f>F9+6</f>
        <v>133</v>
      </c>
      <c r="H9" s="61"/>
      <c r="I9" s="61"/>
      <c r="J9" s="61"/>
      <c r="K9" s="61">
        <v>0</v>
      </c>
      <c r="L9" s="61">
        <v>-0.5</v>
      </c>
      <c r="M9" s="61"/>
      <c r="N9" s="61"/>
    </row>
    <row r="10" s="58" customFormat="1" ht="21" customHeight="1" spans="1:14">
      <c r="A10" s="73" t="s">
        <v>145</v>
      </c>
      <c r="B10" s="61">
        <f>C10-1.2</f>
        <v>47.6</v>
      </c>
      <c r="C10" s="61">
        <f>D10-1.2</f>
        <v>48.8</v>
      </c>
      <c r="D10" s="61">
        <v>50</v>
      </c>
      <c r="E10" s="61">
        <f>D10+1.2</f>
        <v>51.2</v>
      </c>
      <c r="F10" s="61">
        <f>E10+1.2</f>
        <v>52.4</v>
      </c>
      <c r="G10" s="61">
        <f>F10+1.4</f>
        <v>53.8</v>
      </c>
      <c r="H10" s="61"/>
      <c r="I10" s="61"/>
      <c r="J10" s="61"/>
      <c r="K10" s="61">
        <v>0</v>
      </c>
      <c r="L10" s="87" t="s">
        <v>146</v>
      </c>
      <c r="M10" s="61"/>
      <c r="N10" s="61"/>
    </row>
    <row r="11" s="58" customFormat="1" ht="21" customHeight="1" spans="1:14">
      <c r="A11" s="73" t="s">
        <v>147</v>
      </c>
      <c r="B11" s="61">
        <v>64.2</v>
      </c>
      <c r="C11" s="61">
        <v>64.8</v>
      </c>
      <c r="D11" s="61">
        <v>66</v>
      </c>
      <c r="E11" s="61">
        <v>67.2</v>
      </c>
      <c r="F11" s="61">
        <v>68.4</v>
      </c>
      <c r="G11" s="61">
        <v>69</v>
      </c>
      <c r="H11" s="61"/>
      <c r="I11" s="61"/>
      <c r="J11" s="61"/>
      <c r="K11" s="61">
        <v>0.5</v>
      </c>
      <c r="L11" s="61">
        <v>0</v>
      </c>
      <c r="M11" s="61"/>
      <c r="N11" s="61"/>
    </row>
    <row r="12" s="58" customFormat="1" ht="21" customHeight="1" spans="1:14">
      <c r="A12" s="73" t="s">
        <v>148</v>
      </c>
      <c r="B12" s="61">
        <v>22.9</v>
      </c>
      <c r="C12" s="61">
        <v>23.7</v>
      </c>
      <c r="D12" s="61">
        <v>24.5</v>
      </c>
      <c r="E12" s="61">
        <v>25.3</v>
      </c>
      <c r="F12" s="61">
        <v>26.1</v>
      </c>
      <c r="G12" s="61">
        <v>27.4</v>
      </c>
      <c r="H12" s="61"/>
      <c r="I12" s="61"/>
      <c r="J12" s="61"/>
      <c r="K12" s="61">
        <v>0.5</v>
      </c>
      <c r="L12" s="61">
        <v>-0.4</v>
      </c>
      <c r="M12" s="61"/>
      <c r="N12" s="61"/>
    </row>
    <row r="13" s="58" customFormat="1" ht="21" customHeight="1" spans="1:14">
      <c r="A13" s="73" t="s">
        <v>149</v>
      </c>
      <c r="B13" s="61">
        <v>19.1</v>
      </c>
      <c r="C13" s="61">
        <v>19.8</v>
      </c>
      <c r="D13" s="61">
        <v>20.5</v>
      </c>
      <c r="E13" s="61">
        <v>21.2</v>
      </c>
      <c r="F13" s="61">
        <v>21.9</v>
      </c>
      <c r="G13" s="61">
        <v>22.9</v>
      </c>
      <c r="H13" s="61"/>
      <c r="I13" s="61"/>
      <c r="J13" s="61"/>
      <c r="K13" s="61">
        <v>1</v>
      </c>
      <c r="L13" s="61">
        <v>0</v>
      </c>
      <c r="M13" s="61"/>
      <c r="N13" s="61"/>
    </row>
    <row r="14" s="58" customFormat="1" ht="21" customHeight="1" spans="1:14">
      <c r="A14" s="73" t="s">
        <v>150</v>
      </c>
      <c r="B14" s="61">
        <v>13</v>
      </c>
      <c r="C14" s="61">
        <v>13.5</v>
      </c>
      <c r="D14" s="61">
        <v>14</v>
      </c>
      <c r="E14" s="61">
        <v>14.5</v>
      </c>
      <c r="F14" s="61">
        <v>15</v>
      </c>
      <c r="G14" s="61">
        <v>15.7</v>
      </c>
      <c r="H14" s="61"/>
      <c r="I14" s="61"/>
      <c r="J14" s="61"/>
      <c r="K14" s="61">
        <v>0</v>
      </c>
      <c r="L14" s="61">
        <v>0</v>
      </c>
      <c r="M14" s="61"/>
      <c r="N14" s="61"/>
    </row>
    <row r="15" s="58" customFormat="1" ht="21" customHeight="1" spans="1:14">
      <c r="A15" s="73" t="s">
        <v>151</v>
      </c>
      <c r="B15" s="61">
        <v>15</v>
      </c>
      <c r="C15" s="61">
        <v>15.5</v>
      </c>
      <c r="D15" s="61">
        <v>16</v>
      </c>
      <c r="E15" s="61">
        <v>16.5</v>
      </c>
      <c r="F15" s="61">
        <v>17</v>
      </c>
      <c r="G15" s="61">
        <v>17.7</v>
      </c>
      <c r="H15" s="61"/>
      <c r="I15" s="61"/>
      <c r="J15" s="61"/>
      <c r="K15" s="61">
        <v>0</v>
      </c>
      <c r="L15" s="61">
        <v>0</v>
      </c>
      <c r="M15" s="61"/>
      <c r="N15" s="61"/>
    </row>
    <row r="16" s="58" customFormat="1" ht="21" customHeight="1" spans="1:14">
      <c r="A16" s="73" t="s">
        <v>152</v>
      </c>
      <c r="B16" s="61">
        <v>9.5</v>
      </c>
      <c r="C16" s="61">
        <v>9.5</v>
      </c>
      <c r="D16" s="61">
        <v>9.5</v>
      </c>
      <c r="E16" s="61">
        <v>9.5</v>
      </c>
      <c r="F16" s="61">
        <v>9.5</v>
      </c>
      <c r="G16" s="61">
        <v>9.5</v>
      </c>
      <c r="H16" s="61"/>
      <c r="I16" s="61"/>
      <c r="J16" s="61"/>
      <c r="K16" s="61">
        <v>0</v>
      </c>
      <c r="L16" s="61">
        <v>0.3</v>
      </c>
      <c r="M16" s="61"/>
      <c r="N16" s="61"/>
    </row>
    <row r="17" s="58" customFormat="1" ht="21" customHeight="1" spans="1:14">
      <c r="A17" s="73" t="s">
        <v>153</v>
      </c>
      <c r="B17" s="61">
        <v>36</v>
      </c>
      <c r="C17" s="61">
        <v>36.5</v>
      </c>
      <c r="D17" s="61">
        <v>37</v>
      </c>
      <c r="E17" s="61">
        <v>37.5</v>
      </c>
      <c r="F17" s="61">
        <v>38</v>
      </c>
      <c r="G17" s="61">
        <f t="shared" ref="E17:G17" si="0">F17+0.5</f>
        <v>38.5</v>
      </c>
      <c r="H17" s="61"/>
      <c r="I17" s="61"/>
      <c r="J17" s="61"/>
      <c r="K17" s="61">
        <v>0</v>
      </c>
      <c r="L17" s="61">
        <v>0.5</v>
      </c>
      <c r="M17" s="61"/>
      <c r="N17" s="61"/>
    </row>
    <row r="18" s="58" customFormat="1" ht="21" customHeight="1" spans="1:14">
      <c r="A18" s="73" t="s">
        <v>154</v>
      </c>
      <c r="B18" s="61">
        <v>26</v>
      </c>
      <c r="C18" s="61">
        <v>26.5</v>
      </c>
      <c r="D18" s="61">
        <v>27</v>
      </c>
      <c r="E18" s="61">
        <f>D18+0.5</f>
        <v>27.5</v>
      </c>
      <c r="F18" s="61">
        <f>E18+0.5</f>
        <v>28</v>
      </c>
      <c r="G18" s="61">
        <v>28.5</v>
      </c>
      <c r="H18" s="61"/>
      <c r="I18" s="61"/>
      <c r="J18" s="61"/>
      <c r="K18" s="61">
        <v>1</v>
      </c>
      <c r="L18" s="61">
        <v>0.5</v>
      </c>
      <c r="M18" s="61"/>
      <c r="N18" s="61"/>
    </row>
    <row r="19" s="58" customFormat="1" ht="21" customHeight="1" spans="1:14">
      <c r="A19" s="73" t="s">
        <v>155</v>
      </c>
      <c r="B19" s="61">
        <f>C19</f>
        <v>18</v>
      </c>
      <c r="C19" s="61">
        <f>D19-1</f>
        <v>18</v>
      </c>
      <c r="D19" s="61">
        <v>19</v>
      </c>
      <c r="E19" s="61">
        <f>D19</f>
        <v>19</v>
      </c>
      <c r="F19" s="61">
        <f>E19+1.5</f>
        <v>20.5</v>
      </c>
      <c r="G19" s="61">
        <f>F19</f>
        <v>20.5</v>
      </c>
      <c r="H19" s="61"/>
      <c r="I19" s="61"/>
      <c r="J19" s="61"/>
      <c r="K19" s="61">
        <v>0</v>
      </c>
      <c r="L19" s="61">
        <v>0</v>
      </c>
      <c r="M19" s="61"/>
      <c r="N19" s="61"/>
    </row>
    <row r="20" s="58" customFormat="1" ht="21" customHeight="1" spans="1:14">
      <c r="A20" s="73" t="s">
        <v>156</v>
      </c>
      <c r="B20" s="61">
        <v>16.5</v>
      </c>
      <c r="C20" s="61">
        <v>16.5</v>
      </c>
      <c r="D20" s="61">
        <v>17.5</v>
      </c>
      <c r="E20" s="61">
        <v>17.5</v>
      </c>
      <c r="F20" s="61">
        <v>19</v>
      </c>
      <c r="G20" s="61">
        <v>19</v>
      </c>
      <c r="H20" s="61"/>
      <c r="I20" s="61"/>
      <c r="J20" s="61"/>
      <c r="K20" s="61">
        <v>0</v>
      </c>
      <c r="L20" s="61">
        <v>0</v>
      </c>
      <c r="M20" s="61"/>
      <c r="N20" s="61"/>
    </row>
    <row r="21" ht="29" customHeight="1" spans="1:14">
      <c r="A21" s="74"/>
      <c r="B21" s="75"/>
      <c r="C21" s="76"/>
      <c r="D21" s="76"/>
      <c r="E21" s="77"/>
      <c r="F21" s="77"/>
      <c r="G21" s="78"/>
      <c r="H21" s="79"/>
      <c r="I21" s="75"/>
      <c r="J21" s="76"/>
      <c r="K21" s="76"/>
      <c r="L21" s="77"/>
      <c r="M21" s="77"/>
      <c r="N21" s="78"/>
    </row>
    <row r="22" ht="15" spans="1:14">
      <c r="A22" s="80" t="s">
        <v>109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57" t="s">
        <v>157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ht="14.25" spans="1:14">
      <c r="A24" s="81"/>
      <c r="B24" s="81"/>
      <c r="C24" s="81"/>
      <c r="D24" s="81"/>
      <c r="E24" s="81"/>
      <c r="F24" s="81"/>
      <c r="G24" s="81"/>
      <c r="H24" s="81"/>
      <c r="I24" s="80" t="s">
        <v>158</v>
      </c>
      <c r="J24" s="92"/>
      <c r="K24" s="80" t="s">
        <v>159</v>
      </c>
      <c r="M24" s="80" t="s">
        <v>160</v>
      </c>
      <c r="N24" s="57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="110" zoomScaleNormal="110" topLeftCell="A24" workbookViewId="0">
      <selection activeCell="P42" sqref="P42"/>
    </sheetView>
  </sheetViews>
  <sheetFormatPr defaultColWidth="10" defaultRowHeight="16.5" customHeight="1"/>
  <cols>
    <col min="1" max="1" width="10.875" style="214" customWidth="1"/>
    <col min="2" max="16384" width="10" style="214"/>
  </cols>
  <sheetData>
    <row r="1" ht="22.5" customHeight="1" spans="1:11">
      <c r="A1" s="215" t="s">
        <v>162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37</v>
      </c>
      <c r="B2" s="217" t="s">
        <v>38</v>
      </c>
      <c r="C2" s="217"/>
      <c r="D2" s="218" t="s">
        <v>39</v>
      </c>
      <c r="E2" s="218"/>
      <c r="F2" s="217"/>
      <c r="G2" s="217"/>
      <c r="H2" s="219" t="s">
        <v>40</v>
      </c>
      <c r="I2" s="288" t="s">
        <v>41</v>
      </c>
      <c r="J2" s="288"/>
      <c r="K2" s="289"/>
    </row>
    <row r="3" customHeight="1" spans="1:11">
      <c r="A3" s="220" t="s">
        <v>42</v>
      </c>
      <c r="B3" s="221"/>
      <c r="C3" s="222"/>
      <c r="D3" s="223" t="s">
        <v>43</v>
      </c>
      <c r="E3" s="224"/>
      <c r="F3" s="224"/>
      <c r="G3" s="225"/>
      <c r="H3" s="223" t="s">
        <v>44</v>
      </c>
      <c r="I3" s="224"/>
      <c r="J3" s="224"/>
      <c r="K3" s="225"/>
    </row>
    <row r="4" customHeight="1" spans="1:11">
      <c r="A4" s="226" t="s">
        <v>45</v>
      </c>
      <c r="B4" s="227" t="s">
        <v>46</v>
      </c>
      <c r="C4" s="228"/>
      <c r="D4" s="226" t="s">
        <v>47</v>
      </c>
      <c r="E4" s="229"/>
      <c r="F4" s="230">
        <v>45145</v>
      </c>
      <c r="G4" s="231"/>
      <c r="H4" s="226" t="s">
        <v>163</v>
      </c>
      <c r="I4" s="229"/>
      <c r="J4" s="227" t="s">
        <v>49</v>
      </c>
      <c r="K4" s="228" t="s">
        <v>50</v>
      </c>
    </row>
    <row r="5" customHeight="1" spans="1:11">
      <c r="A5" s="232" t="s">
        <v>51</v>
      </c>
      <c r="B5" s="227" t="s">
        <v>52</v>
      </c>
      <c r="C5" s="228"/>
      <c r="D5" s="226" t="s">
        <v>164</v>
      </c>
      <c r="E5" s="229"/>
      <c r="F5" s="230">
        <v>45038</v>
      </c>
      <c r="G5" s="231"/>
      <c r="H5" s="226" t="s">
        <v>165</v>
      </c>
      <c r="I5" s="229"/>
      <c r="J5" s="227" t="s">
        <v>49</v>
      </c>
      <c r="K5" s="228" t="s">
        <v>50</v>
      </c>
    </row>
    <row r="6" customHeight="1" spans="1:11">
      <c r="A6" s="226" t="s">
        <v>55</v>
      </c>
      <c r="B6" s="227">
        <v>4</v>
      </c>
      <c r="C6" s="228">
        <v>6</v>
      </c>
      <c r="D6" s="226" t="s">
        <v>166</v>
      </c>
      <c r="E6" s="229"/>
      <c r="F6" s="230">
        <v>45092</v>
      </c>
      <c r="G6" s="231"/>
      <c r="H6" s="233" t="s">
        <v>167</v>
      </c>
      <c r="I6" s="267"/>
      <c r="J6" s="267"/>
      <c r="K6" s="290"/>
    </row>
    <row r="7" customHeight="1" spans="1:11">
      <c r="A7" s="226" t="s">
        <v>58</v>
      </c>
      <c r="B7" s="234">
        <v>6196</v>
      </c>
      <c r="C7" s="235"/>
      <c r="D7" s="226" t="s">
        <v>168</v>
      </c>
      <c r="E7" s="229"/>
      <c r="F7" s="230">
        <v>45097</v>
      </c>
      <c r="G7" s="231"/>
      <c r="H7" s="236"/>
      <c r="I7" s="227"/>
      <c r="J7" s="227"/>
      <c r="K7" s="228"/>
    </row>
    <row r="8" ht="34" customHeight="1" spans="1:11">
      <c r="A8" s="237" t="s">
        <v>61</v>
      </c>
      <c r="B8" s="238"/>
      <c r="C8" s="239"/>
      <c r="D8" s="240" t="s">
        <v>62</v>
      </c>
      <c r="E8" s="241"/>
      <c r="F8" s="242"/>
      <c r="G8" s="243"/>
      <c r="H8" s="240"/>
      <c r="I8" s="241"/>
      <c r="J8" s="241"/>
      <c r="K8" s="291"/>
    </row>
    <row r="9" customHeight="1" spans="1:11">
      <c r="A9" s="244" t="s">
        <v>169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66</v>
      </c>
      <c r="B10" s="246" t="s">
        <v>67</v>
      </c>
      <c r="C10" s="247" t="s">
        <v>68</v>
      </c>
      <c r="D10" s="248"/>
      <c r="E10" s="249" t="s">
        <v>71</v>
      </c>
      <c r="F10" s="246" t="s">
        <v>67</v>
      </c>
      <c r="G10" s="247" t="s">
        <v>68</v>
      </c>
      <c r="H10" s="246"/>
      <c r="I10" s="249" t="s">
        <v>69</v>
      </c>
      <c r="J10" s="246" t="s">
        <v>67</v>
      </c>
      <c r="K10" s="292" t="s">
        <v>68</v>
      </c>
    </row>
    <row r="11" customHeight="1" spans="1:11">
      <c r="A11" s="232" t="s">
        <v>72</v>
      </c>
      <c r="B11" s="250" t="s">
        <v>67</v>
      </c>
      <c r="C11" s="227" t="s">
        <v>68</v>
      </c>
      <c r="D11" s="251"/>
      <c r="E11" s="252" t="s">
        <v>74</v>
      </c>
      <c r="F11" s="250" t="s">
        <v>67</v>
      </c>
      <c r="G11" s="227" t="s">
        <v>68</v>
      </c>
      <c r="H11" s="250"/>
      <c r="I11" s="252" t="s">
        <v>79</v>
      </c>
      <c r="J11" s="250" t="s">
        <v>67</v>
      </c>
      <c r="K11" s="228" t="s">
        <v>68</v>
      </c>
    </row>
    <row r="12" customHeight="1" spans="1:11">
      <c r="A12" s="240" t="s">
        <v>109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91"/>
    </row>
    <row r="13" customHeight="1" spans="1:11">
      <c r="A13" s="253" t="s">
        <v>170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171</v>
      </c>
      <c r="B14" s="255"/>
      <c r="C14" s="255"/>
      <c r="D14" s="255"/>
      <c r="E14" s="255"/>
      <c r="F14" s="255"/>
      <c r="G14" s="255"/>
      <c r="H14" s="255"/>
      <c r="I14" s="293"/>
      <c r="J14" s="293"/>
      <c r="K14" s="294"/>
    </row>
    <row r="15" customHeight="1" spans="1:11">
      <c r="A15" s="256"/>
      <c r="B15" s="257"/>
      <c r="C15" s="257"/>
      <c r="D15" s="258"/>
      <c r="E15" s="259"/>
      <c r="F15" s="257"/>
      <c r="G15" s="257"/>
      <c r="H15" s="258"/>
      <c r="I15" s="295"/>
      <c r="J15" s="296"/>
      <c r="K15" s="297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98"/>
    </row>
    <row r="17" customHeight="1" spans="1:11">
      <c r="A17" s="253" t="s">
        <v>172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4" t="s">
        <v>173</v>
      </c>
      <c r="B18" s="255"/>
      <c r="C18" s="255"/>
      <c r="D18" s="255"/>
      <c r="E18" s="255"/>
      <c r="F18" s="255"/>
      <c r="G18" s="255"/>
      <c r="H18" s="255"/>
      <c r="I18" s="293"/>
      <c r="J18" s="293"/>
      <c r="K18" s="294"/>
    </row>
    <row r="19" customHeight="1" spans="1:11">
      <c r="A19" s="256"/>
      <c r="B19" s="257"/>
      <c r="C19" s="257"/>
      <c r="D19" s="258"/>
      <c r="E19" s="259"/>
      <c r="F19" s="257"/>
      <c r="G19" s="257"/>
      <c r="H19" s="258"/>
      <c r="I19" s="295"/>
      <c r="J19" s="296"/>
      <c r="K19" s="297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98"/>
    </row>
    <row r="21" customHeight="1" spans="1:11">
      <c r="A21" s="262" t="s">
        <v>106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97" t="s">
        <v>107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4"/>
    </row>
    <row r="23" customHeight="1" spans="1:11">
      <c r="A23" s="108" t="s">
        <v>108</v>
      </c>
      <c r="B23" s="110"/>
      <c r="C23" s="227" t="s">
        <v>49</v>
      </c>
      <c r="D23" s="227" t="s">
        <v>50</v>
      </c>
      <c r="E23" s="107"/>
      <c r="F23" s="107"/>
      <c r="G23" s="107"/>
      <c r="H23" s="107"/>
      <c r="I23" s="107"/>
      <c r="J23" s="107"/>
      <c r="K23" s="167"/>
    </row>
    <row r="24" customHeight="1" spans="1:11">
      <c r="A24" s="263" t="s">
        <v>174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99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300"/>
    </row>
    <row r="26" customHeight="1" spans="1:11">
      <c r="A26" s="244" t="s">
        <v>117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20" t="s">
        <v>118</v>
      </c>
      <c r="B27" s="247" t="s">
        <v>77</v>
      </c>
      <c r="C27" s="247" t="s">
        <v>78</v>
      </c>
      <c r="D27" s="247" t="s">
        <v>70</v>
      </c>
      <c r="E27" s="221" t="s">
        <v>119</v>
      </c>
      <c r="F27" s="247" t="s">
        <v>77</v>
      </c>
      <c r="G27" s="247" t="s">
        <v>78</v>
      </c>
      <c r="H27" s="247" t="s">
        <v>70</v>
      </c>
      <c r="I27" s="221" t="s">
        <v>120</v>
      </c>
      <c r="J27" s="247" t="s">
        <v>77</v>
      </c>
      <c r="K27" s="292" t="s">
        <v>78</v>
      </c>
    </row>
    <row r="28" customHeight="1" spans="1:11">
      <c r="A28" s="233" t="s">
        <v>69</v>
      </c>
      <c r="B28" s="227" t="s">
        <v>77</v>
      </c>
      <c r="C28" s="227" t="s">
        <v>78</v>
      </c>
      <c r="D28" s="227" t="s">
        <v>70</v>
      </c>
      <c r="E28" s="267" t="s">
        <v>76</v>
      </c>
      <c r="F28" s="227" t="s">
        <v>77</v>
      </c>
      <c r="G28" s="227" t="s">
        <v>78</v>
      </c>
      <c r="H28" s="227" t="s">
        <v>70</v>
      </c>
      <c r="I28" s="267" t="s">
        <v>87</v>
      </c>
      <c r="J28" s="227" t="s">
        <v>77</v>
      </c>
      <c r="K28" s="228" t="s">
        <v>78</v>
      </c>
    </row>
    <row r="29" customHeight="1" spans="1:11">
      <c r="A29" s="226" t="s">
        <v>80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01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2"/>
    </row>
    <row r="31" customHeight="1" spans="1:11">
      <c r="A31" s="271" t="s">
        <v>175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 t="s">
        <v>111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3"/>
    </row>
    <row r="33" ht="17.25" customHeight="1" spans="1:11">
      <c r="A33" s="274" t="s">
        <v>112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4"/>
    </row>
    <row r="34" ht="17.25" customHeight="1" spans="1:11">
      <c r="A34" s="274" t="s">
        <v>113</v>
      </c>
      <c r="B34" s="275"/>
      <c r="C34" s="275"/>
      <c r="D34" s="275"/>
      <c r="E34" s="275"/>
      <c r="F34" s="275"/>
      <c r="G34" s="275"/>
      <c r="H34" s="275"/>
      <c r="I34" s="275"/>
      <c r="J34" s="275"/>
      <c r="K34" s="304"/>
    </row>
    <row r="35" ht="17.25" customHeight="1" spans="1:11">
      <c r="A35" s="274" t="s">
        <v>114</v>
      </c>
      <c r="B35" s="275"/>
      <c r="C35" s="275"/>
      <c r="D35" s="275"/>
      <c r="E35" s="275"/>
      <c r="F35" s="275"/>
      <c r="G35" s="275"/>
      <c r="H35" s="275"/>
      <c r="I35" s="275"/>
      <c r="J35" s="275"/>
      <c r="K35" s="304"/>
    </row>
    <row r="36" ht="17.25" customHeight="1" spans="1:11">
      <c r="A36" s="274" t="s">
        <v>176</v>
      </c>
      <c r="B36" s="275"/>
      <c r="C36" s="275"/>
      <c r="D36" s="275"/>
      <c r="E36" s="275"/>
      <c r="F36" s="275"/>
      <c r="G36" s="275"/>
      <c r="H36" s="275"/>
      <c r="I36" s="275"/>
      <c r="J36" s="275"/>
      <c r="K36" s="304"/>
    </row>
    <row r="37" ht="17.25" customHeight="1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304"/>
    </row>
    <row r="38" ht="17.25" customHeight="1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304"/>
    </row>
    <row r="39" ht="17.25" customHeight="1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304"/>
    </row>
    <row r="40" ht="17.25" customHeight="1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04"/>
    </row>
    <row r="41" ht="17.25" customHeight="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04"/>
    </row>
    <row r="42" ht="17.25" customHeight="1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2"/>
    </row>
    <row r="43" ht="18" customHeight="1" spans="1:11">
      <c r="A43" s="276" t="s">
        <v>177</v>
      </c>
      <c r="B43" s="277"/>
      <c r="C43" s="277"/>
      <c r="D43" s="277"/>
      <c r="E43" s="277"/>
      <c r="F43" s="277"/>
      <c r="G43" s="277"/>
      <c r="H43" s="277"/>
      <c r="I43" s="277"/>
      <c r="J43" s="277"/>
      <c r="K43" s="305"/>
    </row>
    <row r="44" ht="18" customHeight="1" spans="1:11">
      <c r="A44" s="278"/>
      <c r="B44" s="279"/>
      <c r="C44" s="279"/>
      <c r="D44" s="279"/>
      <c r="E44" s="279"/>
      <c r="F44" s="279"/>
      <c r="G44" s="279"/>
      <c r="H44" s="279"/>
      <c r="I44" s="279"/>
      <c r="J44" s="279"/>
      <c r="K44" s="306"/>
    </row>
    <row r="45" ht="18" customHeight="1" spans="1:11">
      <c r="A45" s="265"/>
      <c r="B45" s="266"/>
      <c r="C45" s="266"/>
      <c r="D45" s="266"/>
      <c r="E45" s="266"/>
      <c r="F45" s="266"/>
      <c r="G45" s="266"/>
      <c r="H45" s="266"/>
      <c r="I45" s="266"/>
      <c r="J45" s="266"/>
      <c r="K45" s="300"/>
    </row>
    <row r="46" ht="21" customHeight="1" spans="1:11">
      <c r="A46" s="280" t="s">
        <v>122</v>
      </c>
      <c r="B46" s="281" t="s">
        <v>123</v>
      </c>
      <c r="C46" s="281"/>
      <c r="D46" s="282" t="s">
        <v>124</v>
      </c>
      <c r="E46" s="283" t="s">
        <v>128</v>
      </c>
      <c r="F46" s="282" t="s">
        <v>126</v>
      </c>
      <c r="G46" s="284">
        <v>45061</v>
      </c>
      <c r="H46" s="285" t="s">
        <v>127</v>
      </c>
      <c r="I46" s="285"/>
      <c r="J46" s="281" t="s">
        <v>161</v>
      </c>
      <c r="K46" s="307"/>
    </row>
    <row r="47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08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80" zoomScaleNormal="90" workbookViewId="0">
      <selection activeCell="S32" sqref="S32"/>
    </sheetView>
  </sheetViews>
  <sheetFormatPr defaultColWidth="9" defaultRowHeight="26" customHeight="1"/>
  <cols>
    <col min="1" max="1" width="17.1666666666667" style="57" customWidth="1"/>
    <col min="2" max="2" width="7.8" style="57" customWidth="1"/>
    <col min="3" max="7" width="9.33333333333333" style="57" customWidth="1"/>
    <col min="8" max="8" width="1.33333333333333" style="57" customWidth="1"/>
    <col min="9" max="9" width="12.175" style="57" customWidth="1"/>
    <col min="10" max="10" width="10.375" style="57" customWidth="1"/>
    <col min="11" max="11" width="16" style="57" customWidth="1"/>
    <col min="12" max="12" width="16.0916666666667" style="57" customWidth="1"/>
    <col min="13" max="13" width="14.625" style="57" customWidth="1"/>
    <col min="14" max="14" width="15" style="57" customWidth="1"/>
    <col min="15" max="16384" width="9" style="57"/>
  </cols>
  <sheetData>
    <row r="1" s="57" customFormat="1" ht="30" customHeight="1" spans="1:14">
      <c r="A1" s="59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5" customHeight="1" spans="1:14">
      <c r="A2" s="184" t="s">
        <v>45</v>
      </c>
      <c r="B2" s="62" t="s">
        <v>46</v>
      </c>
      <c r="C2" s="63"/>
      <c r="D2" s="185" t="s">
        <v>130</v>
      </c>
      <c r="E2" s="186" t="s">
        <v>131</v>
      </c>
      <c r="F2" s="186"/>
      <c r="G2" s="186"/>
      <c r="H2" s="187"/>
      <c r="I2" s="202" t="s">
        <v>40</v>
      </c>
      <c r="J2" s="203" t="s">
        <v>41</v>
      </c>
      <c r="K2" s="204"/>
      <c r="L2" s="204"/>
      <c r="M2" s="204"/>
      <c r="N2" s="205"/>
    </row>
    <row r="3" s="58" customFormat="1" ht="23" customHeight="1" spans="1:14">
      <c r="A3" s="188" t="s">
        <v>132</v>
      </c>
      <c r="B3" s="189" t="s">
        <v>133</v>
      </c>
      <c r="C3" s="190"/>
      <c r="D3" s="190"/>
      <c r="E3" s="190"/>
      <c r="F3" s="190"/>
      <c r="G3" s="190"/>
      <c r="H3" s="184"/>
      <c r="I3" s="189" t="s">
        <v>134</v>
      </c>
      <c r="J3" s="190"/>
      <c r="K3" s="190"/>
      <c r="L3" s="190"/>
      <c r="M3" s="190"/>
      <c r="N3" s="190"/>
    </row>
    <row r="4" s="58" customFormat="1" ht="23" customHeight="1" spans="1:14">
      <c r="A4" s="190"/>
      <c r="B4" s="191" t="s">
        <v>92</v>
      </c>
      <c r="C4" s="192" t="s">
        <v>93</v>
      </c>
      <c r="D4" s="192" t="s">
        <v>94</v>
      </c>
      <c r="E4" s="192" t="s">
        <v>95</v>
      </c>
      <c r="F4" s="192" t="s">
        <v>96</v>
      </c>
      <c r="G4" s="192" t="s">
        <v>97</v>
      </c>
      <c r="H4" s="184"/>
      <c r="I4" s="206" t="s">
        <v>178</v>
      </c>
      <c r="J4" s="206"/>
      <c r="K4" s="206"/>
      <c r="L4" s="206"/>
      <c r="M4" s="206"/>
      <c r="N4" s="207"/>
    </row>
    <row r="5" s="58" customFormat="1" ht="23" customHeight="1" spans="1:14">
      <c r="A5" s="188"/>
      <c r="B5" s="193" t="s">
        <v>135</v>
      </c>
      <c r="C5" s="184" t="s">
        <v>136</v>
      </c>
      <c r="D5" s="184" t="s">
        <v>137</v>
      </c>
      <c r="E5" s="184" t="s">
        <v>138</v>
      </c>
      <c r="F5" s="184" t="s">
        <v>139</v>
      </c>
      <c r="G5" s="184" t="s">
        <v>140</v>
      </c>
      <c r="H5" s="184"/>
      <c r="I5" s="206" t="s">
        <v>179</v>
      </c>
      <c r="J5" s="206" t="s">
        <v>180</v>
      </c>
      <c r="K5" s="206" t="s">
        <v>181</v>
      </c>
      <c r="L5" s="206" t="s">
        <v>182</v>
      </c>
      <c r="M5" s="206"/>
      <c r="N5" s="208"/>
    </row>
    <row r="6" s="58" customFormat="1" ht="21" customHeight="1" spans="1:14">
      <c r="A6" s="194" t="s">
        <v>141</v>
      </c>
      <c r="B6" s="184">
        <f>C6-1</f>
        <v>71</v>
      </c>
      <c r="C6" s="184">
        <f>D6-2</f>
        <v>72</v>
      </c>
      <c r="D6" s="184">
        <v>74</v>
      </c>
      <c r="E6" s="184">
        <f>D6+2</f>
        <v>76</v>
      </c>
      <c r="F6" s="184">
        <f>E6+2</f>
        <v>78</v>
      </c>
      <c r="G6" s="184">
        <f>F6+1</f>
        <v>79</v>
      </c>
      <c r="H6" s="184"/>
      <c r="I6" s="209" t="s">
        <v>183</v>
      </c>
      <c r="J6" s="209" t="s">
        <v>184</v>
      </c>
      <c r="K6" s="209" t="s">
        <v>185</v>
      </c>
      <c r="L6" s="209" t="s">
        <v>184</v>
      </c>
      <c r="M6" s="210"/>
      <c r="N6" s="211"/>
    </row>
    <row r="7" s="58" customFormat="1" ht="21" customHeight="1" spans="1:14">
      <c r="A7" s="194" t="s">
        <v>142</v>
      </c>
      <c r="B7" s="184">
        <f>C7-1</f>
        <v>70</v>
      </c>
      <c r="C7" s="184">
        <f>D7-2</f>
        <v>71</v>
      </c>
      <c r="D7" s="184">
        <v>73</v>
      </c>
      <c r="E7" s="184">
        <f>D7+2</f>
        <v>75</v>
      </c>
      <c r="F7" s="184">
        <f>E7+2</f>
        <v>77</v>
      </c>
      <c r="G7" s="184">
        <f>F7+1</f>
        <v>78</v>
      </c>
      <c r="H7" s="184"/>
      <c r="I7" s="209" t="s">
        <v>186</v>
      </c>
      <c r="J7" s="209" t="s">
        <v>187</v>
      </c>
      <c r="K7" s="209" t="s">
        <v>185</v>
      </c>
      <c r="L7" s="209" t="s">
        <v>184</v>
      </c>
      <c r="M7" s="209"/>
      <c r="N7" s="209"/>
    </row>
    <row r="8" s="58" customFormat="1" ht="21" customHeight="1" spans="1:14">
      <c r="A8" s="194" t="s">
        <v>143</v>
      </c>
      <c r="B8" s="184">
        <v>116</v>
      </c>
      <c r="C8" s="184">
        <v>120</v>
      </c>
      <c r="D8" s="184">
        <v>124</v>
      </c>
      <c r="E8" s="184">
        <f>D8+4</f>
        <v>128</v>
      </c>
      <c r="F8" s="184">
        <f>E8+4</f>
        <v>132</v>
      </c>
      <c r="G8" s="184">
        <f>F8+6</f>
        <v>138</v>
      </c>
      <c r="H8" s="184"/>
      <c r="I8" s="209" t="s">
        <v>188</v>
      </c>
      <c r="J8" s="209" t="s">
        <v>189</v>
      </c>
      <c r="K8" s="209" t="s">
        <v>190</v>
      </c>
      <c r="L8" s="209" t="s">
        <v>191</v>
      </c>
      <c r="M8" s="209"/>
      <c r="N8" s="209"/>
    </row>
    <row r="9" s="58" customFormat="1" ht="21" customHeight="1" spans="1:14">
      <c r="A9" s="194" t="s">
        <v>144</v>
      </c>
      <c r="B9" s="184">
        <v>110</v>
      </c>
      <c r="C9" s="184">
        <v>114</v>
      </c>
      <c r="D9" s="184">
        <v>118</v>
      </c>
      <c r="E9" s="184">
        <f>D9+4</f>
        <v>122</v>
      </c>
      <c r="F9" s="184">
        <f>E9+5</f>
        <v>127</v>
      </c>
      <c r="G9" s="184">
        <f>F9+6</f>
        <v>133</v>
      </c>
      <c r="H9" s="184"/>
      <c r="I9" s="209" t="s">
        <v>188</v>
      </c>
      <c r="J9" s="209" t="s">
        <v>192</v>
      </c>
      <c r="K9" s="209" t="s">
        <v>191</v>
      </c>
      <c r="L9" s="209" t="s">
        <v>191</v>
      </c>
      <c r="M9" s="209"/>
      <c r="N9" s="209"/>
    </row>
    <row r="10" s="58" customFormat="1" ht="21" customHeight="1" spans="1:14">
      <c r="A10" s="194" t="s">
        <v>145</v>
      </c>
      <c r="B10" s="184">
        <f>C10-1.2</f>
        <v>47.6</v>
      </c>
      <c r="C10" s="184">
        <f>D10-1.2</f>
        <v>48.8</v>
      </c>
      <c r="D10" s="184">
        <v>50</v>
      </c>
      <c r="E10" s="184">
        <f>D10+1.2</f>
        <v>51.2</v>
      </c>
      <c r="F10" s="184">
        <f>E10+1.2</f>
        <v>52.4</v>
      </c>
      <c r="G10" s="184">
        <f>F10+1.4</f>
        <v>53.8</v>
      </c>
      <c r="H10" s="184"/>
      <c r="I10" s="209" t="s">
        <v>185</v>
      </c>
      <c r="J10" s="209" t="s">
        <v>191</v>
      </c>
      <c r="K10" s="209" t="s">
        <v>193</v>
      </c>
      <c r="L10" s="209" t="s">
        <v>186</v>
      </c>
      <c r="M10" s="209"/>
      <c r="N10" s="209"/>
    </row>
    <row r="11" s="58" customFormat="1" ht="21" customHeight="1" spans="1:14">
      <c r="A11" s="194" t="s">
        <v>147</v>
      </c>
      <c r="B11" s="184">
        <v>64.2</v>
      </c>
      <c r="C11" s="184">
        <v>64.8</v>
      </c>
      <c r="D11" s="184">
        <v>66</v>
      </c>
      <c r="E11" s="184">
        <v>67.2</v>
      </c>
      <c r="F11" s="184">
        <v>68.4</v>
      </c>
      <c r="G11" s="184">
        <v>69</v>
      </c>
      <c r="H11" s="184"/>
      <c r="I11" s="209" t="s">
        <v>189</v>
      </c>
      <c r="J11" s="209" t="s">
        <v>185</v>
      </c>
      <c r="K11" s="209" t="s">
        <v>185</v>
      </c>
      <c r="L11" s="209" t="s">
        <v>194</v>
      </c>
      <c r="M11" s="209"/>
      <c r="N11" s="209"/>
    </row>
    <row r="12" s="58" customFormat="1" ht="21" customHeight="1" spans="1:14">
      <c r="A12" s="194" t="s">
        <v>148</v>
      </c>
      <c r="B12" s="184">
        <v>22.9</v>
      </c>
      <c r="C12" s="184">
        <v>23.7</v>
      </c>
      <c r="D12" s="184">
        <v>24.5</v>
      </c>
      <c r="E12" s="184">
        <v>25.3</v>
      </c>
      <c r="F12" s="184">
        <v>26.1</v>
      </c>
      <c r="G12" s="184">
        <v>27.4</v>
      </c>
      <c r="H12" s="184"/>
      <c r="I12" s="209" t="s">
        <v>183</v>
      </c>
      <c r="J12" s="209" t="s">
        <v>191</v>
      </c>
      <c r="K12" s="209" t="s">
        <v>195</v>
      </c>
      <c r="L12" s="209" t="s">
        <v>196</v>
      </c>
      <c r="M12" s="209"/>
      <c r="N12" s="209"/>
    </row>
    <row r="13" s="58" customFormat="1" ht="21" customHeight="1" spans="1:14">
      <c r="A13" s="194" t="s">
        <v>149</v>
      </c>
      <c r="B13" s="184">
        <v>19.1</v>
      </c>
      <c r="C13" s="184">
        <v>19.8</v>
      </c>
      <c r="D13" s="184">
        <v>20.5</v>
      </c>
      <c r="E13" s="184">
        <v>21.2</v>
      </c>
      <c r="F13" s="184">
        <v>21.9</v>
      </c>
      <c r="G13" s="184">
        <v>22.9</v>
      </c>
      <c r="H13" s="184"/>
      <c r="I13" s="209" t="s">
        <v>197</v>
      </c>
      <c r="J13" s="209" t="s">
        <v>183</v>
      </c>
      <c r="K13" s="209" t="s">
        <v>185</v>
      </c>
      <c r="L13" s="209" t="s">
        <v>185</v>
      </c>
      <c r="M13" s="209"/>
      <c r="N13" s="209"/>
    </row>
    <row r="14" s="58" customFormat="1" ht="21" customHeight="1" spans="1:14">
      <c r="A14" s="194" t="s">
        <v>150</v>
      </c>
      <c r="B14" s="184">
        <v>13</v>
      </c>
      <c r="C14" s="184">
        <v>13.5</v>
      </c>
      <c r="D14" s="184">
        <v>14</v>
      </c>
      <c r="E14" s="184">
        <v>14.5</v>
      </c>
      <c r="F14" s="184">
        <v>15</v>
      </c>
      <c r="G14" s="184">
        <v>15.7</v>
      </c>
      <c r="H14" s="184"/>
      <c r="I14" s="209" t="s">
        <v>185</v>
      </c>
      <c r="J14" s="209" t="s">
        <v>198</v>
      </c>
      <c r="K14" s="209" t="s">
        <v>185</v>
      </c>
      <c r="L14" s="209" t="s">
        <v>185</v>
      </c>
      <c r="M14" s="209"/>
      <c r="N14" s="209"/>
    </row>
    <row r="15" s="58" customFormat="1" ht="21" customHeight="1" spans="1:14">
      <c r="A15" s="194" t="s">
        <v>151</v>
      </c>
      <c r="B15" s="184">
        <v>15</v>
      </c>
      <c r="C15" s="184">
        <v>15.5</v>
      </c>
      <c r="D15" s="184">
        <v>16</v>
      </c>
      <c r="E15" s="184">
        <v>16.5</v>
      </c>
      <c r="F15" s="184">
        <v>17</v>
      </c>
      <c r="G15" s="184">
        <v>17.7</v>
      </c>
      <c r="H15" s="184"/>
      <c r="I15" s="209" t="s">
        <v>185</v>
      </c>
      <c r="J15" s="209" t="s">
        <v>199</v>
      </c>
      <c r="K15" s="209" t="s">
        <v>185</v>
      </c>
      <c r="L15" s="209" t="s">
        <v>200</v>
      </c>
      <c r="M15" s="209"/>
      <c r="N15" s="209"/>
    </row>
    <row r="16" s="58" customFormat="1" ht="21" customHeight="1" spans="1:14">
      <c r="A16" s="194" t="s">
        <v>152</v>
      </c>
      <c r="B16" s="184">
        <v>9.5</v>
      </c>
      <c r="C16" s="184">
        <v>9.5</v>
      </c>
      <c r="D16" s="184">
        <v>9.5</v>
      </c>
      <c r="E16" s="184">
        <v>9.5</v>
      </c>
      <c r="F16" s="184">
        <v>9.5</v>
      </c>
      <c r="G16" s="184">
        <v>9.5</v>
      </c>
      <c r="H16" s="184"/>
      <c r="I16" s="209" t="s">
        <v>185</v>
      </c>
      <c r="J16" s="209" t="s">
        <v>198</v>
      </c>
      <c r="K16" s="209" t="s">
        <v>199</v>
      </c>
      <c r="L16" s="209" t="s">
        <v>199</v>
      </c>
      <c r="M16" s="209"/>
      <c r="N16" s="209"/>
    </row>
    <row r="17" s="58" customFormat="1" ht="21" customHeight="1" spans="1:14">
      <c r="A17" s="194" t="s">
        <v>153</v>
      </c>
      <c r="B17" s="184">
        <v>36</v>
      </c>
      <c r="C17" s="184">
        <v>36.5</v>
      </c>
      <c r="D17" s="184">
        <v>37</v>
      </c>
      <c r="E17" s="184">
        <v>37.5</v>
      </c>
      <c r="F17" s="184">
        <v>38</v>
      </c>
      <c r="G17" s="184">
        <f>F17+0.5</f>
        <v>38.5</v>
      </c>
      <c r="H17" s="184"/>
      <c r="I17" s="209" t="s">
        <v>185</v>
      </c>
      <c r="J17" s="209" t="s">
        <v>198</v>
      </c>
      <c r="K17" s="209" t="s">
        <v>188</v>
      </c>
      <c r="L17" s="209" t="s">
        <v>201</v>
      </c>
      <c r="M17" s="209"/>
      <c r="N17" s="209"/>
    </row>
    <row r="18" s="58" customFormat="1" ht="21" customHeight="1" spans="1:14">
      <c r="A18" s="194" t="s">
        <v>154</v>
      </c>
      <c r="B18" s="184">
        <v>26</v>
      </c>
      <c r="C18" s="184">
        <v>26.5</v>
      </c>
      <c r="D18" s="184">
        <v>27</v>
      </c>
      <c r="E18" s="184">
        <f>D18+0.5</f>
        <v>27.5</v>
      </c>
      <c r="F18" s="184">
        <f>E18+0.5</f>
        <v>28</v>
      </c>
      <c r="G18" s="184">
        <v>28.5</v>
      </c>
      <c r="H18" s="184"/>
      <c r="I18" s="209" t="s">
        <v>190</v>
      </c>
      <c r="J18" s="209" t="s">
        <v>202</v>
      </c>
      <c r="K18" s="209" t="s">
        <v>203</v>
      </c>
      <c r="L18" s="209" t="s">
        <v>204</v>
      </c>
      <c r="M18" s="209"/>
      <c r="N18" s="209"/>
    </row>
    <row r="19" s="58" customFormat="1" ht="21" customHeight="1" spans="1:14">
      <c r="A19" s="194" t="s">
        <v>155</v>
      </c>
      <c r="B19" s="184">
        <f>C19</f>
        <v>18</v>
      </c>
      <c r="C19" s="184">
        <f>D19-1</f>
        <v>18</v>
      </c>
      <c r="D19" s="184">
        <v>19</v>
      </c>
      <c r="E19" s="184">
        <f>D19</f>
        <v>19</v>
      </c>
      <c r="F19" s="184">
        <f>E19+1.5</f>
        <v>20.5</v>
      </c>
      <c r="G19" s="184">
        <f>F19</f>
        <v>20.5</v>
      </c>
      <c r="H19" s="184"/>
      <c r="I19" s="209" t="s">
        <v>185</v>
      </c>
      <c r="J19" s="209" t="s">
        <v>205</v>
      </c>
      <c r="K19" s="209" t="s">
        <v>185</v>
      </c>
      <c r="L19" s="209" t="s">
        <v>206</v>
      </c>
      <c r="M19" s="212"/>
      <c r="N19" s="212"/>
    </row>
    <row r="20" s="58" customFormat="1" ht="21" customHeight="1" spans="1:14">
      <c r="A20" s="194" t="s">
        <v>156</v>
      </c>
      <c r="B20" s="184">
        <v>16.5</v>
      </c>
      <c r="C20" s="184">
        <v>16.5</v>
      </c>
      <c r="D20" s="184">
        <v>17.5</v>
      </c>
      <c r="E20" s="184">
        <v>17.5</v>
      </c>
      <c r="F20" s="184">
        <v>19</v>
      </c>
      <c r="G20" s="184">
        <v>19</v>
      </c>
      <c r="H20" s="184"/>
      <c r="I20" s="209" t="s">
        <v>185</v>
      </c>
      <c r="J20" s="209" t="s">
        <v>185</v>
      </c>
      <c r="K20" s="209" t="s">
        <v>185</v>
      </c>
      <c r="L20" s="209" t="s">
        <v>207</v>
      </c>
      <c r="M20" s="212"/>
      <c r="N20" s="212"/>
    </row>
    <row r="21" s="57" customFormat="1" ht="29" customHeight="1" spans="1:14">
      <c r="A21" s="195"/>
      <c r="B21" s="196"/>
      <c r="C21" s="197"/>
      <c r="D21" s="197"/>
      <c r="E21" s="198"/>
      <c r="F21" s="198"/>
      <c r="G21" s="199"/>
      <c r="H21" s="200"/>
      <c r="I21" s="196"/>
      <c r="J21" s="197"/>
      <c r="K21" s="197"/>
      <c r="L21" s="198"/>
      <c r="M21" s="198"/>
      <c r="N21" s="199"/>
    </row>
    <row r="22" s="57" customFormat="1" ht="15" spans="1:14">
      <c r="A22" s="80" t="s">
        <v>109</v>
      </c>
      <c r="B22" s="80"/>
      <c r="C22" s="8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  <row r="23" s="57" customFormat="1" ht="14.25" spans="1:14">
      <c r="A23" s="80" t="s">
        <v>157</v>
      </c>
      <c r="B23" s="80"/>
      <c r="C23" s="8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</row>
    <row r="24" s="57" customFormat="1" ht="14.25" spans="1:14">
      <c r="A24" s="201"/>
      <c r="B24" s="201"/>
      <c r="C24" s="201"/>
      <c r="D24" s="201"/>
      <c r="E24" s="201"/>
      <c r="F24" s="201"/>
      <c r="G24" s="201"/>
      <c r="H24" s="201"/>
      <c r="I24" s="213" t="s">
        <v>208</v>
      </c>
      <c r="J24" s="213"/>
      <c r="K24" s="80"/>
      <c r="M24" s="80" t="s">
        <v>160</v>
      </c>
      <c r="N24" s="80" t="s">
        <v>161</v>
      </c>
    </row>
  </sheetData>
  <mergeCells count="10">
    <mergeCell ref="A1:N1"/>
    <mergeCell ref="B2:C2"/>
    <mergeCell ref="E2:G2"/>
    <mergeCell ref="J2:N2"/>
    <mergeCell ref="B3:G3"/>
    <mergeCell ref="I3:N3"/>
    <mergeCell ref="I4:N4"/>
    <mergeCell ref="I24:J24"/>
    <mergeCell ref="A3:A5"/>
    <mergeCell ref="H2:H21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10" zoomScaleNormal="110" workbookViewId="0">
      <selection activeCell="P29" sqref="P29"/>
    </sheetView>
  </sheetViews>
  <sheetFormatPr defaultColWidth="10.1666666666667" defaultRowHeight="14.25"/>
  <cols>
    <col min="1" max="1" width="13.975" style="95" customWidth="1"/>
    <col min="2" max="2" width="16.925" style="95" customWidth="1"/>
    <col min="3" max="3" width="9.16666666666667" style="95" customWidth="1"/>
    <col min="4" max="4" width="9.5" style="95" customWidth="1"/>
    <col min="5" max="5" width="10.6833333333333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  <col min="12" max="16384" width="10.1666666666667" style="95"/>
  </cols>
  <sheetData>
    <row r="1" ht="26.25" spans="1:11">
      <c r="A1" s="96" t="s">
        <v>209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37</v>
      </c>
      <c r="B2" s="98" t="s">
        <v>38</v>
      </c>
      <c r="C2" s="98"/>
      <c r="D2" s="99" t="s">
        <v>45</v>
      </c>
      <c r="E2" s="100" t="s">
        <v>46</v>
      </c>
      <c r="F2" s="101" t="s">
        <v>210</v>
      </c>
      <c r="G2" s="102" t="s">
        <v>211</v>
      </c>
      <c r="H2" s="102"/>
      <c r="I2" s="143" t="s">
        <v>40</v>
      </c>
      <c r="J2" s="102" t="s">
        <v>41</v>
      </c>
      <c r="K2" s="166"/>
    </row>
    <row r="3" spans="1:11">
      <c r="A3" s="103" t="s">
        <v>58</v>
      </c>
      <c r="B3" s="104">
        <v>6196</v>
      </c>
      <c r="C3" s="104"/>
      <c r="D3" s="105" t="s">
        <v>212</v>
      </c>
      <c r="E3" s="106">
        <v>45145</v>
      </c>
      <c r="F3" s="106"/>
      <c r="G3" s="106"/>
      <c r="H3" s="107" t="s">
        <v>213</v>
      </c>
      <c r="I3" s="107"/>
      <c r="J3" s="107"/>
      <c r="K3" s="167"/>
    </row>
    <row r="4" spans="1:11">
      <c r="A4" s="108" t="s">
        <v>55</v>
      </c>
      <c r="B4" s="109">
        <v>4</v>
      </c>
      <c r="C4" s="109">
        <v>6</v>
      </c>
      <c r="D4" s="110" t="s">
        <v>214</v>
      </c>
      <c r="E4" s="111" t="s">
        <v>215</v>
      </c>
      <c r="F4" s="111"/>
      <c r="G4" s="111"/>
      <c r="H4" s="110" t="s">
        <v>216</v>
      </c>
      <c r="I4" s="110"/>
      <c r="J4" s="130" t="s">
        <v>49</v>
      </c>
      <c r="K4" s="168" t="s">
        <v>50</v>
      </c>
    </row>
    <row r="5" spans="1:11">
      <c r="A5" s="108" t="s">
        <v>217</v>
      </c>
      <c r="B5" s="104">
        <v>1</v>
      </c>
      <c r="C5" s="104"/>
      <c r="D5" s="105" t="s">
        <v>218</v>
      </c>
      <c r="E5" s="105"/>
      <c r="F5" s="105" t="s">
        <v>219</v>
      </c>
      <c r="G5" s="105"/>
      <c r="H5" s="110" t="s">
        <v>220</v>
      </c>
      <c r="I5" s="110"/>
      <c r="J5" s="130" t="s">
        <v>49</v>
      </c>
      <c r="K5" s="168" t="s">
        <v>50</v>
      </c>
    </row>
    <row r="6" spans="1:11">
      <c r="A6" s="112" t="s">
        <v>221</v>
      </c>
      <c r="B6" s="113">
        <v>200</v>
      </c>
      <c r="C6" s="113"/>
      <c r="E6" s="114"/>
      <c r="F6" s="115"/>
      <c r="G6" s="116"/>
      <c r="H6" s="117" t="s">
        <v>222</v>
      </c>
      <c r="I6" s="117"/>
      <c r="J6" s="115" t="s">
        <v>49</v>
      </c>
      <c r="K6" s="169" t="s">
        <v>50</v>
      </c>
    </row>
    <row r="7" spans="1:11">
      <c r="A7" s="118" t="s">
        <v>223</v>
      </c>
      <c r="B7" s="119" t="s">
        <v>224</v>
      </c>
      <c r="C7" s="120"/>
      <c r="D7" s="118" t="s">
        <v>225</v>
      </c>
      <c r="E7" s="121"/>
      <c r="F7" s="122">
        <v>3716</v>
      </c>
      <c r="G7" s="118"/>
      <c r="H7" s="123"/>
      <c r="I7" s="123"/>
      <c r="J7" s="122"/>
      <c r="K7" s="122"/>
    </row>
    <row r="8" spans="1:11">
      <c r="A8" s="118" t="s">
        <v>223</v>
      </c>
      <c r="B8" s="124" t="s">
        <v>226</v>
      </c>
      <c r="C8" s="125"/>
      <c r="D8" s="118" t="s">
        <v>225</v>
      </c>
      <c r="E8" s="121"/>
      <c r="F8" s="122">
        <v>2480</v>
      </c>
      <c r="G8" s="118"/>
      <c r="H8" s="122"/>
      <c r="I8" s="121"/>
      <c r="J8" s="121"/>
      <c r="K8" s="121"/>
    </row>
    <row r="9" spans="1:11">
      <c r="A9" s="126" t="s">
        <v>227</v>
      </c>
      <c r="B9" s="127" t="s">
        <v>228</v>
      </c>
      <c r="C9" s="127" t="s">
        <v>229</v>
      </c>
      <c r="D9" s="127" t="s">
        <v>230</v>
      </c>
      <c r="E9" s="127" t="s">
        <v>231</v>
      </c>
      <c r="F9" s="127" t="s">
        <v>232</v>
      </c>
      <c r="G9" s="128" t="s">
        <v>223</v>
      </c>
      <c r="H9" s="129"/>
      <c r="I9" s="129"/>
      <c r="J9" s="129"/>
      <c r="K9" s="170"/>
    </row>
    <row r="10" spans="1:11">
      <c r="A10" s="108" t="s">
        <v>233</v>
      </c>
      <c r="B10" s="110"/>
      <c r="C10" s="130" t="s">
        <v>49</v>
      </c>
      <c r="D10" s="130" t="s">
        <v>50</v>
      </c>
      <c r="E10" s="105" t="s">
        <v>234</v>
      </c>
      <c r="F10" s="131" t="s">
        <v>235</v>
      </c>
      <c r="G10" s="132"/>
      <c r="H10" s="133"/>
      <c r="I10" s="133"/>
      <c r="J10" s="133"/>
      <c r="K10" s="171"/>
    </row>
    <row r="11" spans="1:11">
      <c r="A11" s="108" t="s">
        <v>236</v>
      </c>
      <c r="B11" s="110"/>
      <c r="C11" s="130" t="s">
        <v>49</v>
      </c>
      <c r="D11" s="130" t="s">
        <v>50</v>
      </c>
      <c r="E11" s="105" t="s">
        <v>237</v>
      </c>
      <c r="F11" s="131" t="s">
        <v>238</v>
      </c>
      <c r="G11" s="132" t="s">
        <v>239</v>
      </c>
      <c r="H11" s="133"/>
      <c r="I11" s="133"/>
      <c r="J11" s="133"/>
      <c r="K11" s="171"/>
    </row>
    <row r="12" spans="1:11">
      <c r="A12" s="134" t="s">
        <v>169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72"/>
    </row>
    <row r="13" spans="1:11">
      <c r="A13" s="103" t="s">
        <v>71</v>
      </c>
      <c r="B13" s="130" t="s">
        <v>67</v>
      </c>
      <c r="C13" s="130" t="s">
        <v>68</v>
      </c>
      <c r="D13" s="131"/>
      <c r="E13" s="105" t="s">
        <v>69</v>
      </c>
      <c r="F13" s="130" t="s">
        <v>67</v>
      </c>
      <c r="G13" s="130" t="s">
        <v>68</v>
      </c>
      <c r="H13" s="130"/>
      <c r="I13" s="105" t="s">
        <v>240</v>
      </c>
      <c r="J13" s="130" t="s">
        <v>67</v>
      </c>
      <c r="K13" s="168" t="s">
        <v>68</v>
      </c>
    </row>
    <row r="14" spans="1:11">
      <c r="A14" s="103" t="s">
        <v>74</v>
      </c>
      <c r="B14" s="130" t="s">
        <v>67</v>
      </c>
      <c r="C14" s="130" t="s">
        <v>68</v>
      </c>
      <c r="D14" s="131"/>
      <c r="E14" s="105" t="s">
        <v>79</v>
      </c>
      <c r="F14" s="130" t="s">
        <v>67</v>
      </c>
      <c r="G14" s="130" t="s">
        <v>68</v>
      </c>
      <c r="H14" s="130"/>
      <c r="I14" s="105" t="s">
        <v>241</v>
      </c>
      <c r="J14" s="130" t="s">
        <v>67</v>
      </c>
      <c r="K14" s="168" t="s">
        <v>68</v>
      </c>
    </row>
    <row r="15" ht="15" spans="1:11">
      <c r="A15" s="136" t="s">
        <v>242</v>
      </c>
      <c r="B15" s="137" t="s">
        <v>67</v>
      </c>
      <c r="C15" s="137" t="s">
        <v>68</v>
      </c>
      <c r="D15" s="138"/>
      <c r="E15" s="139" t="s">
        <v>243</v>
      </c>
      <c r="F15" s="137" t="s">
        <v>67</v>
      </c>
      <c r="G15" s="137" t="s">
        <v>68</v>
      </c>
      <c r="H15" s="137"/>
      <c r="I15" s="139" t="s">
        <v>244</v>
      </c>
      <c r="J15" s="137" t="s">
        <v>67</v>
      </c>
      <c r="K15" s="173" t="s">
        <v>68</v>
      </c>
    </row>
    <row r="16" ht="15" spans="1:11">
      <c r="A16" s="140"/>
      <c r="B16" s="141"/>
      <c r="C16" s="141"/>
      <c r="D16" s="142"/>
      <c r="E16" s="140"/>
      <c r="F16" s="141"/>
      <c r="G16" s="141"/>
      <c r="H16" s="141"/>
      <c r="I16" s="140"/>
      <c r="J16" s="141"/>
      <c r="K16" s="141"/>
    </row>
    <row r="17" s="93" customFormat="1" spans="1:11">
      <c r="A17" s="97" t="s">
        <v>245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74"/>
    </row>
    <row r="18" spans="1:11">
      <c r="A18" s="108" t="s">
        <v>246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75"/>
    </row>
    <row r="19" spans="1:11">
      <c r="A19" s="108" t="s">
        <v>247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75"/>
    </row>
    <row r="20" spans="1:11">
      <c r="A20" s="144"/>
      <c r="B20" s="130"/>
      <c r="C20" s="130"/>
      <c r="D20" s="130"/>
      <c r="E20" s="130"/>
      <c r="F20" s="130"/>
      <c r="G20" s="130"/>
      <c r="H20" s="130"/>
      <c r="I20" s="130"/>
      <c r="J20" s="130"/>
      <c r="K20" s="168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6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6"/>
    </row>
    <row r="24" spans="1:1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77"/>
    </row>
    <row r="25" spans="1:11">
      <c r="A25" s="108" t="s">
        <v>108</v>
      </c>
      <c r="B25" s="110"/>
      <c r="C25" s="130" t="s">
        <v>49</v>
      </c>
      <c r="D25" s="130" t="s">
        <v>50</v>
      </c>
      <c r="E25" s="107"/>
      <c r="F25" s="107"/>
      <c r="G25" s="107"/>
      <c r="H25" s="107"/>
      <c r="I25" s="107"/>
      <c r="J25" s="107"/>
      <c r="K25" s="167"/>
    </row>
    <row r="26" ht="15" spans="1:11">
      <c r="A26" s="149" t="s">
        <v>248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78"/>
    </row>
    <row r="27" ht="15" spans="1:11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</row>
    <row r="28" spans="1:11">
      <c r="A28" s="152" t="s">
        <v>249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9"/>
    </row>
    <row r="29" spans="1:11">
      <c r="A29" s="154" t="s">
        <v>250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80"/>
    </row>
    <row r="30" spans="1:11">
      <c r="A30" s="154" t="s">
        <v>251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80"/>
    </row>
    <row r="31" spans="1:11">
      <c r="A31" s="154" t="s">
        <v>252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80"/>
    </row>
    <row r="32" spans="1:11">
      <c r="A32" s="154" t="s">
        <v>253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80"/>
    </row>
    <row r="33" spans="1:11">
      <c r="A33" s="154" t="s">
        <v>254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80"/>
    </row>
    <row r="34" ht="23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0"/>
    </row>
    <row r="35" ht="23" customHeight="1" spans="1:11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76"/>
    </row>
    <row r="36" ht="23" customHeight="1" spans="1:11">
      <c r="A36" s="156"/>
      <c r="B36" s="146"/>
      <c r="C36" s="146"/>
      <c r="D36" s="146"/>
      <c r="E36" s="146"/>
      <c r="F36" s="146"/>
      <c r="G36" s="146"/>
      <c r="H36" s="146"/>
      <c r="I36" s="146"/>
      <c r="J36" s="146"/>
      <c r="K36" s="176"/>
    </row>
    <row r="37" ht="23" customHeight="1" spans="1:11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81"/>
    </row>
    <row r="38" ht="18.75" customHeight="1" spans="1:11">
      <c r="A38" s="159" t="s">
        <v>255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82"/>
    </row>
    <row r="39" s="94" customFormat="1" ht="18.75" customHeight="1" spans="1:11">
      <c r="A39" s="108" t="s">
        <v>256</v>
      </c>
      <c r="B39" s="110"/>
      <c r="C39" s="110"/>
      <c r="D39" s="107" t="s">
        <v>257</v>
      </c>
      <c r="E39" s="107"/>
      <c r="F39" s="161" t="s">
        <v>258</v>
      </c>
      <c r="G39" s="162"/>
      <c r="H39" s="110" t="s">
        <v>259</v>
      </c>
      <c r="I39" s="110"/>
      <c r="J39" s="110" t="s">
        <v>260</v>
      </c>
      <c r="K39" s="175"/>
    </row>
    <row r="40" ht="16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75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75"/>
    </row>
    <row r="42" ht="32" customHeight="1" spans="1:11">
      <c r="A42" s="136" t="s">
        <v>261</v>
      </c>
      <c r="B42" s="163" t="s">
        <v>128</v>
      </c>
      <c r="C42" s="163"/>
      <c r="D42" s="139" t="s">
        <v>262</v>
      </c>
      <c r="E42" s="138" t="s">
        <v>263</v>
      </c>
      <c r="F42" s="139" t="s">
        <v>126</v>
      </c>
      <c r="G42" s="164">
        <v>45141</v>
      </c>
      <c r="H42" s="165" t="s">
        <v>127</v>
      </c>
      <c r="I42" s="165"/>
      <c r="J42" s="163" t="s">
        <v>161</v>
      </c>
      <c r="K42" s="183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190500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1</xdr:col>
                    <xdr:colOff>927100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7</xdr:row>
                    <xdr:rowOff>173355</xdr:rowOff>
                  </from>
                  <to>
                    <xdr:col>1</xdr:col>
                    <xdr:colOff>875665</xdr:colOff>
                    <xdr:row>9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14</xdr:row>
                    <xdr:rowOff>0</xdr:rowOff>
                  </from>
                  <to>
                    <xdr:col>3</xdr:col>
                    <xdr:colOff>469900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11</xdr:row>
                    <xdr:rowOff>190500</xdr:rowOff>
                  </from>
                  <to>
                    <xdr:col>5</xdr:col>
                    <xdr:colOff>774700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63500</xdr:rowOff>
                  </from>
                  <to>
                    <xdr:col>7</xdr:col>
                    <xdr:colOff>330200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13</xdr:row>
                    <xdr:rowOff>190500</xdr:rowOff>
                  </from>
                  <to>
                    <xdr:col>5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88900</xdr:rowOff>
                  </from>
                  <to>
                    <xdr:col>7</xdr:col>
                    <xdr:colOff>330200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50800</xdr:rowOff>
                  </from>
                  <to>
                    <xdr:col>10</xdr:col>
                    <xdr:colOff>774700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63500</xdr:rowOff>
                  </from>
                  <to>
                    <xdr:col>10</xdr:col>
                    <xdr:colOff>774700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190500</xdr:rowOff>
                  </from>
                  <to>
                    <xdr:col>9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25400</xdr:rowOff>
                  </from>
                  <to>
                    <xdr:col>10</xdr:col>
                    <xdr:colOff>774700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10</xdr:row>
                    <xdr:rowOff>12700</xdr:rowOff>
                  </from>
                  <to>
                    <xdr:col>4</xdr:col>
                    <xdr:colOff>203200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8</xdr:row>
                    <xdr:rowOff>0</xdr:rowOff>
                  </from>
                  <to>
                    <xdr:col>5</xdr:col>
                    <xdr:colOff>354330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8</xdr:row>
                    <xdr:rowOff>0</xdr:rowOff>
                  </from>
                  <to>
                    <xdr:col>4</xdr:col>
                    <xdr:colOff>368300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8</xdr:row>
                    <xdr:rowOff>0</xdr:rowOff>
                  </from>
                  <to>
                    <xdr:col>6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12</xdr:row>
                    <xdr:rowOff>159385</xdr:rowOff>
                  </from>
                  <to>
                    <xdr:col>1</xdr:col>
                    <xdr:colOff>927100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12</xdr:row>
                    <xdr:rowOff>152400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13</xdr:row>
                    <xdr:rowOff>188595</xdr:rowOff>
                  </from>
                  <to>
                    <xdr:col>1</xdr:col>
                    <xdr:colOff>1033145</xdr:colOff>
                    <xdr:row>15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11</xdr:row>
                    <xdr:rowOff>177800</xdr:rowOff>
                  </from>
                  <to>
                    <xdr:col>1</xdr:col>
                    <xdr:colOff>1028700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12</xdr:row>
                    <xdr:rowOff>165100</xdr:rowOff>
                  </from>
                  <to>
                    <xdr:col>6</xdr:col>
                    <xdr:colOff>254000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7</xdr:row>
                    <xdr:rowOff>152400</xdr:rowOff>
                  </from>
                  <to>
                    <xdr:col>3</xdr:col>
                    <xdr:colOff>122555</xdr:colOff>
                    <xdr:row>9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9</xdr:row>
                    <xdr:rowOff>191770</xdr:rowOff>
                  </from>
                  <to>
                    <xdr:col>3</xdr:col>
                    <xdr:colOff>85725</xdr:colOff>
                    <xdr:row>11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workbookViewId="0">
      <selection activeCell="X28" sqref="X28"/>
    </sheetView>
  </sheetViews>
  <sheetFormatPr defaultColWidth="9" defaultRowHeight="26" customHeight="1"/>
  <cols>
    <col min="1" max="1" width="17.1666666666667" style="57" customWidth="1"/>
    <col min="2" max="2" width="7.8" style="57" customWidth="1"/>
    <col min="3" max="3" width="9.33333333333333" style="57" customWidth="1"/>
    <col min="4" max="4" width="11.4083333333333" style="57" customWidth="1"/>
    <col min="5" max="7" width="9.33333333333333" style="57" customWidth="1"/>
    <col min="8" max="8" width="1.33333333333333" style="57" customWidth="1"/>
    <col min="9" max="9" width="14.8416666666667" style="57" customWidth="1"/>
    <col min="10" max="10" width="15.15" style="57" customWidth="1"/>
    <col min="11" max="11" width="16" style="57" customWidth="1"/>
    <col min="12" max="12" width="14.6833333333333" style="57" customWidth="1"/>
    <col min="13" max="13" width="14.625" style="57" customWidth="1"/>
    <col min="14" max="14" width="13.4333333333333" style="57" customWidth="1"/>
    <col min="15" max="16384" width="9" style="57"/>
  </cols>
  <sheetData>
    <row r="1" s="57" customFormat="1" ht="30" customHeight="1" spans="1:14">
      <c r="A1" s="59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5" customHeight="1" spans="1:14">
      <c r="A2" s="61" t="s">
        <v>45</v>
      </c>
      <c r="B2" s="62" t="s">
        <v>46</v>
      </c>
      <c r="C2" s="63"/>
      <c r="D2" s="64" t="s">
        <v>130</v>
      </c>
      <c r="E2" s="65" t="s">
        <v>52</v>
      </c>
      <c r="F2" s="65"/>
      <c r="G2" s="65"/>
      <c r="H2" s="66"/>
      <c r="I2" s="82" t="s">
        <v>40</v>
      </c>
      <c r="J2" s="83" t="s">
        <v>41</v>
      </c>
      <c r="K2" s="84"/>
      <c r="L2" s="84"/>
      <c r="M2" s="84"/>
      <c r="N2" s="85"/>
    </row>
    <row r="3" s="58" customFormat="1" ht="23" customHeight="1" spans="1:14">
      <c r="A3" s="67" t="s">
        <v>132</v>
      </c>
      <c r="B3" s="68" t="s">
        <v>133</v>
      </c>
      <c r="C3" s="69"/>
      <c r="D3" s="69"/>
      <c r="E3" s="69"/>
      <c r="F3" s="69"/>
      <c r="G3" s="69"/>
      <c r="H3" s="61"/>
      <c r="I3" s="68" t="s">
        <v>134</v>
      </c>
      <c r="J3" s="69"/>
      <c r="K3" s="69"/>
      <c r="L3" s="69"/>
      <c r="M3" s="69"/>
      <c r="N3" s="69"/>
    </row>
    <row r="4" s="58" customFormat="1" ht="23" customHeight="1" spans="1:14">
      <c r="A4" s="69"/>
      <c r="B4" s="70" t="s">
        <v>92</v>
      </c>
      <c r="C4" s="71" t="s">
        <v>93</v>
      </c>
      <c r="D4" s="71" t="s">
        <v>94</v>
      </c>
      <c r="E4" s="71" t="s">
        <v>95</v>
      </c>
      <c r="F4" s="71" t="s">
        <v>96</v>
      </c>
      <c r="G4" s="71" t="s">
        <v>97</v>
      </c>
      <c r="H4" s="61"/>
      <c r="I4" s="70" t="s">
        <v>92</v>
      </c>
      <c r="J4" s="71" t="s">
        <v>93</v>
      </c>
      <c r="K4" s="71" t="s">
        <v>94</v>
      </c>
      <c r="L4" s="71" t="s">
        <v>95</v>
      </c>
      <c r="M4" s="71" t="s">
        <v>96</v>
      </c>
      <c r="N4" s="71" t="s">
        <v>97</v>
      </c>
    </row>
    <row r="5" s="58" customFormat="1" ht="23" customHeight="1" spans="1:14">
      <c r="A5" s="67"/>
      <c r="B5" s="72" t="s">
        <v>135</v>
      </c>
      <c r="C5" s="61" t="s">
        <v>136</v>
      </c>
      <c r="D5" s="61" t="s">
        <v>137</v>
      </c>
      <c r="E5" s="61" t="s">
        <v>138</v>
      </c>
      <c r="F5" s="61" t="s">
        <v>139</v>
      </c>
      <c r="G5" s="61" t="s">
        <v>140</v>
      </c>
      <c r="H5" s="61"/>
      <c r="I5" s="86" t="s">
        <v>135</v>
      </c>
      <c r="J5" s="87" t="s">
        <v>136</v>
      </c>
      <c r="K5" s="87" t="s">
        <v>137</v>
      </c>
      <c r="L5" s="87" t="s">
        <v>138</v>
      </c>
      <c r="M5" s="87" t="s">
        <v>139</v>
      </c>
      <c r="N5" s="87" t="s">
        <v>140</v>
      </c>
    </row>
    <row r="6" s="58" customFormat="1" ht="21" customHeight="1" spans="1:14">
      <c r="A6" s="73" t="s">
        <v>141</v>
      </c>
      <c r="B6" s="61">
        <f>C6-1</f>
        <v>71</v>
      </c>
      <c r="C6" s="61">
        <f>D6-2</f>
        <v>72</v>
      </c>
      <c r="D6" s="61">
        <v>74</v>
      </c>
      <c r="E6" s="61">
        <f>D6+2</f>
        <v>76</v>
      </c>
      <c r="F6" s="61">
        <f>E6+2</f>
        <v>78</v>
      </c>
      <c r="G6" s="61">
        <f>F6+1</f>
        <v>79</v>
      </c>
      <c r="H6" s="61"/>
      <c r="I6" s="88" t="s">
        <v>191</v>
      </c>
      <c r="J6" s="87" t="s">
        <v>264</v>
      </c>
      <c r="K6" s="87" t="s">
        <v>197</v>
      </c>
      <c r="L6" s="87" t="s">
        <v>197</v>
      </c>
      <c r="M6" s="87" t="s">
        <v>197</v>
      </c>
      <c r="N6" s="87" t="s">
        <v>189</v>
      </c>
    </row>
    <row r="7" s="58" customFormat="1" ht="21" customHeight="1" spans="1:14">
      <c r="A7" s="73" t="s">
        <v>142</v>
      </c>
      <c r="B7" s="61">
        <f>C7-1</f>
        <v>70</v>
      </c>
      <c r="C7" s="61">
        <f>D7-2</f>
        <v>71</v>
      </c>
      <c r="D7" s="61">
        <v>73</v>
      </c>
      <c r="E7" s="61">
        <f>D7+2</f>
        <v>75</v>
      </c>
      <c r="F7" s="61">
        <f>E7+2</f>
        <v>77</v>
      </c>
      <c r="G7" s="61">
        <f>F7+1</f>
        <v>78</v>
      </c>
      <c r="H7" s="61"/>
      <c r="I7" s="88" t="s">
        <v>203</v>
      </c>
      <c r="J7" s="87" t="s">
        <v>183</v>
      </c>
      <c r="K7" s="87" t="s">
        <v>197</v>
      </c>
      <c r="L7" s="87" t="s">
        <v>183</v>
      </c>
      <c r="M7" s="87" t="s">
        <v>197</v>
      </c>
      <c r="N7" s="87" t="s">
        <v>197</v>
      </c>
    </row>
    <row r="8" s="58" customFormat="1" ht="21" customHeight="1" spans="1:14">
      <c r="A8" s="73" t="s">
        <v>143</v>
      </c>
      <c r="B8" s="61">
        <v>116</v>
      </c>
      <c r="C8" s="61">
        <v>120</v>
      </c>
      <c r="D8" s="61">
        <v>124</v>
      </c>
      <c r="E8" s="61">
        <f>D8+4</f>
        <v>128</v>
      </c>
      <c r="F8" s="61">
        <f>E8+4</f>
        <v>132</v>
      </c>
      <c r="G8" s="61">
        <f>F8+6</f>
        <v>138</v>
      </c>
      <c r="H8" s="61"/>
      <c r="I8" s="88" t="s">
        <v>188</v>
      </c>
      <c r="J8" s="87" t="s">
        <v>265</v>
      </c>
      <c r="K8" s="87" t="s">
        <v>188</v>
      </c>
      <c r="L8" s="87" t="s">
        <v>190</v>
      </c>
      <c r="M8" s="87" t="s">
        <v>185</v>
      </c>
      <c r="N8" s="87" t="s">
        <v>265</v>
      </c>
    </row>
    <row r="9" s="58" customFormat="1" ht="21" customHeight="1" spans="1:14">
      <c r="A9" s="73" t="s">
        <v>144</v>
      </c>
      <c r="B9" s="61">
        <v>110</v>
      </c>
      <c r="C9" s="61">
        <v>114</v>
      </c>
      <c r="D9" s="61">
        <v>118</v>
      </c>
      <c r="E9" s="61">
        <f>D9+4</f>
        <v>122</v>
      </c>
      <c r="F9" s="61">
        <f>E9+5</f>
        <v>127</v>
      </c>
      <c r="G9" s="61">
        <f>F9+6</f>
        <v>133</v>
      </c>
      <c r="H9" s="61"/>
      <c r="I9" s="88" t="s">
        <v>197</v>
      </c>
      <c r="J9" s="87" t="s">
        <v>197</v>
      </c>
      <c r="K9" s="87" t="s">
        <v>197</v>
      </c>
      <c r="L9" s="87" t="s">
        <v>266</v>
      </c>
      <c r="M9" s="87" t="s">
        <v>267</v>
      </c>
      <c r="N9" s="87" t="s">
        <v>183</v>
      </c>
    </row>
    <row r="10" s="58" customFormat="1" ht="21" customHeight="1" spans="1:14">
      <c r="A10" s="73" t="s">
        <v>145</v>
      </c>
      <c r="B10" s="61">
        <f>C10-1.2</f>
        <v>47.6</v>
      </c>
      <c r="C10" s="61">
        <f>D10-1.2</f>
        <v>48.8</v>
      </c>
      <c r="D10" s="61">
        <v>50</v>
      </c>
      <c r="E10" s="61">
        <f>D10+1.2</f>
        <v>51.2</v>
      </c>
      <c r="F10" s="61">
        <f>E10+1.2</f>
        <v>52.4</v>
      </c>
      <c r="G10" s="61">
        <f>F10+1.4</f>
        <v>53.8</v>
      </c>
      <c r="H10" s="61"/>
      <c r="I10" s="88" t="s">
        <v>268</v>
      </c>
      <c r="J10" s="87" t="s">
        <v>191</v>
      </c>
      <c r="K10" s="87" t="s">
        <v>183</v>
      </c>
      <c r="L10" s="87" t="s">
        <v>206</v>
      </c>
      <c r="M10" s="87" t="s">
        <v>269</v>
      </c>
      <c r="N10" s="87" t="s">
        <v>206</v>
      </c>
    </row>
    <row r="11" s="58" customFormat="1" ht="21" customHeight="1" spans="1:14">
      <c r="A11" s="73" t="s">
        <v>147</v>
      </c>
      <c r="B11" s="61">
        <v>64.2</v>
      </c>
      <c r="C11" s="61">
        <v>64.8</v>
      </c>
      <c r="D11" s="61">
        <v>66</v>
      </c>
      <c r="E11" s="61">
        <v>67.2</v>
      </c>
      <c r="F11" s="61">
        <v>68.4</v>
      </c>
      <c r="G11" s="61">
        <v>69</v>
      </c>
      <c r="H11" s="61"/>
      <c r="I11" s="88" t="s">
        <v>197</v>
      </c>
      <c r="J11" s="87" t="s">
        <v>270</v>
      </c>
      <c r="K11" s="87" t="s">
        <v>190</v>
      </c>
      <c r="L11" s="87" t="s">
        <v>183</v>
      </c>
      <c r="M11" s="87" t="s">
        <v>183</v>
      </c>
      <c r="N11" s="87" t="s">
        <v>271</v>
      </c>
    </row>
    <row r="12" s="58" customFormat="1" ht="21" customHeight="1" spans="1:14">
      <c r="A12" s="73" t="s">
        <v>148</v>
      </c>
      <c r="B12" s="61">
        <v>22.9</v>
      </c>
      <c r="C12" s="61">
        <v>23.7</v>
      </c>
      <c r="D12" s="61">
        <v>24.5</v>
      </c>
      <c r="E12" s="61">
        <v>25.3</v>
      </c>
      <c r="F12" s="61">
        <v>26.1</v>
      </c>
      <c r="G12" s="61">
        <v>27.4</v>
      </c>
      <c r="H12" s="61"/>
      <c r="I12" s="88" t="s">
        <v>185</v>
      </c>
      <c r="J12" s="87" t="s">
        <v>272</v>
      </c>
      <c r="K12" s="87" t="s">
        <v>190</v>
      </c>
      <c r="L12" s="87" t="s">
        <v>273</v>
      </c>
      <c r="M12" s="87" t="s">
        <v>206</v>
      </c>
      <c r="N12" s="87" t="s">
        <v>206</v>
      </c>
    </row>
    <row r="13" s="58" customFormat="1" ht="21" customHeight="1" spans="1:14">
      <c r="A13" s="73" t="s">
        <v>149</v>
      </c>
      <c r="B13" s="61">
        <v>19.1</v>
      </c>
      <c r="C13" s="61">
        <v>19.8</v>
      </c>
      <c r="D13" s="61">
        <v>20.5</v>
      </c>
      <c r="E13" s="61">
        <v>21.2</v>
      </c>
      <c r="F13" s="61">
        <v>21.9</v>
      </c>
      <c r="G13" s="61">
        <v>22.9</v>
      </c>
      <c r="H13" s="61"/>
      <c r="I13" s="88" t="s">
        <v>185</v>
      </c>
      <c r="J13" s="87" t="s">
        <v>185</v>
      </c>
      <c r="K13" s="87" t="s">
        <v>197</v>
      </c>
      <c r="L13" s="87" t="s">
        <v>185</v>
      </c>
      <c r="M13" s="87" t="s">
        <v>183</v>
      </c>
      <c r="N13" s="87" t="s">
        <v>183</v>
      </c>
    </row>
    <row r="14" s="58" customFormat="1" ht="21" customHeight="1" spans="1:14">
      <c r="A14" s="73" t="s">
        <v>150</v>
      </c>
      <c r="B14" s="61">
        <v>13</v>
      </c>
      <c r="C14" s="61">
        <v>13.5</v>
      </c>
      <c r="D14" s="61">
        <v>14</v>
      </c>
      <c r="E14" s="61">
        <v>14.5</v>
      </c>
      <c r="F14" s="61">
        <v>15</v>
      </c>
      <c r="G14" s="61">
        <v>15.7</v>
      </c>
      <c r="H14" s="61"/>
      <c r="I14" s="89" t="s">
        <v>197</v>
      </c>
      <c r="J14" s="87" t="s">
        <v>197</v>
      </c>
      <c r="K14" s="87" t="s">
        <v>197</v>
      </c>
      <c r="L14" s="87" t="s">
        <v>183</v>
      </c>
      <c r="M14" s="87" t="s">
        <v>197</v>
      </c>
      <c r="N14" s="87" t="s">
        <v>269</v>
      </c>
    </row>
    <row r="15" s="58" customFormat="1" ht="21" customHeight="1" spans="1:14">
      <c r="A15" s="73" t="s">
        <v>151</v>
      </c>
      <c r="B15" s="61">
        <v>15</v>
      </c>
      <c r="C15" s="61">
        <v>15.5</v>
      </c>
      <c r="D15" s="61">
        <v>16</v>
      </c>
      <c r="E15" s="61">
        <v>16.5</v>
      </c>
      <c r="F15" s="61">
        <v>17</v>
      </c>
      <c r="G15" s="61">
        <v>17.7</v>
      </c>
      <c r="H15" s="61"/>
      <c r="I15" s="90" t="s">
        <v>274</v>
      </c>
      <c r="J15" s="87" t="s">
        <v>274</v>
      </c>
      <c r="K15" s="87" t="s">
        <v>274</v>
      </c>
      <c r="L15" s="87" t="s">
        <v>197</v>
      </c>
      <c r="M15" s="87" t="s">
        <v>197</v>
      </c>
      <c r="N15" s="87" t="s">
        <v>266</v>
      </c>
    </row>
    <row r="16" s="58" customFormat="1" ht="21" customHeight="1" spans="1:14">
      <c r="A16" s="73" t="s">
        <v>152</v>
      </c>
      <c r="B16" s="61">
        <v>9.5</v>
      </c>
      <c r="C16" s="61">
        <v>9.5</v>
      </c>
      <c r="D16" s="61">
        <v>9.5</v>
      </c>
      <c r="E16" s="61">
        <v>9.5</v>
      </c>
      <c r="F16" s="61">
        <v>9.5</v>
      </c>
      <c r="G16" s="61">
        <v>9.5</v>
      </c>
      <c r="H16" s="61"/>
      <c r="I16" s="88" t="s">
        <v>185</v>
      </c>
      <c r="J16" s="87" t="s">
        <v>206</v>
      </c>
      <c r="K16" s="87" t="s">
        <v>183</v>
      </c>
      <c r="L16" s="87" t="s">
        <v>275</v>
      </c>
      <c r="M16" s="87" t="s">
        <v>206</v>
      </c>
      <c r="N16" s="87" t="s">
        <v>269</v>
      </c>
    </row>
    <row r="17" s="58" customFormat="1" ht="21" customHeight="1" spans="1:14">
      <c r="A17" s="73" t="s">
        <v>153</v>
      </c>
      <c r="B17" s="61">
        <v>36</v>
      </c>
      <c r="C17" s="61">
        <v>36.5</v>
      </c>
      <c r="D17" s="61">
        <v>37</v>
      </c>
      <c r="E17" s="61">
        <v>37.5</v>
      </c>
      <c r="F17" s="61">
        <v>38</v>
      </c>
      <c r="G17" s="61">
        <f>F17+0.5</f>
        <v>38.5</v>
      </c>
      <c r="H17" s="61"/>
      <c r="I17" s="88" t="s">
        <v>197</v>
      </c>
      <c r="J17" s="87" t="s">
        <v>188</v>
      </c>
      <c r="K17" s="87" t="s">
        <v>183</v>
      </c>
      <c r="L17" s="87" t="s">
        <v>190</v>
      </c>
      <c r="M17" s="87" t="s">
        <v>197</v>
      </c>
      <c r="N17" s="87" t="s">
        <v>188</v>
      </c>
    </row>
    <row r="18" s="58" customFormat="1" ht="21" customHeight="1" spans="1:14">
      <c r="A18" s="73" t="s">
        <v>154</v>
      </c>
      <c r="B18" s="61">
        <v>26</v>
      </c>
      <c r="C18" s="61">
        <v>26.5</v>
      </c>
      <c r="D18" s="61">
        <v>27</v>
      </c>
      <c r="E18" s="61">
        <f>D18+0.5</f>
        <v>27.5</v>
      </c>
      <c r="F18" s="61">
        <f>E18+0.5</f>
        <v>28</v>
      </c>
      <c r="G18" s="61">
        <v>28.5</v>
      </c>
      <c r="H18" s="61"/>
      <c r="I18" s="90" t="s">
        <v>274</v>
      </c>
      <c r="J18" s="87" t="s">
        <v>188</v>
      </c>
      <c r="K18" s="87" t="s">
        <v>265</v>
      </c>
      <c r="L18" s="87" t="s">
        <v>190</v>
      </c>
      <c r="M18" s="87" t="s">
        <v>197</v>
      </c>
      <c r="N18" s="87" t="s">
        <v>183</v>
      </c>
    </row>
    <row r="19" s="58" customFormat="1" ht="21" customHeight="1" spans="1:14">
      <c r="A19" s="73" t="s">
        <v>155</v>
      </c>
      <c r="B19" s="61">
        <f>C19</f>
        <v>18</v>
      </c>
      <c r="C19" s="61">
        <f>D19-1</f>
        <v>18</v>
      </c>
      <c r="D19" s="61">
        <v>19</v>
      </c>
      <c r="E19" s="61">
        <f>D19</f>
        <v>19</v>
      </c>
      <c r="F19" s="61">
        <f>E19+1.5</f>
        <v>20.5</v>
      </c>
      <c r="G19" s="61">
        <f>F19</f>
        <v>20.5</v>
      </c>
      <c r="H19" s="61"/>
      <c r="I19" s="88" t="s">
        <v>183</v>
      </c>
      <c r="J19" s="87" t="s">
        <v>185</v>
      </c>
      <c r="K19" s="87" t="s">
        <v>183</v>
      </c>
      <c r="L19" s="87" t="s">
        <v>185</v>
      </c>
      <c r="M19" s="87" t="s">
        <v>185</v>
      </c>
      <c r="N19" s="87" t="s">
        <v>185</v>
      </c>
    </row>
    <row r="20" s="58" customFormat="1" ht="21" customHeight="1" spans="1:14">
      <c r="A20" s="73" t="s">
        <v>156</v>
      </c>
      <c r="B20" s="61">
        <v>16.5</v>
      </c>
      <c r="C20" s="61">
        <v>16.5</v>
      </c>
      <c r="D20" s="61">
        <v>17.5</v>
      </c>
      <c r="E20" s="61">
        <v>17.5</v>
      </c>
      <c r="F20" s="61">
        <v>19</v>
      </c>
      <c r="G20" s="61">
        <v>19</v>
      </c>
      <c r="H20" s="61"/>
      <c r="I20" s="88" t="s">
        <v>203</v>
      </c>
      <c r="J20" s="87" t="s">
        <v>183</v>
      </c>
      <c r="K20" s="87" t="s">
        <v>183</v>
      </c>
      <c r="L20" s="87" t="s">
        <v>185</v>
      </c>
      <c r="M20" s="87" t="s">
        <v>185</v>
      </c>
      <c r="N20" s="87" t="s">
        <v>183</v>
      </c>
    </row>
    <row r="21" s="57" customFormat="1" ht="29" customHeight="1" spans="1:14">
      <c r="A21" s="74"/>
      <c r="B21" s="75"/>
      <c r="C21" s="76"/>
      <c r="D21" s="76"/>
      <c r="E21" s="77"/>
      <c r="F21" s="77"/>
      <c r="G21" s="78"/>
      <c r="H21" s="79"/>
      <c r="I21" s="91"/>
      <c r="J21" s="76"/>
      <c r="K21" s="76"/>
      <c r="L21" s="77"/>
      <c r="M21" s="77"/>
      <c r="N21" s="78"/>
    </row>
    <row r="22" s="57" customFormat="1" ht="15" spans="1:14">
      <c r="A22" s="80" t="s">
        <v>109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7" customFormat="1" ht="14.25" spans="1:14">
      <c r="A23" s="57" t="s">
        <v>276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="57" customFormat="1" ht="14.25" spans="1:14">
      <c r="A24" s="81"/>
      <c r="B24" s="81"/>
      <c r="C24" s="81"/>
      <c r="D24" s="81"/>
      <c r="E24" s="81"/>
      <c r="F24" s="81"/>
      <c r="G24" s="81"/>
      <c r="H24" s="81"/>
      <c r="I24" s="80" t="s">
        <v>277</v>
      </c>
      <c r="J24" s="92"/>
      <c r="K24" s="80" t="s">
        <v>278</v>
      </c>
      <c r="L24" s="80"/>
      <c r="M24" s="80" t="s">
        <v>160</v>
      </c>
      <c r="N24" s="57" t="s">
        <v>128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P16" sqref="P16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9" style="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4" t="s">
        <v>279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280</v>
      </c>
      <c r="B2" s="6" t="s">
        <v>281</v>
      </c>
      <c r="C2" s="6" t="s">
        <v>282</v>
      </c>
      <c r="D2" s="6" t="s">
        <v>283</v>
      </c>
      <c r="E2" s="6" t="s">
        <v>284</v>
      </c>
      <c r="F2" s="6" t="s">
        <v>285</v>
      </c>
      <c r="G2" s="6" t="s">
        <v>286</v>
      </c>
      <c r="H2" s="6" t="s">
        <v>287</v>
      </c>
      <c r="I2" s="5" t="s">
        <v>288</v>
      </c>
      <c r="J2" s="5" t="s">
        <v>289</v>
      </c>
      <c r="K2" s="5" t="s">
        <v>290</v>
      </c>
      <c r="L2" s="5" t="s">
        <v>291</v>
      </c>
      <c r="M2" s="5" t="s">
        <v>292</v>
      </c>
      <c r="N2" s="6" t="s">
        <v>293</v>
      </c>
      <c r="O2" s="6" t="s">
        <v>294</v>
      </c>
    </row>
    <row r="3" s="1" customFormat="1" ht="16.5" spans="1:15">
      <c r="A3" s="5"/>
      <c r="B3" s="8"/>
      <c r="C3" s="8"/>
      <c r="D3" s="8"/>
      <c r="E3" s="8"/>
      <c r="F3" s="8"/>
      <c r="G3" s="8"/>
      <c r="H3" s="8"/>
      <c r="I3" s="5" t="s">
        <v>295</v>
      </c>
      <c r="J3" s="5" t="s">
        <v>295</v>
      </c>
      <c r="K3" s="5" t="s">
        <v>295</v>
      </c>
      <c r="L3" s="5" t="s">
        <v>295</v>
      </c>
      <c r="M3" s="5" t="s">
        <v>295</v>
      </c>
      <c r="N3" s="8"/>
      <c r="O3" s="8"/>
    </row>
    <row r="4" spans="1:15">
      <c r="A4" s="10">
        <v>1</v>
      </c>
      <c r="B4" s="12">
        <v>3626</v>
      </c>
      <c r="C4" s="27" t="s">
        <v>296</v>
      </c>
      <c r="D4" s="27" t="s">
        <v>101</v>
      </c>
      <c r="E4" s="13" t="s">
        <v>46</v>
      </c>
      <c r="F4" s="54"/>
      <c r="G4" s="12" t="s">
        <v>49</v>
      </c>
      <c r="H4" s="12"/>
      <c r="I4" s="12">
        <v>1</v>
      </c>
      <c r="J4" s="12"/>
      <c r="K4" s="12">
        <v>3</v>
      </c>
      <c r="L4" s="12"/>
      <c r="M4" s="12"/>
      <c r="N4" s="12">
        <f>SUM(I4:M4)</f>
        <v>4</v>
      </c>
      <c r="O4" s="12" t="s">
        <v>297</v>
      </c>
    </row>
    <row r="5" spans="1:15">
      <c r="A5" s="10">
        <v>2</v>
      </c>
      <c r="B5" s="12">
        <v>3627</v>
      </c>
      <c r="C5" s="27" t="s">
        <v>296</v>
      </c>
      <c r="D5" s="27" t="s">
        <v>101</v>
      </c>
      <c r="E5" s="13" t="s">
        <v>46</v>
      </c>
      <c r="F5" s="12"/>
      <c r="G5" s="12" t="s">
        <v>49</v>
      </c>
      <c r="H5" s="12"/>
      <c r="I5" s="12">
        <v>3</v>
      </c>
      <c r="J5" s="12"/>
      <c r="K5" s="12"/>
      <c r="L5" s="12">
        <v>2</v>
      </c>
      <c r="M5" s="12">
        <v>5</v>
      </c>
      <c r="N5" s="12">
        <f t="shared" ref="N5:N18" si="0">SUM(I5:M5)</f>
        <v>10</v>
      </c>
      <c r="O5" s="12" t="s">
        <v>297</v>
      </c>
    </row>
    <row r="6" spans="1:15">
      <c r="A6" s="10">
        <v>3</v>
      </c>
      <c r="B6" s="12">
        <v>3589</v>
      </c>
      <c r="C6" s="27" t="s">
        <v>296</v>
      </c>
      <c r="D6" s="27" t="s">
        <v>99</v>
      </c>
      <c r="E6" s="13" t="s">
        <v>46</v>
      </c>
      <c r="F6" s="12"/>
      <c r="G6" s="12" t="s">
        <v>49</v>
      </c>
      <c r="H6" s="12"/>
      <c r="I6" s="12">
        <v>4</v>
      </c>
      <c r="J6" s="12"/>
      <c r="K6" s="12">
        <v>4</v>
      </c>
      <c r="L6" s="12"/>
      <c r="M6" s="12">
        <v>2</v>
      </c>
      <c r="N6" s="12">
        <f t="shared" si="0"/>
        <v>10</v>
      </c>
      <c r="O6" s="12" t="s">
        <v>297</v>
      </c>
    </row>
    <row r="7" spans="1:15">
      <c r="A7" s="55">
        <v>4</v>
      </c>
      <c r="B7" s="48" t="s">
        <v>298</v>
      </c>
      <c r="C7" s="27" t="s">
        <v>296</v>
      </c>
      <c r="D7" s="27" t="s">
        <v>101</v>
      </c>
      <c r="E7" s="13" t="s">
        <v>46</v>
      </c>
      <c r="F7" s="12"/>
      <c r="G7" s="12" t="s">
        <v>49</v>
      </c>
      <c r="H7" s="12"/>
      <c r="I7" s="12">
        <v>3</v>
      </c>
      <c r="J7" s="12"/>
      <c r="K7" s="12">
        <v>3</v>
      </c>
      <c r="L7" s="12">
        <v>3</v>
      </c>
      <c r="M7" s="12">
        <v>1</v>
      </c>
      <c r="N7" s="12">
        <f t="shared" si="0"/>
        <v>10</v>
      </c>
      <c r="O7" s="12" t="s">
        <v>297</v>
      </c>
    </row>
    <row r="8" spans="1:15">
      <c r="A8" s="55">
        <v>5</v>
      </c>
      <c r="B8" s="48" t="s">
        <v>299</v>
      </c>
      <c r="C8" s="27" t="s">
        <v>296</v>
      </c>
      <c r="D8" s="27" t="s">
        <v>101</v>
      </c>
      <c r="E8" s="13" t="s">
        <v>46</v>
      </c>
      <c r="F8" s="12"/>
      <c r="G8" s="40" t="s">
        <v>49</v>
      </c>
      <c r="H8" s="10"/>
      <c r="I8" s="12">
        <v>5</v>
      </c>
      <c r="J8" s="12">
        <v>1</v>
      </c>
      <c r="K8" s="12"/>
      <c r="L8" s="12">
        <v>1</v>
      </c>
      <c r="M8" s="10">
        <v>2</v>
      </c>
      <c r="N8" s="12">
        <f t="shared" si="0"/>
        <v>9</v>
      </c>
      <c r="O8" s="12" t="s">
        <v>297</v>
      </c>
    </row>
    <row r="9" spans="1:15">
      <c r="A9" s="55">
        <v>6</v>
      </c>
      <c r="B9" s="48" t="s">
        <v>300</v>
      </c>
      <c r="C9" s="27" t="s">
        <v>296</v>
      </c>
      <c r="D9" s="27" t="s">
        <v>101</v>
      </c>
      <c r="E9" s="13" t="s">
        <v>46</v>
      </c>
      <c r="F9" s="12"/>
      <c r="G9" s="40" t="s">
        <v>49</v>
      </c>
      <c r="H9" s="10"/>
      <c r="I9" s="12">
        <v>4</v>
      </c>
      <c r="J9" s="12"/>
      <c r="K9" s="12">
        <v>4</v>
      </c>
      <c r="L9" s="12">
        <v>3</v>
      </c>
      <c r="M9" s="10">
        <v>2</v>
      </c>
      <c r="N9" s="12">
        <f t="shared" si="0"/>
        <v>13</v>
      </c>
      <c r="O9" s="12" t="s">
        <v>297</v>
      </c>
    </row>
    <row r="10" spans="1:15">
      <c r="A10" s="55">
        <v>7</v>
      </c>
      <c r="B10" s="12">
        <v>1800</v>
      </c>
      <c r="C10" s="27" t="s">
        <v>296</v>
      </c>
      <c r="D10" s="27" t="s">
        <v>301</v>
      </c>
      <c r="E10" s="13" t="s">
        <v>46</v>
      </c>
      <c r="F10" s="12"/>
      <c r="G10" s="40" t="s">
        <v>49</v>
      </c>
      <c r="H10" s="10"/>
      <c r="I10" s="12">
        <v>3</v>
      </c>
      <c r="J10" s="12">
        <v>1</v>
      </c>
      <c r="K10" s="12">
        <v>4</v>
      </c>
      <c r="L10" s="12">
        <v>1</v>
      </c>
      <c r="M10" s="12">
        <v>3</v>
      </c>
      <c r="N10" s="12">
        <f t="shared" si="0"/>
        <v>12</v>
      </c>
      <c r="O10" s="12" t="s">
        <v>297</v>
      </c>
    </row>
    <row r="11" spans="1:15">
      <c r="A11" s="55">
        <v>8</v>
      </c>
      <c r="B11" s="12">
        <v>1801</v>
      </c>
      <c r="C11" s="27" t="s">
        <v>296</v>
      </c>
      <c r="D11" s="27" t="s">
        <v>301</v>
      </c>
      <c r="E11" s="13" t="s">
        <v>46</v>
      </c>
      <c r="F11" s="12"/>
      <c r="G11" s="40" t="s">
        <v>49</v>
      </c>
      <c r="H11" s="10"/>
      <c r="I11" s="12">
        <v>2</v>
      </c>
      <c r="J11" s="12"/>
      <c r="K11" s="12">
        <v>2</v>
      </c>
      <c r="L11" s="12">
        <v>1</v>
      </c>
      <c r="M11" s="12">
        <v>2</v>
      </c>
      <c r="N11" s="12">
        <f t="shared" si="0"/>
        <v>7</v>
      </c>
      <c r="O11" s="12" t="s">
        <v>297</v>
      </c>
    </row>
    <row r="12" customFormat="1" spans="1:15">
      <c r="A12" s="55">
        <v>9</v>
      </c>
      <c r="B12" s="12">
        <v>2238</v>
      </c>
      <c r="C12" s="27" t="s">
        <v>296</v>
      </c>
      <c r="D12" s="27" t="s">
        <v>301</v>
      </c>
      <c r="E12" s="13" t="s">
        <v>46</v>
      </c>
      <c r="F12" s="12"/>
      <c r="G12" s="40" t="s">
        <v>49</v>
      </c>
      <c r="H12" s="10"/>
      <c r="I12" s="12">
        <v>2</v>
      </c>
      <c r="J12" s="12"/>
      <c r="K12" s="12">
        <v>3</v>
      </c>
      <c r="L12" s="12">
        <v>2</v>
      </c>
      <c r="M12" s="12">
        <v>2</v>
      </c>
      <c r="N12" s="12">
        <f t="shared" si="0"/>
        <v>9</v>
      </c>
      <c r="O12" s="12" t="s">
        <v>297</v>
      </c>
    </row>
    <row r="13" customFormat="1" spans="1:15">
      <c r="A13" s="55">
        <v>10</v>
      </c>
      <c r="B13" s="48" t="s">
        <v>302</v>
      </c>
      <c r="C13" s="27" t="s">
        <v>296</v>
      </c>
      <c r="D13" s="12" t="s">
        <v>103</v>
      </c>
      <c r="E13" s="13" t="s">
        <v>46</v>
      </c>
      <c r="F13" s="12"/>
      <c r="G13" s="40" t="s">
        <v>49</v>
      </c>
      <c r="H13" s="10"/>
      <c r="I13" s="12">
        <v>3</v>
      </c>
      <c r="J13" s="12">
        <v>1</v>
      </c>
      <c r="K13" s="12">
        <v>2</v>
      </c>
      <c r="L13" s="12">
        <v>1</v>
      </c>
      <c r="M13" s="12">
        <v>3</v>
      </c>
      <c r="N13" s="12">
        <f t="shared" si="0"/>
        <v>10</v>
      </c>
      <c r="O13" s="12" t="s">
        <v>297</v>
      </c>
    </row>
    <row r="14" customFormat="1" spans="1:15">
      <c r="A14" s="55">
        <v>11</v>
      </c>
      <c r="B14" s="12">
        <v>759</v>
      </c>
      <c r="C14" s="27" t="s">
        <v>296</v>
      </c>
      <c r="D14" s="12" t="s">
        <v>103</v>
      </c>
      <c r="E14" s="13" t="s">
        <v>46</v>
      </c>
      <c r="F14" s="12"/>
      <c r="G14" s="40" t="s">
        <v>49</v>
      </c>
      <c r="H14" s="10"/>
      <c r="I14" s="12">
        <v>4</v>
      </c>
      <c r="J14" s="12">
        <v>1</v>
      </c>
      <c r="K14" s="12">
        <v>3</v>
      </c>
      <c r="L14" s="12">
        <v>3</v>
      </c>
      <c r="M14" s="12"/>
      <c r="N14" s="12">
        <f t="shared" si="0"/>
        <v>11</v>
      </c>
      <c r="O14" s="12" t="s">
        <v>297</v>
      </c>
    </row>
    <row r="15" customFormat="1" spans="1:15">
      <c r="A15" s="55">
        <v>12</v>
      </c>
      <c r="B15" s="12">
        <v>2244</v>
      </c>
      <c r="C15" s="27" t="s">
        <v>296</v>
      </c>
      <c r="D15" s="27" t="s">
        <v>101</v>
      </c>
      <c r="E15" s="13" t="s">
        <v>46</v>
      </c>
      <c r="F15" s="12"/>
      <c r="G15" s="40" t="s">
        <v>49</v>
      </c>
      <c r="H15" s="10"/>
      <c r="I15" s="12">
        <v>5</v>
      </c>
      <c r="J15" s="12"/>
      <c r="K15" s="12">
        <v>2</v>
      </c>
      <c r="L15" s="12"/>
      <c r="M15" s="12">
        <v>1</v>
      </c>
      <c r="N15" s="12">
        <f t="shared" si="0"/>
        <v>8</v>
      </c>
      <c r="O15" s="12" t="s">
        <v>297</v>
      </c>
    </row>
    <row r="16" customFormat="1" spans="1:15">
      <c r="A16" s="55"/>
      <c r="B16" s="12"/>
      <c r="C16" s="27"/>
      <c r="D16" s="27"/>
      <c r="E16" s="13"/>
      <c r="F16" s="12"/>
      <c r="G16" s="40"/>
      <c r="H16" s="10"/>
      <c r="I16" s="12"/>
      <c r="J16" s="12"/>
      <c r="K16" s="12"/>
      <c r="L16" s="12"/>
      <c r="M16" s="12"/>
      <c r="N16" s="12"/>
      <c r="O16" s="12"/>
    </row>
    <row r="17" customFormat="1" spans="1:15">
      <c r="A17" s="55"/>
      <c r="B17" s="12"/>
      <c r="C17" s="27"/>
      <c r="D17" s="27"/>
      <c r="E17" s="13"/>
      <c r="F17" s="12"/>
      <c r="G17" s="40"/>
      <c r="H17" s="10"/>
      <c r="I17" s="12"/>
      <c r="J17" s="12"/>
      <c r="K17" s="12"/>
      <c r="L17" s="12"/>
      <c r="M17" s="12"/>
      <c r="N17" s="12"/>
      <c r="O17" s="12"/>
    </row>
    <row r="18" customFormat="1" spans="1:15">
      <c r="A18" s="55"/>
      <c r="B18" s="12"/>
      <c r="C18" s="27"/>
      <c r="D18" s="27"/>
      <c r="E18" s="13"/>
      <c r="F18" s="12"/>
      <c r="G18" s="40"/>
      <c r="H18" s="10"/>
      <c r="I18" s="12"/>
      <c r="J18" s="12"/>
      <c r="K18" s="12"/>
      <c r="L18" s="12"/>
      <c r="M18" s="12"/>
      <c r="N18" s="12"/>
      <c r="O18" s="12"/>
    </row>
    <row r="19" customFormat="1" spans="1:15">
      <c r="A19" s="55"/>
      <c r="B19" s="12"/>
      <c r="C19" s="56"/>
      <c r="D19" s="27"/>
      <c r="E19" s="27"/>
      <c r="F19" s="12"/>
      <c r="G19" s="40"/>
      <c r="H19" s="10"/>
      <c r="I19" s="12"/>
      <c r="J19" s="12"/>
      <c r="K19" s="12"/>
      <c r="L19" s="12"/>
      <c r="M19" s="12"/>
      <c r="N19" s="12"/>
      <c r="O19" s="12"/>
    </row>
    <row r="20" customFormat="1" spans="1:15">
      <c r="A20" s="55"/>
      <c r="B20" s="12"/>
      <c r="C20" s="56"/>
      <c r="D20" s="12"/>
      <c r="E20" s="27"/>
      <c r="F20" s="12"/>
      <c r="G20" s="40"/>
      <c r="H20" s="10"/>
      <c r="I20" s="12"/>
      <c r="J20" s="12"/>
      <c r="K20" s="12"/>
      <c r="L20" s="12"/>
      <c r="M20" s="12"/>
      <c r="N20" s="12"/>
      <c r="O20" s="12"/>
    </row>
    <row r="21" s="2" customFormat="1" ht="18.75" spans="1:15">
      <c r="A21" s="16" t="s">
        <v>303</v>
      </c>
      <c r="B21" s="17"/>
      <c r="C21" s="17"/>
      <c r="D21" s="21"/>
      <c r="E21" s="20"/>
      <c r="F21" s="42"/>
      <c r="G21" s="42"/>
      <c r="H21" s="42"/>
      <c r="I21" s="29"/>
      <c r="J21" s="16" t="s">
        <v>304</v>
      </c>
      <c r="K21" s="17"/>
      <c r="L21" s="17"/>
      <c r="M21" s="21"/>
      <c r="N21" s="17"/>
      <c r="O21" s="19"/>
    </row>
    <row r="22" ht="16.5" spans="1:15">
      <c r="A22" s="22" t="s">
        <v>305</v>
      </c>
      <c r="B22" s="24"/>
      <c r="C22" s="24"/>
      <c r="D22" s="24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橙鲜橙意</cp:lastModifiedBy>
  <dcterms:created xsi:type="dcterms:W3CDTF">2020-03-11T01:34:00Z</dcterms:created>
  <dcterms:modified xsi:type="dcterms:W3CDTF">2023-08-04T02:31:11Z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