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CCAL91673\7-19首期\"/>
    </mc:Choice>
  </mc:AlternateContent>
  <xr:revisionPtr revIDLastSave="0" documentId="13_ncr:1_{624AFEAF-3533-4C31-A020-30F54E9C1E5F}" xr6:coauthVersionLast="47" xr6:coauthVersionMax="47" xr10:uidLastSave="{00000000-0000-0000-0000-000000000000}"/>
  <bookViews>
    <workbookView xWindow="-120" yWindow="-120" windowWidth="20730" windowHeight="11160" tabRatio="830" firstSheet="4" activeTab="9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G15" i="15" l="1"/>
  <c r="F15" i="15"/>
  <c r="E15" i="15"/>
  <c r="C15" i="15"/>
  <c r="B15" i="15"/>
  <c r="F14" i="15"/>
  <c r="G14" i="15" s="1"/>
  <c r="E14" i="15"/>
  <c r="C14" i="15"/>
  <c r="B14" i="15" s="1"/>
  <c r="E13" i="15"/>
  <c r="F13" i="15" s="1"/>
  <c r="G13" i="15" s="1"/>
  <c r="C13" i="15"/>
  <c r="B13" i="15" s="1"/>
  <c r="F12" i="15"/>
  <c r="G12" i="15" s="1"/>
  <c r="E12" i="15"/>
  <c r="C12" i="15"/>
  <c r="B12" i="15" s="1"/>
  <c r="E11" i="15"/>
  <c r="F11" i="15" s="1"/>
  <c r="G11" i="15" s="1"/>
  <c r="C11" i="15"/>
  <c r="B11" i="15"/>
  <c r="F10" i="15"/>
  <c r="G10" i="15" s="1"/>
  <c r="E10" i="15"/>
  <c r="C10" i="15"/>
  <c r="B10" i="15" s="1"/>
  <c r="E9" i="15"/>
  <c r="F9" i="15" s="1"/>
  <c r="G9" i="15" s="1"/>
  <c r="C9" i="15"/>
  <c r="B9" i="15"/>
  <c r="F8" i="15"/>
  <c r="G8" i="15" s="1"/>
  <c r="E8" i="15"/>
  <c r="C8" i="15"/>
  <c r="B8" i="15" s="1"/>
  <c r="E7" i="15"/>
  <c r="F7" i="15" s="1"/>
  <c r="G7" i="15" s="1"/>
  <c r="C7" i="15"/>
  <c r="B7" i="15"/>
  <c r="F6" i="15"/>
  <c r="G6" i="15" s="1"/>
  <c r="E6" i="15"/>
  <c r="C6" i="15"/>
  <c r="B6" i="15" s="1"/>
  <c r="E15" i="14"/>
  <c r="F15" i="14" s="1"/>
  <c r="G15" i="14" s="1"/>
  <c r="C15" i="14"/>
  <c r="B15" i="14"/>
  <c r="F14" i="14"/>
  <c r="G14" i="14" s="1"/>
  <c r="E14" i="14"/>
  <c r="C14" i="14"/>
  <c r="B14" i="14" s="1"/>
  <c r="E13" i="14"/>
  <c r="F13" i="14" s="1"/>
  <c r="G13" i="14" s="1"/>
  <c r="C13" i="14"/>
  <c r="B13" i="14"/>
  <c r="F12" i="14"/>
  <c r="G12" i="14" s="1"/>
  <c r="E12" i="14"/>
  <c r="C12" i="14"/>
  <c r="B12" i="14" s="1"/>
  <c r="E11" i="14"/>
  <c r="F11" i="14" s="1"/>
  <c r="G11" i="14" s="1"/>
  <c r="C11" i="14"/>
  <c r="B11" i="14"/>
  <c r="F10" i="14"/>
  <c r="G10" i="14" s="1"/>
  <c r="E10" i="14"/>
  <c r="C10" i="14"/>
  <c r="B10" i="14" s="1"/>
  <c r="E9" i="14"/>
  <c r="F9" i="14" s="1"/>
  <c r="G9" i="14" s="1"/>
  <c r="C9" i="14"/>
  <c r="B9" i="14"/>
  <c r="F8" i="14"/>
  <c r="G8" i="14" s="1"/>
  <c r="E8" i="14"/>
  <c r="C8" i="14"/>
  <c r="B8" i="14" s="1"/>
  <c r="E7" i="14"/>
  <c r="F7" i="14" s="1"/>
  <c r="G7" i="14" s="1"/>
  <c r="C7" i="14"/>
  <c r="B7" i="14"/>
  <c r="F6" i="14"/>
  <c r="G6" i="14" s="1"/>
  <c r="E6" i="14"/>
  <c r="C6" i="14"/>
  <c r="B6" i="14" s="1"/>
  <c r="E13" i="13"/>
  <c r="F13" i="13" s="1"/>
  <c r="G13" i="13" s="1"/>
  <c r="C13" i="13"/>
  <c r="B13" i="13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</calcChain>
</file>

<file path=xl/sharedStrings.xml><?xml version="1.0" encoding="utf-8"?>
<sst xmlns="http://schemas.openxmlformats.org/spreadsheetml/2006/main" count="735" uniqueCount="321">
  <si>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</si>
  <si>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</si>
  <si>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</si>
  <si>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</si>
  <si>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</si>
  <si>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</si>
  <si>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</si>
  <si>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</si>
  <si>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</si>
  <si>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</si>
  <si>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</si>
  <si>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</si>
  <si>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</si>
  <si>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</si>
  <si>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</si>
  <si>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</si>
  <si>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</si>
  <si>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</si>
  <si>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</si>
  <si>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</si>
  <si>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</si>
  <si>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</si>
  <si>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</si>
  <si>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</si>
  <si>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</si>
  <si>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</si>
  <si>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</si>
  <si>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</si>
  <si>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</si>
  <si>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</si>
  <si>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</si>
  <si>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</si>
  <si>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</si>
  <si>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</si>
  <si>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</si>
  <si>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</si>
  <si>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</si>
  <si>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</si>
  <si>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</si>
  <si>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</si>
  <si>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</si>
  <si>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</si>
  <si>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</si>
  <si>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</si>
  <si>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</si>
  <si>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</si>
  <si>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</si>
  <si>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</si>
  <si>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</si>
  <si>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</si>
  <si>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</si>
  <si>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</si>
  <si>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</si>
  <si>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</si>
  <si>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</si>
  <si>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中山源来美</t>
  </si>
  <si>
    <t>订单基础信息</t>
  </si>
  <si>
    <t>生产•出货进度</t>
  </si>
  <si>
    <t>指示•确认资料</t>
  </si>
  <si>
    <t>款号</t>
  </si>
  <si>
    <t>TACCAL91673</t>
  </si>
  <si>
    <t>合同交期</t>
  </si>
  <si>
    <t>产前确认样</t>
  </si>
  <si>
    <t>有</t>
  </si>
  <si>
    <t>无</t>
  </si>
  <si>
    <t>品名</t>
  </si>
  <si>
    <t>男式抓绒衣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</si>
  <si>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</si>
  <si>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</si>
  <si>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</si>
  <si>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</si>
  <si>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</si>
  <si>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</si>
  <si>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</si>
  <si>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</si>
  <si>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</si>
  <si>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</si>
  <si>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</si>
  <si>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</si>
  <si>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</si>
  <si>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</si>
  <si>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</si>
  <si>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</si>
  <si>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</si>
  <si>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</si>
  <si>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</si>
  <si>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</si>
  <si>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</si>
  <si>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</si>
  <si>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</si>
  <si>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</si>
  <si>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</si>
  <si>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</si>
  <si>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</si>
  <si>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</si>
  <si>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</si>
  <si>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</si>
  <si>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</si>
  <si>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</si>
  <si>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</si>
  <si>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</si>
  <si>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</si>
  <si>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</si>
  <si>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</si>
  <si>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</si>
  <si>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</si>
  <si>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</si>
  <si>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</si>
  <si>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</si>
  <si>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</si>
  <si>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</si>
  <si>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</si>
  <si>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</si>
  <si>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</si>
  <si>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</si>
  <si>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</si>
  <si>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</si>
  <si>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</si>
  <si>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黑色：2件</t>
  </si>
  <si>
    <t>【规格确认】</t>
  </si>
  <si>
    <t>①规格测量明细以插入附件形式列明，并注明洗前洗后规格</t>
  </si>
  <si>
    <t>②规格异常情况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</si>
  <si>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</si>
  <si>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1.下摆内压住缝边，不顺直。</t>
  </si>
  <si>
    <t>2.领不圆顺。压线起拱。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</si>
  <si>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</si>
  <si>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</si>
  <si>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</si>
  <si>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</si>
  <si>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</si>
  <si>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</si>
  <si>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</si>
  <si>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</si>
  <si>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</si>
  <si>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</si>
  <si>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</si>
  <si>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</si>
  <si>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</si>
  <si>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</si>
  <si>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</si>
  <si>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</si>
  <si>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TACCAL91573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</si>
  <si>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</si>
  <si>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</si>
  <si>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</si>
  <si>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</si>
  <si>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</si>
  <si>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</si>
  <si>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</si>
  <si>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</si>
  <si>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</si>
  <si>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</si>
  <si>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</si>
  <si>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胸围</t>
  </si>
  <si>
    <t>+3</t>
  </si>
  <si>
    <t>摆围（罗纹）</t>
  </si>
  <si>
    <t>肩宽</t>
  </si>
  <si>
    <t>+1.5</t>
  </si>
  <si>
    <t>肩点袖长</t>
  </si>
  <si>
    <t>-1</t>
  </si>
  <si>
    <t>袖肥/2（参考值见注解）</t>
  </si>
  <si>
    <t>—2</t>
  </si>
  <si>
    <t>袖肘围/2</t>
  </si>
  <si>
    <t>袖口围/2</t>
  </si>
  <si>
    <t>袖口围/2（罗纹）</t>
  </si>
  <si>
    <t>-0.2</t>
  </si>
  <si>
    <t>圆领T恤前领宽</t>
  </si>
  <si>
    <t>+0.3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</si>
  <si>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</si>
  <si>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</si>
  <si>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</si>
  <si>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</si>
  <si>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</si>
  <si>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</si>
  <si>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</si>
  <si>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</si>
  <si>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</si>
  <si>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</si>
  <si>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</si>
  <si>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</si>
  <si>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</si>
  <si>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</si>
  <si>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</si>
  <si>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</si>
  <si>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</si>
  <si>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</si>
  <si>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</si>
  <si>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</si>
  <si>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</si>
  <si>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</si>
  <si>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</si>
  <si>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</si>
  <si>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</si>
  <si>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</si>
  <si>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</si>
  <si>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</si>
  <si>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</si>
  <si>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</si>
  <si>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</si>
  <si>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</si>
  <si>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</si>
  <si>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</si>
  <si>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</si>
  <si>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</si>
  <si>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</si>
  <si>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</si>
  <si>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</si>
  <si>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</si>
  <si>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</si>
  <si>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</si>
  <si>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</si>
  <si>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</si>
  <si>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</si>
  <si>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</si>
  <si>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</si>
  <si>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</si>
  <si>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</si>
  <si>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</si>
  <si>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</si>
  <si>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</si>
  <si>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</si>
  <si>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</si>
  <si>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</si>
  <si>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</si>
  <si>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</si>
  <si>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</si>
  <si>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</si>
  <si>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</si>
  <si>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</si>
  <si>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</si>
  <si>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</si>
  <si>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</si>
  <si>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</si>
  <si>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</si>
  <si>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</si>
  <si>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</si>
  <si>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</si>
  <si>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</si>
  <si>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</si>
  <si>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</si>
  <si>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</si>
  <si>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</si>
  <si>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</si>
  <si>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</si>
  <si>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</si>
  <si>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</si>
  <si>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</si>
  <si>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</si>
  <si>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</si>
  <si>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</si>
  <si>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FH230627104</t>
  </si>
  <si>
    <t>FK08000</t>
  </si>
  <si>
    <t>TACCAL91673-G01X</t>
  </si>
  <si>
    <t>海天</t>
  </si>
  <si>
    <t>YES</t>
  </si>
  <si>
    <t>FH230626102</t>
  </si>
  <si>
    <t>TACCAL91673-G89X</t>
  </si>
  <si>
    <t>制表时间：2023年7月10日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</si>
  <si>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</si>
  <si>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</si>
  <si>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</si>
  <si>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</si>
  <si>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</si>
  <si>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</si>
  <si>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</si>
  <si>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</si>
  <si>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</si>
  <si>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</si>
  <si>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源莱美</t>
  </si>
  <si>
    <t>制表时间：2023年7月8日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</si>
  <si>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</si>
  <si>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</si>
  <si>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</si>
  <si>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</si>
  <si>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</si>
  <si>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</si>
  <si>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</si>
  <si>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</si>
  <si>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</si>
  <si>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</si>
  <si>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</si>
  <si>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</si>
  <si>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</si>
  <si>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</si>
  <si>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</si>
  <si>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</si>
  <si>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</si>
  <si>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</si>
  <si>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</si>
  <si>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</si>
  <si>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</si>
  <si>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</si>
  <si>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</si>
  <si>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</si>
  <si>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</si>
  <si>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</si>
  <si>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</si>
  <si>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</si>
  <si>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</si>
  <si>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</si>
  <si>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</si>
  <si>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</si>
  <si>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</si>
  <si>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</si>
  <si>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</si>
  <si>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</si>
  <si>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</si>
  <si>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</si>
  <si>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</si>
  <si>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</si>
  <si>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</si>
  <si>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</si>
  <si>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</si>
  <si>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</si>
  <si>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</si>
  <si>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</si>
  <si>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</si>
  <si>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</si>
  <si>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备注：胸围，下摆偏大+3.肩宽偏大1.5.袖肥-2cm</t>
    <phoneticPr fontId="33" type="noConversion"/>
  </si>
  <si>
    <t>后期熨烫要注意不能有极光印，</t>
    <phoneticPr fontId="33" type="noConversion"/>
  </si>
  <si>
    <t>包装前要注意表里不能有浮毛，线头，脏污问题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</si>
</sst>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Border="1"/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3" borderId="0" xfId="3" applyFont="1" applyFill="1"/>
    <xf numFmtId="0" fontId="13" fillId="3" borderId="0" xfId="3" applyFont="1" applyFill="1"/>
    <xf numFmtId="0" fontId="0" fillId="3" borderId="0" xfId="4" applyFont="1" applyFill="1">
      <alignment vertical="center"/>
    </xf>
    <xf numFmtId="0" fontId="12" fillId="3" borderId="10" xfId="2" applyFont="1" applyFill="1" applyBorder="1" applyAlignment="1">
      <alignment horizontal="left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3" fillId="3" borderId="18" xfId="4" applyNumberFormat="1" applyFont="1" applyFill="1" applyBorder="1" applyAlignment="1">
      <alignment horizontal="center" vertical="center"/>
    </xf>
    <xf numFmtId="49" fontId="13" fillId="3" borderId="14" xfId="4" applyNumberFormat="1" applyFont="1" applyFill="1" applyBorder="1" applyAlignment="1">
      <alignment horizontal="center" vertical="center"/>
    </xf>
    <xf numFmtId="49" fontId="13" fillId="3" borderId="19" xfId="4" applyNumberFormat="1" applyFont="1" applyFill="1" applyBorder="1" applyAlignment="1">
      <alignment horizontal="center" vertical="center"/>
    </xf>
    <xf numFmtId="49" fontId="13" fillId="3" borderId="20" xfId="3" applyNumberFormat="1" applyFont="1" applyFill="1" applyBorder="1" applyAlignment="1">
      <alignment horizontal="center"/>
    </xf>
    <xf numFmtId="49" fontId="13" fillId="3" borderId="21" xfId="3" applyNumberFormat="1" applyFont="1" applyFill="1" applyBorder="1" applyAlignment="1">
      <alignment horizontal="center"/>
    </xf>
    <xf numFmtId="49" fontId="13" fillId="3" borderId="22" xfId="4" applyNumberFormat="1" applyFont="1" applyFill="1" applyBorder="1" applyAlignment="1">
      <alignment horizontal="center" vertical="center"/>
    </xf>
    <xf numFmtId="49" fontId="13" fillId="3" borderId="23" xfId="3" applyNumberFormat="1" applyFont="1" applyFill="1" applyBorder="1" applyAlignment="1">
      <alignment horizontal="center"/>
    </xf>
    <xf numFmtId="49" fontId="13" fillId="3" borderId="24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horizontal="center" vertical="center"/>
    </xf>
    <xf numFmtId="0" fontId="9" fillId="0" borderId="27" xfId="2" applyFont="1" applyBorder="1">
      <alignment vertical="center"/>
    </xf>
    <xf numFmtId="0" fontId="19" fillId="0" borderId="27" xfId="2" applyFont="1" applyBorder="1">
      <alignment vertical="center"/>
    </xf>
    <xf numFmtId="0" fontId="19" fillId="0" borderId="28" xfId="2" applyFont="1" applyBorder="1">
      <alignment vertical="center"/>
    </xf>
    <xf numFmtId="0" fontId="20" fillId="0" borderId="29" xfId="2" applyFont="1" applyBorder="1" applyAlignment="1">
      <alignment horizontal="center" vertical="center"/>
    </xf>
    <xf numFmtId="0" fontId="19" fillId="0" borderId="29" xfId="2" applyFont="1" applyBorder="1">
      <alignment vertical="center"/>
    </xf>
    <xf numFmtId="0" fontId="19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right" vertical="center"/>
    </xf>
    <xf numFmtId="0" fontId="19" fillId="0" borderId="29" xfId="2" applyFont="1" applyBorder="1" applyAlignment="1">
      <alignment horizontal="left" vertical="center"/>
    </xf>
    <xf numFmtId="0" fontId="19" fillId="0" borderId="30" xfId="2" applyFont="1" applyBorder="1">
      <alignment vertical="center"/>
    </xf>
    <xf numFmtId="0" fontId="19" fillId="0" borderId="31" xfId="2" applyFont="1" applyBorder="1">
      <alignment vertical="center"/>
    </xf>
    <xf numFmtId="0" fontId="9" fillId="0" borderId="31" xfId="2" applyFont="1" applyBorder="1">
      <alignment vertical="center"/>
    </xf>
    <xf numFmtId="0" fontId="9" fillId="0" borderId="31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9" fillId="0" borderId="26" xfId="2" applyFont="1" applyBorder="1">
      <alignment vertical="center"/>
    </xf>
    <xf numFmtId="0" fontId="9" fillId="0" borderId="29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19" fillId="0" borderId="27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58" fontId="9" fillId="0" borderId="31" xfId="2" applyNumberFormat="1" applyFont="1" applyBorder="1">
      <alignment vertical="center"/>
    </xf>
    <xf numFmtId="0" fontId="9" fillId="0" borderId="43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2" fillId="0" borderId="48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1" fillId="0" borderId="26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28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43" xfId="2" applyFont="1" applyBorder="1">
      <alignment vertical="center"/>
    </xf>
    <xf numFmtId="0" fontId="21" fillId="0" borderId="28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26" xfId="2" applyFont="1" applyBorder="1">
      <alignment vertical="center"/>
    </xf>
    <xf numFmtId="0" fontId="17" fillId="0" borderId="27" xfId="2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17" fillId="0" borderId="27" xfId="2" applyBorder="1">
      <alignment vertical="center"/>
    </xf>
    <xf numFmtId="0" fontId="21" fillId="0" borderId="27" xfId="2" applyFont="1" applyBorder="1">
      <alignment vertical="center"/>
    </xf>
    <xf numFmtId="0" fontId="17" fillId="0" borderId="29" xfId="2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17" fillId="0" borderId="29" xfId="2" applyBorder="1">
      <alignment vertical="center"/>
    </xf>
    <xf numFmtId="0" fontId="21" fillId="0" borderId="29" xfId="2" applyFont="1" applyBorder="1">
      <alignment vertical="center"/>
    </xf>
    <xf numFmtId="0" fontId="20" fillId="0" borderId="31" xfId="2" applyFont="1" applyBorder="1" applyAlignment="1">
      <alignment horizontal="left" vertical="center"/>
    </xf>
    <xf numFmtId="0" fontId="21" fillId="0" borderId="29" xfId="2" applyFont="1" applyBorder="1" applyAlignment="1">
      <alignment horizontal="center" vertical="center"/>
    </xf>
    <xf numFmtId="0" fontId="22" fillId="0" borderId="50" xfId="2" applyFont="1" applyBorder="1">
      <alignment vertical="center"/>
    </xf>
    <xf numFmtId="0" fontId="22" fillId="0" borderId="51" xfId="2" applyFont="1" applyBorder="1">
      <alignment vertical="center"/>
    </xf>
    <xf numFmtId="0" fontId="20" fillId="0" borderId="51" xfId="2" applyFont="1" applyBorder="1">
      <alignment vertical="center"/>
    </xf>
    <xf numFmtId="58" fontId="17" fillId="0" borderId="51" xfId="2" applyNumberFormat="1" applyBorder="1">
      <alignment vertical="center"/>
    </xf>
    <xf numFmtId="0" fontId="20" fillId="0" borderId="43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2" fillId="3" borderId="59" xfId="3" applyFont="1" applyFill="1" applyBorder="1"/>
    <xf numFmtId="0" fontId="13" fillId="3" borderId="59" xfId="3" applyFont="1" applyFill="1" applyBorder="1"/>
    <xf numFmtId="0" fontId="0" fillId="3" borderId="59" xfId="4" applyFont="1" applyFill="1" applyBorder="1">
      <alignment vertical="center"/>
    </xf>
    <xf numFmtId="49" fontId="12" fillId="3" borderId="15" xfId="4" applyNumberFormat="1" applyFont="1" applyFill="1" applyBorder="1" applyAlignment="1">
      <alignment horizontal="center" vertical="center"/>
    </xf>
    <xf numFmtId="0" fontId="21" fillId="0" borderId="30" xfId="2" applyFont="1" applyBorder="1">
      <alignment vertical="center"/>
    </xf>
    <xf numFmtId="0" fontId="21" fillId="0" borderId="53" xfId="2" applyFont="1" applyBorder="1">
      <alignment vertical="center"/>
    </xf>
    <xf numFmtId="0" fontId="17" fillId="0" borderId="54" xfId="2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54" xfId="2" applyBorder="1">
      <alignment vertical="center"/>
    </xf>
    <xf numFmtId="0" fontId="21" fillId="0" borderId="54" xfId="2" applyFont="1" applyBorder="1">
      <alignment vertical="center"/>
    </xf>
    <xf numFmtId="0" fontId="21" fillId="0" borderId="53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1" fillId="0" borderId="54" xfId="2" applyFont="1" applyBorder="1" applyAlignment="1">
      <alignment horizontal="center" vertical="center"/>
    </xf>
    <xf numFmtId="0" fontId="17" fillId="0" borderId="54" xfId="2" applyBorder="1" applyAlignment="1">
      <alignment horizontal="center" vertical="center"/>
    </xf>
    <xf numFmtId="0" fontId="17" fillId="0" borderId="29" xfId="2" applyBorder="1" applyAlignment="1">
      <alignment horizontal="center" vertical="center"/>
    </xf>
    <xf numFmtId="0" fontId="25" fillId="0" borderId="61" xfId="2" applyFont="1" applyBorder="1" applyAlignment="1">
      <alignment horizontal="left" vertical="center" wrapText="1"/>
    </xf>
    <xf numFmtId="9" fontId="20" fillId="0" borderId="29" xfId="2" applyNumberFormat="1" applyFont="1" applyBorder="1" applyAlignment="1">
      <alignment horizontal="center" vertical="center"/>
    </xf>
    <xf numFmtId="0" fontId="22" fillId="0" borderId="48" xfId="2" applyFont="1" applyBorder="1">
      <alignment vertical="center"/>
    </xf>
    <xf numFmtId="0" fontId="22" fillId="0" borderId="49" xfId="2" applyFont="1" applyBorder="1">
      <alignment vertical="center"/>
    </xf>
    <xf numFmtId="0" fontId="20" fillId="0" borderId="65" xfId="2" applyFont="1" applyBorder="1">
      <alignment vertical="center"/>
    </xf>
    <xf numFmtId="0" fontId="22" fillId="0" borderId="65" xfId="2" applyFont="1" applyBorder="1">
      <alignment vertical="center"/>
    </xf>
    <xf numFmtId="58" fontId="17" fillId="0" borderId="49" xfId="2" applyNumberFormat="1" applyBorder="1">
      <alignment vertical="center"/>
    </xf>
    <xf numFmtId="0" fontId="17" fillId="0" borderId="65" xfId="2" applyBorder="1">
      <alignment vertical="center"/>
    </xf>
    <xf numFmtId="0" fontId="20" fillId="0" borderId="58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7" fillId="0" borderId="43" xfId="2" applyFont="1" applyBorder="1" applyAlignment="1">
      <alignment horizontal="left" vertical="center" wrapText="1"/>
    </xf>
    <xf numFmtId="0" fontId="27" fillId="0" borderId="43" xfId="2" applyFont="1" applyBorder="1" applyAlignment="1">
      <alignment horizontal="left" vertical="center"/>
    </xf>
    <xf numFmtId="0" fontId="29" fillId="0" borderId="71" xfId="0" applyFont="1" applyBorder="1"/>
    <xf numFmtId="0" fontId="29" fillId="0" borderId="2" xfId="0" applyFont="1" applyBorder="1"/>
    <xf numFmtId="0" fontId="29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2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8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8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top"/>
    </xf>
    <xf numFmtId="0" fontId="20" fillId="0" borderId="49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7" fillId="0" borderId="55" xfId="2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20" fillId="0" borderId="29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14" fontId="20" fillId="0" borderId="29" xfId="2" applyNumberFormat="1" applyFont="1" applyBorder="1" applyAlignment="1">
      <alignment horizontal="center" vertical="center"/>
    </xf>
    <xf numFmtId="14" fontId="20" fillId="0" borderId="43" xfId="2" applyNumberFormat="1" applyFont="1" applyBorder="1" applyAlignment="1">
      <alignment horizontal="center" vertical="center"/>
    </xf>
    <xf numFmtId="0" fontId="20" fillId="0" borderId="34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31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14" fontId="20" fillId="0" borderId="31" xfId="2" applyNumberFormat="1" applyFont="1" applyBorder="1" applyAlignment="1">
      <alignment horizontal="center" vertical="center"/>
    </xf>
    <xf numFmtId="14" fontId="20" fillId="0" borderId="44" xfId="2" applyNumberFormat="1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66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22" fillId="0" borderId="5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 wrapText="1"/>
    </xf>
    <xf numFmtId="0" fontId="21" fillId="0" borderId="40" xfId="2" applyFont="1" applyBorder="1" applyAlignment="1">
      <alignment horizontal="left" vertical="center" wrapText="1"/>
    </xf>
    <xf numFmtId="0" fontId="21" fillId="0" borderId="47" xfId="2" applyFont="1" applyBorder="1" applyAlignment="1">
      <alignment horizontal="left" vertical="center" wrapText="1"/>
    </xf>
    <xf numFmtId="0" fontId="21" fillId="0" borderId="53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1" fillId="0" borderId="58" xfId="2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20" fillId="0" borderId="38" xfId="2" applyNumberFormat="1" applyFont="1" applyBorder="1" applyAlignment="1">
      <alignment horizontal="left" vertical="center"/>
    </xf>
    <xf numFmtId="9" fontId="20" fillId="0" borderId="33" xfId="2" applyNumberFormat="1" applyFont="1" applyBorder="1" applyAlignment="1">
      <alignment horizontal="left" vertical="center"/>
    </xf>
    <xf numFmtId="9" fontId="20" fillId="0" borderId="45" xfId="2" applyNumberFormat="1" applyFont="1" applyBorder="1" applyAlignment="1">
      <alignment horizontal="left" vertical="center"/>
    </xf>
    <xf numFmtId="9" fontId="20" fillId="0" borderId="39" xfId="2" applyNumberFormat="1" applyFont="1" applyBorder="1" applyAlignment="1">
      <alignment horizontal="left" vertical="center"/>
    </xf>
    <xf numFmtId="9" fontId="20" fillId="0" borderId="40" xfId="2" applyNumberFormat="1" applyFont="1" applyBorder="1" applyAlignment="1">
      <alignment horizontal="left" vertical="center"/>
    </xf>
    <xf numFmtId="9" fontId="20" fillId="0" borderId="47" xfId="2" applyNumberFormat="1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8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62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6" fillId="0" borderId="51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20" fillId="0" borderId="66" xfId="2" applyFont="1" applyBorder="1" applyAlignment="1">
      <alignment horizontal="center" vertical="center"/>
    </xf>
    <xf numFmtId="0" fontId="20" fillId="0" borderId="60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3" fillId="3" borderId="0" xfId="3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/>
    </xf>
    <xf numFmtId="0" fontId="23" fillId="0" borderId="25" xfId="2" applyFont="1" applyBorder="1" applyAlignment="1">
      <alignment horizontal="center" vertical="top"/>
    </xf>
    <xf numFmtId="0" fontId="20" fillId="0" borderId="29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9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9" fillId="0" borderId="43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0" fillId="0" borderId="51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0" fillId="0" borderId="56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2" fillId="0" borderId="58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7" fillId="0" borderId="51" xfId="2" applyBorder="1" applyAlignment="1">
      <alignment horizontal="center" vertical="center"/>
    </xf>
    <xf numFmtId="0" fontId="17" fillId="0" borderId="56" xfId="2" applyBorder="1" applyAlignment="1">
      <alignment horizontal="center" vertical="center"/>
    </xf>
    <xf numFmtId="0" fontId="18" fillId="0" borderId="25" xfId="2" applyFont="1" applyBorder="1" applyAlignment="1">
      <alignment horizontal="center" vertical="top"/>
    </xf>
    <xf numFmtId="0" fontId="20" fillId="0" borderId="27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58" fontId="9" fillId="0" borderId="29" xfId="2" applyNumberFormat="1" applyFont="1" applyBorder="1" applyAlignment="1">
      <alignment horizontal="center" vertical="center"/>
    </xf>
    <xf numFmtId="0" fontId="20" fillId="0" borderId="31" xfId="2" applyFont="1" applyBorder="1" applyAlignment="1">
      <alignment horizontal="right" vertical="center"/>
    </xf>
    <xf numFmtId="0" fontId="1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2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9" fillId="0" borderId="46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 wrapText="1"/>
    </xf>
    <xf numFmtId="0" fontId="9" fillId="0" borderId="29" xfId="2" applyFont="1" applyBorder="1" applyAlignment="1">
      <alignment horizontal="left" vertical="center" wrapText="1"/>
    </xf>
    <xf numFmtId="0" fontId="9" fillId="0" borderId="43" xfId="2" applyFont="1" applyBorder="1" applyAlignment="1">
      <alignment horizontal="left" vertical="center" wrapText="1"/>
    </xf>
    <xf numFmtId="0" fontId="17" fillId="0" borderId="31" xfId="2" applyBorder="1" applyAlignment="1">
      <alignment horizontal="center" vertical="center"/>
    </xf>
    <xf numFmtId="0" fontId="17" fillId="0" borderId="44" xfId="2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7" fillId="0" borderId="36" xfId="2" applyBorder="1" applyAlignment="1">
      <alignment horizontal="left" vertical="center"/>
    </xf>
    <xf numFmtId="0" fontId="17" fillId="0" borderId="35" xfId="2" applyBorder="1" applyAlignment="1">
      <alignment horizontal="left" vertical="center"/>
    </xf>
    <xf numFmtId="0" fontId="17" fillId="0" borderId="46" xfId="2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9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381000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7019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6511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5749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7019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381000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7019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8</xdr:col>
      <xdr:colOff>666750</xdr:colOff>
      <xdr:row>26</xdr:row>
      <xdr:rowOff>161925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3409950"/>
          <a:ext cx="6886575" cy="1790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5">
        <v>1</v>
      </c>
      <c r="B2" s="155" t="s">
        <v>1</v>
      </c>
    </row>
    <row r="3" spans="1:2">
      <c r="A3" s="5">
        <v>2</v>
      </c>
      <c r="B3" s="155" t="s">
        <v>2</v>
      </c>
    </row>
    <row r="4" spans="1:2">
      <c r="A4" s="5">
        <v>3</v>
      </c>
      <c r="B4" s="155" t="s">
        <v>3</v>
      </c>
    </row>
    <row r="5" spans="1:2">
      <c r="A5" s="5">
        <v>4</v>
      </c>
      <c r="B5" s="155" t="s">
        <v>4</v>
      </c>
    </row>
    <row r="6" spans="1:2">
      <c r="A6" s="5">
        <v>5</v>
      </c>
      <c r="B6" s="155" t="s">
        <v>5</v>
      </c>
    </row>
    <row r="7" spans="1:2" ht="13.5" customHeight="1">
      <c r="A7" s="5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>
      <c r="A9" s="5"/>
      <c r="B9" s="155"/>
    </row>
    <row r="10" spans="1:2" ht="18.95" customHeight="1">
      <c r="A10" s="153"/>
      <c r="B10" s="158" t="s">
        <v>8</v>
      </c>
    </row>
    <row r="11" spans="1:2" ht="15.95" customHeight="1">
      <c r="A11" s="5">
        <v>1</v>
      </c>
      <c r="B11" s="159" t="s">
        <v>9</v>
      </c>
    </row>
    <row r="12" spans="1:2">
      <c r="A12" s="5">
        <v>2</v>
      </c>
      <c r="B12" s="155" t="s">
        <v>10</v>
      </c>
    </row>
    <row r="13" spans="1:2">
      <c r="A13" s="5">
        <v>3</v>
      </c>
      <c r="B13" s="157" t="s">
        <v>11</v>
      </c>
    </row>
    <row r="14" spans="1:2">
      <c r="A14" s="5">
        <v>4</v>
      </c>
      <c r="B14" s="155" t="s">
        <v>12</v>
      </c>
    </row>
    <row r="15" spans="1:2">
      <c r="A15" s="5">
        <v>5</v>
      </c>
      <c r="B15" s="155" t="s">
        <v>13</v>
      </c>
    </row>
    <row r="16" spans="1:2">
      <c r="A16" s="5">
        <v>6</v>
      </c>
      <c r="B16" s="155" t="s">
        <v>14</v>
      </c>
    </row>
    <row r="17" spans="1:2">
      <c r="A17" s="5">
        <v>7</v>
      </c>
      <c r="B17" s="155" t="s">
        <v>15</v>
      </c>
    </row>
    <row r="18" spans="1:2">
      <c r="A18" s="5"/>
      <c r="B18" s="155"/>
    </row>
    <row r="19" spans="1:2" ht="20.25">
      <c r="A19" s="153"/>
      <c r="B19" s="154" t="s">
        <v>16</v>
      </c>
    </row>
    <row r="20" spans="1:2">
      <c r="A20" s="5">
        <v>1</v>
      </c>
      <c r="B20" s="155" t="s">
        <v>17</v>
      </c>
    </row>
    <row r="21" spans="1:2">
      <c r="A21" s="5">
        <v>2</v>
      </c>
      <c r="B21" s="155" t="s">
        <v>18</v>
      </c>
    </row>
    <row r="22" spans="1:2">
      <c r="A22" s="5">
        <v>3</v>
      </c>
      <c r="B22" s="155" t="s">
        <v>19</v>
      </c>
    </row>
    <row r="23" spans="1:2">
      <c r="A23" s="5">
        <v>4</v>
      </c>
      <c r="B23" s="155" t="s">
        <v>20</v>
      </c>
    </row>
    <row r="24" spans="1:2">
      <c r="A24" s="5">
        <v>5</v>
      </c>
      <c r="B24" s="155" t="s">
        <v>21</v>
      </c>
    </row>
    <row r="25" spans="1:2">
      <c r="A25" s="5">
        <v>6</v>
      </c>
      <c r="B25" s="155" t="s">
        <v>22</v>
      </c>
    </row>
    <row r="26" spans="1:2">
      <c r="A26" s="5">
        <v>7</v>
      </c>
      <c r="B26" s="155" t="s">
        <v>23</v>
      </c>
    </row>
    <row r="27" spans="1:2">
      <c r="A27" s="5"/>
      <c r="B27" s="155"/>
    </row>
    <row r="28" spans="1:2" ht="20.25">
      <c r="A28" s="153"/>
      <c r="B28" s="154" t="s">
        <v>24</v>
      </c>
    </row>
    <row r="29" spans="1:2">
      <c r="A29" s="5">
        <v>1</v>
      </c>
      <c r="B29" s="155" t="s">
        <v>25</v>
      </c>
    </row>
    <row r="30" spans="1:2">
      <c r="A30" s="5">
        <v>2</v>
      </c>
      <c r="B30" s="155" t="s">
        <v>26</v>
      </c>
    </row>
    <row r="31" spans="1:2">
      <c r="A31" s="5">
        <v>3</v>
      </c>
      <c r="B31" s="155" t="s">
        <v>27</v>
      </c>
    </row>
    <row r="32" spans="1:2">
      <c r="A32" s="5">
        <v>4</v>
      </c>
      <c r="B32" s="155" t="s">
        <v>28</v>
      </c>
    </row>
    <row r="33" spans="1:2">
      <c r="A33" s="5">
        <v>5</v>
      </c>
      <c r="B33" s="155" t="s">
        <v>29</v>
      </c>
    </row>
    <row r="34" spans="1:2">
      <c r="A34" s="5">
        <v>6</v>
      </c>
      <c r="B34" s="155" t="s">
        <v>30</v>
      </c>
    </row>
    <row r="35" spans="1:2">
      <c r="A35" s="5">
        <v>7</v>
      </c>
      <c r="B35" s="155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abSelected="1" zoomScalePageLayoutView="125" workbookViewId="0">
      <selection activeCell="F8" sqref="F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0" t="s">
        <v>260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s="1" customFormat="1" ht="16.5">
      <c r="A2" s="349" t="s">
        <v>234</v>
      </c>
      <c r="B2" s="350" t="s">
        <v>239</v>
      </c>
      <c r="C2" s="350" t="s">
        <v>235</v>
      </c>
      <c r="D2" s="350" t="s">
        <v>236</v>
      </c>
      <c r="E2" s="350" t="s">
        <v>237</v>
      </c>
      <c r="F2" s="350" t="s">
        <v>238</v>
      </c>
      <c r="G2" s="349" t="s">
        <v>261</v>
      </c>
      <c r="H2" s="349"/>
      <c r="I2" s="349" t="s">
        <v>262</v>
      </c>
      <c r="J2" s="349"/>
      <c r="K2" s="355" t="s">
        <v>263</v>
      </c>
      <c r="L2" s="357" t="s">
        <v>264</v>
      </c>
      <c r="M2" s="359" t="s">
        <v>265</v>
      </c>
    </row>
    <row r="3" spans="1:13" s="1" customFormat="1" ht="16.5">
      <c r="A3" s="349"/>
      <c r="B3" s="351"/>
      <c r="C3" s="351"/>
      <c r="D3" s="351"/>
      <c r="E3" s="351"/>
      <c r="F3" s="351"/>
      <c r="G3" s="3" t="s">
        <v>266</v>
      </c>
      <c r="H3" s="3" t="s">
        <v>267</v>
      </c>
      <c r="I3" s="3" t="s">
        <v>266</v>
      </c>
      <c r="J3" s="3" t="s">
        <v>267</v>
      </c>
      <c r="K3" s="356"/>
      <c r="L3" s="358"/>
      <c r="M3" s="360"/>
    </row>
    <row r="4" spans="1:13">
      <c r="A4" s="5"/>
      <c r="B4" s="6" t="s">
        <v>268</v>
      </c>
      <c r="C4" s="11" t="s">
        <v>250</v>
      </c>
      <c r="D4" s="6" t="s">
        <v>251</v>
      </c>
      <c r="E4" s="7" t="s">
        <v>115</v>
      </c>
      <c r="F4" s="7" t="s">
        <v>252</v>
      </c>
      <c r="G4" s="6">
        <v>0.71</v>
      </c>
      <c r="H4" s="6">
        <v>0</v>
      </c>
      <c r="I4" s="6">
        <v>1.71</v>
      </c>
      <c r="J4" s="6">
        <v>0.37</v>
      </c>
      <c r="K4" s="6"/>
      <c r="L4" s="6"/>
      <c r="M4" s="6" t="s">
        <v>254</v>
      </c>
    </row>
    <row r="5" spans="1:13">
      <c r="A5" s="5"/>
      <c r="B5" s="6" t="s">
        <v>268</v>
      </c>
      <c r="C5" s="11" t="s">
        <v>255</v>
      </c>
      <c r="D5" s="6" t="s">
        <v>251</v>
      </c>
      <c r="E5" s="7" t="s">
        <v>116</v>
      </c>
      <c r="F5" s="7" t="s">
        <v>256</v>
      </c>
      <c r="G5" s="6">
        <v>1.42</v>
      </c>
      <c r="H5" s="6">
        <v>0</v>
      </c>
      <c r="I5" s="6">
        <v>2.14</v>
      </c>
      <c r="J5" s="6">
        <v>0.4</v>
      </c>
      <c r="K5" s="6"/>
      <c r="L5" s="6"/>
      <c r="M5" s="6" t="s">
        <v>254</v>
      </c>
    </row>
    <row r="6" spans="1:13">
      <c r="A6" s="5"/>
      <c r="B6" s="6"/>
      <c r="C6" s="11"/>
      <c r="D6" s="6"/>
      <c r="E6" s="12"/>
      <c r="F6" s="13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1"/>
      <c r="D7" s="6"/>
      <c r="E7" s="12"/>
      <c r="F7" s="13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1"/>
      <c r="D8" s="6"/>
      <c r="E8" s="12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1"/>
      <c r="D9" s="6"/>
      <c r="E9" s="12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41" t="s">
        <v>269</v>
      </c>
      <c r="B12" s="342"/>
      <c r="C12" s="342"/>
      <c r="D12" s="342"/>
      <c r="E12" s="343"/>
      <c r="F12" s="344"/>
      <c r="G12" s="346"/>
      <c r="H12" s="341" t="s">
        <v>270</v>
      </c>
      <c r="I12" s="342"/>
      <c r="J12" s="342"/>
      <c r="K12" s="343"/>
      <c r="L12" s="352"/>
      <c r="M12" s="353"/>
    </row>
    <row r="13" spans="1:13" ht="16.5">
      <c r="A13" s="354" t="s">
        <v>271</v>
      </c>
      <c r="B13" s="354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0" t="s">
        <v>272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</row>
    <row r="2" spans="1:23" s="1" customFormat="1" ht="15.95" customHeight="1">
      <c r="A2" s="350" t="s">
        <v>273</v>
      </c>
      <c r="B2" s="350" t="s">
        <v>239</v>
      </c>
      <c r="C2" s="350" t="s">
        <v>235</v>
      </c>
      <c r="D2" s="350" t="s">
        <v>236</v>
      </c>
      <c r="E2" s="350" t="s">
        <v>237</v>
      </c>
      <c r="F2" s="350" t="s">
        <v>238</v>
      </c>
      <c r="G2" s="361" t="s">
        <v>274</v>
      </c>
      <c r="H2" s="362"/>
      <c r="I2" s="363"/>
      <c r="J2" s="361" t="s">
        <v>275</v>
      </c>
      <c r="K2" s="362"/>
      <c r="L2" s="363"/>
      <c r="M2" s="361" t="s">
        <v>276</v>
      </c>
      <c r="N2" s="362"/>
      <c r="O2" s="363"/>
      <c r="P2" s="361" t="s">
        <v>277</v>
      </c>
      <c r="Q2" s="362"/>
      <c r="R2" s="363"/>
      <c r="S2" s="362" t="s">
        <v>278</v>
      </c>
      <c r="T2" s="362"/>
      <c r="U2" s="363"/>
      <c r="V2" s="370" t="s">
        <v>279</v>
      </c>
      <c r="W2" s="370" t="s">
        <v>248</v>
      </c>
    </row>
    <row r="3" spans="1:23" s="1" customFormat="1" ht="16.5">
      <c r="A3" s="351"/>
      <c r="B3" s="369"/>
      <c r="C3" s="369"/>
      <c r="D3" s="369"/>
      <c r="E3" s="369"/>
      <c r="F3" s="369"/>
      <c r="G3" s="3" t="s">
        <v>280</v>
      </c>
      <c r="H3" s="3" t="s">
        <v>65</v>
      </c>
      <c r="I3" s="3" t="s">
        <v>239</v>
      </c>
      <c r="J3" s="3" t="s">
        <v>280</v>
      </c>
      <c r="K3" s="3" t="s">
        <v>65</v>
      </c>
      <c r="L3" s="3" t="s">
        <v>239</v>
      </c>
      <c r="M3" s="3" t="s">
        <v>280</v>
      </c>
      <c r="N3" s="3" t="s">
        <v>65</v>
      </c>
      <c r="O3" s="3" t="s">
        <v>239</v>
      </c>
      <c r="P3" s="3" t="s">
        <v>280</v>
      </c>
      <c r="Q3" s="3" t="s">
        <v>65</v>
      </c>
      <c r="R3" s="3" t="s">
        <v>239</v>
      </c>
      <c r="S3" s="3" t="s">
        <v>280</v>
      </c>
      <c r="T3" s="3" t="s">
        <v>65</v>
      </c>
      <c r="U3" s="3" t="s">
        <v>239</v>
      </c>
      <c r="V3" s="371"/>
      <c r="W3" s="371"/>
    </row>
    <row r="4" spans="1:23">
      <c r="A4" s="364" t="s">
        <v>281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65"/>
      <c r="B5" s="6"/>
      <c r="C5" s="6"/>
      <c r="D5" s="6"/>
      <c r="E5" s="6"/>
      <c r="F5" s="6"/>
      <c r="G5" s="361" t="s">
        <v>282</v>
      </c>
      <c r="H5" s="362"/>
      <c r="I5" s="363"/>
      <c r="J5" s="361" t="s">
        <v>283</v>
      </c>
      <c r="K5" s="362"/>
      <c r="L5" s="363"/>
      <c r="M5" s="361" t="s">
        <v>284</v>
      </c>
      <c r="N5" s="362"/>
      <c r="O5" s="363"/>
      <c r="P5" s="361" t="s">
        <v>285</v>
      </c>
      <c r="Q5" s="362"/>
      <c r="R5" s="363"/>
      <c r="S5" s="362" t="s">
        <v>286</v>
      </c>
      <c r="T5" s="362"/>
      <c r="U5" s="363"/>
      <c r="V5" s="6"/>
      <c r="W5" s="6"/>
    </row>
    <row r="6" spans="1:23" ht="16.5">
      <c r="A6" s="365"/>
      <c r="B6" s="6"/>
      <c r="C6" s="6"/>
      <c r="D6" s="6"/>
      <c r="E6" s="6"/>
      <c r="F6" s="6"/>
      <c r="G6" s="3" t="s">
        <v>280</v>
      </c>
      <c r="H6" s="3" t="s">
        <v>65</v>
      </c>
      <c r="I6" s="3" t="s">
        <v>239</v>
      </c>
      <c r="J6" s="3" t="s">
        <v>280</v>
      </c>
      <c r="K6" s="3" t="s">
        <v>65</v>
      </c>
      <c r="L6" s="3" t="s">
        <v>239</v>
      </c>
      <c r="M6" s="3" t="s">
        <v>280</v>
      </c>
      <c r="N6" s="3" t="s">
        <v>65</v>
      </c>
      <c r="O6" s="3" t="s">
        <v>239</v>
      </c>
      <c r="P6" s="3" t="s">
        <v>280</v>
      </c>
      <c r="Q6" s="3" t="s">
        <v>65</v>
      </c>
      <c r="R6" s="3" t="s">
        <v>239</v>
      </c>
      <c r="S6" s="3" t="s">
        <v>280</v>
      </c>
      <c r="T6" s="3" t="s">
        <v>65</v>
      </c>
      <c r="U6" s="3" t="s">
        <v>239</v>
      </c>
      <c r="V6" s="6"/>
      <c r="W6" s="6"/>
    </row>
    <row r="7" spans="1:23">
      <c r="A7" s="36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7" t="s">
        <v>287</v>
      </c>
      <c r="B8" s="367"/>
      <c r="C8" s="367"/>
      <c r="D8" s="367"/>
      <c r="E8" s="367"/>
      <c r="F8" s="36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8"/>
      <c r="B9" s="368"/>
      <c r="C9" s="368"/>
      <c r="D9" s="368"/>
      <c r="E9" s="368"/>
      <c r="F9" s="36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7" t="s">
        <v>288</v>
      </c>
      <c r="B10" s="367"/>
      <c r="C10" s="367"/>
      <c r="D10" s="367"/>
      <c r="E10" s="367"/>
      <c r="F10" s="36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8"/>
      <c r="B11" s="368"/>
      <c r="C11" s="368"/>
      <c r="D11" s="368"/>
      <c r="E11" s="368"/>
      <c r="F11" s="36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7" t="s">
        <v>289</v>
      </c>
      <c r="B12" s="367"/>
      <c r="C12" s="367"/>
      <c r="D12" s="367"/>
      <c r="E12" s="367"/>
      <c r="F12" s="36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8"/>
      <c r="B13" s="368"/>
      <c r="C13" s="368"/>
      <c r="D13" s="368"/>
      <c r="E13" s="368"/>
      <c r="F13" s="36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7" t="s">
        <v>290</v>
      </c>
      <c r="B14" s="367"/>
      <c r="C14" s="367"/>
      <c r="D14" s="367"/>
      <c r="E14" s="367"/>
      <c r="F14" s="36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8"/>
      <c r="B15" s="368"/>
      <c r="C15" s="368"/>
      <c r="D15" s="368"/>
      <c r="E15" s="368"/>
      <c r="F15" s="36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41" t="s">
        <v>291</v>
      </c>
      <c r="B17" s="342"/>
      <c r="C17" s="342"/>
      <c r="D17" s="342"/>
      <c r="E17" s="343"/>
      <c r="F17" s="344"/>
      <c r="G17" s="346"/>
      <c r="H17" s="19"/>
      <c r="I17" s="19"/>
      <c r="J17" s="341" t="s">
        <v>292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3"/>
      <c r="V17" s="8"/>
      <c r="W17" s="10"/>
    </row>
    <row r="18" spans="1:23" ht="56.25" customHeight="1">
      <c r="A18" s="347" t="s">
        <v>293</v>
      </c>
      <c r="B18" s="347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0" t="s">
        <v>294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s="1" customFormat="1" ht="16.5">
      <c r="A2" s="15" t="s">
        <v>295</v>
      </c>
      <c r="B2" s="16" t="s">
        <v>235</v>
      </c>
      <c r="C2" s="16" t="s">
        <v>236</v>
      </c>
      <c r="D2" s="16" t="s">
        <v>237</v>
      </c>
      <c r="E2" s="16" t="s">
        <v>238</v>
      </c>
      <c r="F2" s="16" t="s">
        <v>239</v>
      </c>
      <c r="G2" s="15" t="s">
        <v>296</v>
      </c>
      <c r="H2" s="15" t="s">
        <v>297</v>
      </c>
      <c r="I2" s="15" t="s">
        <v>298</v>
      </c>
      <c r="J2" s="15" t="s">
        <v>297</v>
      </c>
      <c r="K2" s="15" t="s">
        <v>299</v>
      </c>
      <c r="L2" s="15" t="s">
        <v>297</v>
      </c>
      <c r="M2" s="16" t="s">
        <v>279</v>
      </c>
      <c r="N2" s="16" t="s">
        <v>248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295</v>
      </c>
      <c r="B4" s="18" t="s">
        <v>300</v>
      </c>
      <c r="C4" s="18" t="s">
        <v>280</v>
      </c>
      <c r="D4" s="18" t="s">
        <v>237</v>
      </c>
      <c r="E4" s="16" t="s">
        <v>238</v>
      </c>
      <c r="F4" s="16" t="s">
        <v>239</v>
      </c>
      <c r="G4" s="15" t="s">
        <v>296</v>
      </c>
      <c r="H4" s="15" t="s">
        <v>297</v>
      </c>
      <c r="I4" s="15" t="s">
        <v>298</v>
      </c>
      <c r="J4" s="15" t="s">
        <v>297</v>
      </c>
      <c r="K4" s="15" t="s">
        <v>299</v>
      </c>
      <c r="L4" s="15" t="s">
        <v>297</v>
      </c>
      <c r="M4" s="16" t="s">
        <v>279</v>
      </c>
      <c r="N4" s="16" t="s">
        <v>248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1" t="s">
        <v>301</v>
      </c>
      <c r="B11" s="342"/>
      <c r="C11" s="342"/>
      <c r="D11" s="343"/>
      <c r="E11" s="344"/>
      <c r="F11" s="345"/>
      <c r="G11" s="346"/>
      <c r="H11" s="19"/>
      <c r="I11" s="341" t="s">
        <v>292</v>
      </c>
      <c r="J11" s="342"/>
      <c r="K11" s="342"/>
      <c r="L11" s="8"/>
      <c r="M11" s="8"/>
      <c r="N11" s="10"/>
    </row>
    <row r="12" spans="1:14" ht="16.5">
      <c r="A12" s="347" t="s">
        <v>302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A18" sqref="A18:E1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40" t="s">
        <v>303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2" s="1" customFormat="1" ht="16.5">
      <c r="A2" s="3" t="s">
        <v>273</v>
      </c>
      <c r="B2" s="4" t="s">
        <v>239</v>
      </c>
      <c r="C2" s="4" t="s">
        <v>235</v>
      </c>
      <c r="D2" s="4" t="s">
        <v>236</v>
      </c>
      <c r="E2" s="4" t="s">
        <v>237</v>
      </c>
      <c r="F2" s="4" t="s">
        <v>238</v>
      </c>
      <c r="G2" s="3" t="s">
        <v>304</v>
      </c>
      <c r="H2" s="3" t="s">
        <v>305</v>
      </c>
      <c r="I2" s="3" t="s">
        <v>306</v>
      </c>
      <c r="J2" s="3" t="s">
        <v>307</v>
      </c>
      <c r="K2" s="4" t="s">
        <v>279</v>
      </c>
      <c r="L2" s="4" t="s">
        <v>248</v>
      </c>
    </row>
    <row r="3" spans="1:12">
      <c r="A3" s="5"/>
      <c r="B3" s="6" t="s">
        <v>268</v>
      </c>
      <c r="C3" s="11" t="s">
        <v>250</v>
      </c>
      <c r="D3" s="6" t="s">
        <v>251</v>
      </c>
      <c r="E3" s="7" t="s">
        <v>115</v>
      </c>
      <c r="F3" s="7" t="s">
        <v>252</v>
      </c>
      <c r="G3" s="6" t="s">
        <v>308</v>
      </c>
      <c r="H3" s="6"/>
      <c r="I3" s="6" t="s">
        <v>309</v>
      </c>
      <c r="J3" s="6"/>
      <c r="K3" s="6" t="s">
        <v>310</v>
      </c>
      <c r="L3" s="6"/>
    </row>
    <row r="4" spans="1:12">
      <c r="A4" s="5"/>
      <c r="B4" s="6" t="s">
        <v>268</v>
      </c>
      <c r="C4" s="11" t="s">
        <v>255</v>
      </c>
      <c r="D4" s="6" t="s">
        <v>251</v>
      </c>
      <c r="E4" s="7" t="s">
        <v>116</v>
      </c>
      <c r="F4" s="7" t="s">
        <v>256</v>
      </c>
      <c r="G4" s="6" t="s">
        <v>308</v>
      </c>
      <c r="H4" s="6"/>
      <c r="I4" s="6" t="s">
        <v>309</v>
      </c>
      <c r="J4" s="6"/>
      <c r="K4" s="6" t="s">
        <v>310</v>
      </c>
      <c r="L4" s="6"/>
    </row>
    <row r="5" spans="1:12">
      <c r="A5" s="5"/>
      <c r="B5" s="6"/>
      <c r="C5" s="11"/>
      <c r="D5" s="6"/>
      <c r="E5" s="12"/>
      <c r="F5" s="13"/>
      <c r="G5" s="6"/>
      <c r="H5" s="6"/>
      <c r="I5" s="6"/>
      <c r="J5" s="6"/>
      <c r="K5" s="6"/>
      <c r="L5" s="6"/>
    </row>
    <row r="6" spans="1:12">
      <c r="A6" s="5"/>
      <c r="B6" s="6"/>
      <c r="C6" s="11"/>
      <c r="D6" s="6"/>
      <c r="E6" s="12"/>
      <c r="F6" s="13"/>
      <c r="G6" s="6"/>
      <c r="H6" s="6"/>
      <c r="I6" s="6"/>
      <c r="J6" s="6"/>
      <c r="K6" s="6"/>
      <c r="L6" s="6"/>
    </row>
    <row r="7" spans="1:12">
      <c r="A7" s="5"/>
      <c r="B7" s="6"/>
      <c r="C7" s="11"/>
      <c r="D7" s="6"/>
      <c r="E7" s="12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1"/>
      <c r="D8" s="6"/>
      <c r="E8" s="12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1"/>
      <c r="D9" s="6"/>
      <c r="E9" s="12"/>
      <c r="F9" s="13"/>
      <c r="G9" s="6"/>
      <c r="H9" s="5"/>
      <c r="I9" s="6"/>
      <c r="J9" s="5"/>
      <c r="K9" s="14"/>
      <c r="L9" s="5"/>
    </row>
    <row r="10" spans="1:12">
      <c r="A10" s="5"/>
      <c r="B10" s="6"/>
      <c r="C10" s="11"/>
      <c r="D10" s="6"/>
      <c r="E10" s="12"/>
      <c r="F10" s="13"/>
      <c r="G10" s="6"/>
      <c r="H10" s="5"/>
      <c r="I10" s="6"/>
      <c r="J10" s="5"/>
      <c r="K10" s="14"/>
      <c r="L10" s="5"/>
    </row>
    <row r="11" spans="1:12">
      <c r="A11" s="5"/>
      <c r="B11" s="6"/>
      <c r="C11" s="11"/>
      <c r="D11" s="6"/>
      <c r="E11" s="12"/>
      <c r="F11" s="13"/>
      <c r="G11" s="6"/>
      <c r="H11" s="5"/>
      <c r="I11" s="6"/>
      <c r="J11" s="5"/>
      <c r="K11" s="14"/>
      <c r="L11" s="5"/>
    </row>
    <row r="12" spans="1:12">
      <c r="A12" s="5"/>
      <c r="B12" s="6"/>
      <c r="C12" s="11"/>
      <c r="D12" s="6"/>
      <c r="E12" s="12"/>
      <c r="F12" s="13"/>
      <c r="G12" s="6"/>
      <c r="H12" s="5"/>
      <c r="I12" s="6"/>
      <c r="J12" s="5"/>
      <c r="K12" s="14"/>
      <c r="L12" s="5"/>
    </row>
    <row r="13" spans="1:12">
      <c r="A13" s="5"/>
      <c r="B13" s="6"/>
      <c r="C13" s="11"/>
      <c r="D13" s="6"/>
      <c r="E13" s="12"/>
      <c r="F13" s="5"/>
      <c r="G13" s="6"/>
      <c r="H13" s="5"/>
      <c r="I13" s="6"/>
      <c r="J13" s="5"/>
      <c r="K13" s="14"/>
      <c r="L13" s="5"/>
    </row>
    <row r="14" spans="1:12">
      <c r="A14" s="5"/>
      <c r="B14" s="6"/>
      <c r="C14" s="11"/>
      <c r="D14" s="6"/>
      <c r="E14" s="12"/>
      <c r="F14" s="5"/>
      <c r="G14" s="6"/>
      <c r="H14" s="5"/>
      <c r="I14" s="6"/>
      <c r="J14" s="5"/>
      <c r="K14" s="14"/>
      <c r="L14" s="5"/>
    </row>
    <row r="15" spans="1:12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41" t="s">
        <v>257</v>
      </c>
      <c r="B18" s="342"/>
      <c r="C18" s="342"/>
      <c r="D18" s="342"/>
      <c r="E18" s="343"/>
      <c r="F18" s="344"/>
      <c r="G18" s="346"/>
      <c r="H18" s="341" t="s">
        <v>311</v>
      </c>
      <c r="I18" s="342"/>
      <c r="J18" s="342"/>
      <c r="K18" s="8"/>
      <c r="L18" s="10"/>
    </row>
    <row r="19" spans="1:12" ht="72" customHeight="1">
      <c r="A19" s="347" t="s">
        <v>312</v>
      </c>
      <c r="B19" s="347"/>
      <c r="C19" s="348"/>
      <c r="D19" s="348"/>
      <c r="E19" s="348"/>
      <c r="F19" s="348"/>
      <c r="G19" s="348"/>
      <c r="H19" s="348"/>
      <c r="I19" s="348"/>
      <c r="J19" s="348"/>
      <c r="K19" s="348"/>
      <c r="L19" s="348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0" t="s">
        <v>313</v>
      </c>
      <c r="B1" s="340"/>
      <c r="C1" s="340"/>
      <c r="D1" s="340"/>
      <c r="E1" s="340"/>
      <c r="F1" s="340"/>
      <c r="G1" s="340"/>
      <c r="H1" s="340"/>
      <c r="I1" s="340"/>
    </row>
    <row r="2" spans="1:9" s="1" customFormat="1" ht="16.5">
      <c r="A2" s="349" t="s">
        <v>234</v>
      </c>
      <c r="B2" s="350" t="s">
        <v>239</v>
      </c>
      <c r="C2" s="350" t="s">
        <v>280</v>
      </c>
      <c r="D2" s="350" t="s">
        <v>237</v>
      </c>
      <c r="E2" s="350" t="s">
        <v>238</v>
      </c>
      <c r="F2" s="3" t="s">
        <v>314</v>
      </c>
      <c r="G2" s="3" t="s">
        <v>262</v>
      </c>
      <c r="H2" s="355" t="s">
        <v>263</v>
      </c>
      <c r="I2" s="359" t="s">
        <v>265</v>
      </c>
    </row>
    <row r="3" spans="1:9" s="1" customFormat="1" ht="16.5">
      <c r="A3" s="349"/>
      <c r="B3" s="351"/>
      <c r="C3" s="351"/>
      <c r="D3" s="351"/>
      <c r="E3" s="351"/>
      <c r="F3" s="3" t="s">
        <v>315</v>
      </c>
      <c r="G3" s="3" t="s">
        <v>266</v>
      </c>
      <c r="H3" s="356"/>
      <c r="I3" s="360"/>
    </row>
    <row r="4" spans="1:9">
      <c r="A4" s="5"/>
      <c r="B4" s="6" t="s">
        <v>268</v>
      </c>
      <c r="C4" s="6" t="s">
        <v>316</v>
      </c>
      <c r="D4" s="7" t="s">
        <v>115</v>
      </c>
      <c r="E4" s="7" t="s">
        <v>252</v>
      </c>
      <c r="F4" s="6">
        <v>-1.5</v>
      </c>
      <c r="G4" s="6">
        <v>-1.5</v>
      </c>
      <c r="H4" s="6"/>
      <c r="I4" s="6" t="s">
        <v>254</v>
      </c>
    </row>
    <row r="5" spans="1:9">
      <c r="A5" s="5"/>
      <c r="B5" s="6" t="s">
        <v>268</v>
      </c>
      <c r="C5" s="6" t="s">
        <v>316</v>
      </c>
      <c r="D5" s="7" t="s">
        <v>116</v>
      </c>
      <c r="E5" s="7" t="s">
        <v>256</v>
      </c>
      <c r="F5" s="6">
        <v>-1.5</v>
      </c>
      <c r="G5" s="6">
        <v>-1.5</v>
      </c>
      <c r="H5" s="6"/>
      <c r="I5" s="6" t="s">
        <v>254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41" t="s">
        <v>257</v>
      </c>
      <c r="B11" s="342"/>
      <c r="C11" s="342"/>
      <c r="D11" s="343"/>
      <c r="E11" s="9"/>
      <c r="F11" s="341" t="s">
        <v>311</v>
      </c>
      <c r="G11" s="342"/>
      <c r="H11" s="342"/>
      <c r="I11" s="10"/>
    </row>
    <row r="12" spans="1:9" ht="45.75" customHeight="1">
      <c r="A12" s="347" t="s">
        <v>317</v>
      </c>
      <c r="B12" s="347"/>
      <c r="C12" s="348"/>
      <c r="D12" s="348"/>
      <c r="E12" s="348"/>
      <c r="F12" s="348"/>
      <c r="G12" s="348"/>
      <c r="H12" s="348"/>
      <c r="I12" s="34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0" t="s">
        <v>32</v>
      </c>
      <c r="C2" s="161"/>
      <c r="D2" s="161"/>
      <c r="E2" s="161"/>
      <c r="F2" s="161"/>
      <c r="G2" s="161"/>
      <c r="H2" s="161"/>
      <c r="I2" s="162"/>
    </row>
    <row r="3" spans="2:9" ht="27.95" customHeight="1">
      <c r="B3" s="139"/>
      <c r="C3" s="140"/>
      <c r="D3" s="163" t="s">
        <v>33</v>
      </c>
      <c r="E3" s="164"/>
      <c r="F3" s="165" t="s">
        <v>34</v>
      </c>
      <c r="G3" s="166"/>
      <c r="H3" s="163" t="s">
        <v>35</v>
      </c>
      <c r="I3" s="167"/>
    </row>
    <row r="4" spans="2:9" ht="27.95" customHeight="1">
      <c r="B4" s="139" t="s">
        <v>36</v>
      </c>
      <c r="C4" s="140" t="s">
        <v>37</v>
      </c>
      <c r="D4" s="140" t="s">
        <v>38</v>
      </c>
      <c r="E4" s="140" t="s">
        <v>39</v>
      </c>
      <c r="F4" s="141" t="s">
        <v>38</v>
      </c>
      <c r="G4" s="141" t="s">
        <v>39</v>
      </c>
      <c r="H4" s="140" t="s">
        <v>38</v>
      </c>
      <c r="I4" s="148" t="s">
        <v>39</v>
      </c>
    </row>
    <row r="5" spans="2:9" ht="27.95" customHeight="1">
      <c r="B5" s="142" t="s">
        <v>40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>
      <c r="B6" s="142" t="s">
        <v>41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>
      <c r="B7" s="142" t="s">
        <v>42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>
      <c r="B8" s="142" t="s">
        <v>43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>
      <c r="B9" s="142" t="s">
        <v>44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>
      <c r="B10" s="142" t="s">
        <v>45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>
      <c r="B11" s="142" t="s">
        <v>46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>
      <c r="B12" s="144" t="s">
        <v>47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48</v>
      </c>
      <c r="C14" s="147"/>
      <c r="D14" s="147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N38" sqref="N38"/>
    </sheetView>
  </sheetViews>
  <sheetFormatPr defaultColWidth="10.375" defaultRowHeight="16.5" customHeight="1"/>
  <cols>
    <col min="1" max="9" width="10.375" style="53"/>
    <col min="10" max="10" width="8.875" style="53" customWidth="1"/>
    <col min="11" max="11" width="12" style="53" customWidth="1"/>
    <col min="12" max="16384" width="10.375" style="53"/>
  </cols>
  <sheetData>
    <row r="1" spans="1:11" ht="20.25">
      <c r="A1" s="168" t="s">
        <v>49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>
      <c r="A2" s="82" t="s">
        <v>50</v>
      </c>
      <c r="B2" s="169" t="s">
        <v>51</v>
      </c>
      <c r="C2" s="169"/>
      <c r="D2" s="170" t="s">
        <v>52</v>
      </c>
      <c r="E2" s="170"/>
      <c r="F2" s="169" t="s">
        <v>53</v>
      </c>
      <c r="G2" s="169"/>
      <c r="H2" s="83" t="s">
        <v>54</v>
      </c>
      <c r="I2" s="171" t="s">
        <v>55</v>
      </c>
      <c r="J2" s="171"/>
      <c r="K2" s="172"/>
    </row>
    <row r="3" spans="1:11" ht="14.25">
      <c r="A3" s="173" t="s">
        <v>56</v>
      </c>
      <c r="B3" s="174"/>
      <c r="C3" s="175"/>
      <c r="D3" s="176" t="s">
        <v>57</v>
      </c>
      <c r="E3" s="177"/>
      <c r="F3" s="177"/>
      <c r="G3" s="178"/>
      <c r="H3" s="176" t="s">
        <v>58</v>
      </c>
      <c r="I3" s="177"/>
      <c r="J3" s="177"/>
      <c r="K3" s="178"/>
    </row>
    <row r="4" spans="1:11" ht="14.25">
      <c r="A4" s="86" t="s">
        <v>59</v>
      </c>
      <c r="B4" s="179" t="s">
        <v>60</v>
      </c>
      <c r="C4" s="180"/>
      <c r="D4" s="181" t="s">
        <v>61</v>
      </c>
      <c r="E4" s="182"/>
      <c r="F4" s="183">
        <v>45117</v>
      </c>
      <c r="G4" s="184"/>
      <c r="H4" s="181" t="s">
        <v>62</v>
      </c>
      <c r="I4" s="182"/>
      <c r="J4" s="100" t="s">
        <v>63</v>
      </c>
      <c r="K4" s="109" t="s">
        <v>64</v>
      </c>
    </row>
    <row r="5" spans="1:11" ht="14.25">
      <c r="A5" s="88" t="s">
        <v>65</v>
      </c>
      <c r="B5" s="179" t="s">
        <v>66</v>
      </c>
      <c r="C5" s="180"/>
      <c r="D5" s="181" t="s">
        <v>67</v>
      </c>
      <c r="E5" s="182"/>
      <c r="F5" s="183">
        <v>45125</v>
      </c>
      <c r="G5" s="184"/>
      <c r="H5" s="181" t="s">
        <v>68</v>
      </c>
      <c r="I5" s="182"/>
      <c r="J5" s="100" t="s">
        <v>63</v>
      </c>
      <c r="K5" s="109" t="s">
        <v>64</v>
      </c>
    </row>
    <row r="6" spans="1:11" ht="14.25">
      <c r="A6" s="86" t="s">
        <v>69</v>
      </c>
      <c r="B6" s="89">
        <v>2</v>
      </c>
      <c r="C6" s="90">
        <v>6</v>
      </c>
      <c r="D6" s="88" t="s">
        <v>70</v>
      </c>
      <c r="E6" s="102"/>
      <c r="F6" s="183">
        <v>45132</v>
      </c>
      <c r="G6" s="184"/>
      <c r="H6" s="181" t="s">
        <v>71</v>
      </c>
      <c r="I6" s="182"/>
      <c r="J6" s="100" t="s">
        <v>63</v>
      </c>
      <c r="K6" s="109" t="s">
        <v>64</v>
      </c>
    </row>
    <row r="7" spans="1:11" ht="14.25">
      <c r="A7" s="86" t="s">
        <v>72</v>
      </c>
      <c r="B7" s="185">
        <v>2730</v>
      </c>
      <c r="C7" s="186"/>
      <c r="D7" s="88" t="s">
        <v>73</v>
      </c>
      <c r="E7" s="101"/>
      <c r="F7" s="183">
        <v>45132</v>
      </c>
      <c r="G7" s="184"/>
      <c r="H7" s="181" t="s">
        <v>74</v>
      </c>
      <c r="I7" s="182"/>
      <c r="J7" s="100" t="s">
        <v>63</v>
      </c>
      <c r="K7" s="109" t="s">
        <v>64</v>
      </c>
    </row>
    <row r="8" spans="1:11" ht="14.25">
      <c r="A8" s="116"/>
      <c r="B8" s="187"/>
      <c r="C8" s="188"/>
      <c r="D8" s="189" t="s">
        <v>75</v>
      </c>
      <c r="E8" s="190"/>
      <c r="F8" s="191">
        <v>45132</v>
      </c>
      <c r="G8" s="192"/>
      <c r="H8" s="189" t="s">
        <v>76</v>
      </c>
      <c r="I8" s="190"/>
      <c r="J8" s="103" t="s">
        <v>63</v>
      </c>
      <c r="K8" s="110" t="s">
        <v>64</v>
      </c>
    </row>
    <row r="9" spans="1:11" ht="14.25">
      <c r="A9" s="193" t="s">
        <v>77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>
      <c r="A10" s="196" t="s">
        <v>78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17" t="s">
        <v>79</v>
      </c>
      <c r="B11" s="118" t="s">
        <v>80</v>
      </c>
      <c r="C11" s="119" t="s">
        <v>81</v>
      </c>
      <c r="D11" s="120"/>
      <c r="E11" s="121" t="s">
        <v>82</v>
      </c>
      <c r="F11" s="118" t="s">
        <v>80</v>
      </c>
      <c r="G11" s="119" t="s">
        <v>81</v>
      </c>
      <c r="H11" s="119" t="s">
        <v>83</v>
      </c>
      <c r="I11" s="121" t="s">
        <v>84</v>
      </c>
      <c r="J11" s="118" t="s">
        <v>80</v>
      </c>
      <c r="K11" s="135" t="s">
        <v>81</v>
      </c>
    </row>
    <row r="12" spans="1:11" ht="14.25">
      <c r="A12" s="88" t="s">
        <v>85</v>
      </c>
      <c r="B12" s="99" t="s">
        <v>80</v>
      </c>
      <c r="C12" s="100" t="s">
        <v>81</v>
      </c>
      <c r="D12" s="101"/>
      <c r="E12" s="102" t="s">
        <v>86</v>
      </c>
      <c r="F12" s="99" t="s">
        <v>80</v>
      </c>
      <c r="G12" s="100" t="s">
        <v>81</v>
      </c>
      <c r="H12" s="100" t="s">
        <v>83</v>
      </c>
      <c r="I12" s="102" t="s">
        <v>87</v>
      </c>
      <c r="J12" s="99" t="s">
        <v>80</v>
      </c>
      <c r="K12" s="109" t="s">
        <v>81</v>
      </c>
    </row>
    <row r="13" spans="1:11" ht="14.25">
      <c r="A13" s="88" t="s">
        <v>88</v>
      </c>
      <c r="B13" s="99" t="s">
        <v>80</v>
      </c>
      <c r="C13" s="100" t="s">
        <v>81</v>
      </c>
      <c r="D13" s="101"/>
      <c r="E13" s="102" t="s">
        <v>89</v>
      </c>
      <c r="F13" s="100" t="s">
        <v>90</v>
      </c>
      <c r="G13" s="100" t="s">
        <v>91</v>
      </c>
      <c r="H13" s="100" t="s">
        <v>83</v>
      </c>
      <c r="I13" s="102" t="s">
        <v>92</v>
      </c>
      <c r="J13" s="99" t="s">
        <v>80</v>
      </c>
      <c r="K13" s="109" t="s">
        <v>81</v>
      </c>
    </row>
    <row r="14" spans="1:11" ht="14.25">
      <c r="A14" s="189" t="s">
        <v>93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4.25">
      <c r="A15" s="196" t="s">
        <v>94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22" t="s">
        <v>95</v>
      </c>
      <c r="B16" s="119" t="s">
        <v>90</v>
      </c>
      <c r="C16" s="119" t="s">
        <v>91</v>
      </c>
      <c r="D16" s="123"/>
      <c r="E16" s="124" t="s">
        <v>96</v>
      </c>
      <c r="F16" s="119" t="s">
        <v>90</v>
      </c>
      <c r="G16" s="119" t="s">
        <v>91</v>
      </c>
      <c r="H16" s="125"/>
      <c r="I16" s="124" t="s">
        <v>97</v>
      </c>
      <c r="J16" s="119" t="s">
        <v>90</v>
      </c>
      <c r="K16" s="135" t="s">
        <v>91</v>
      </c>
    </row>
    <row r="17" spans="1:22" ht="16.5" customHeight="1">
      <c r="A17" s="91" t="s">
        <v>98</v>
      </c>
      <c r="B17" s="100" t="s">
        <v>90</v>
      </c>
      <c r="C17" s="100" t="s">
        <v>91</v>
      </c>
      <c r="D17" s="59"/>
      <c r="E17" s="104" t="s">
        <v>99</v>
      </c>
      <c r="F17" s="100" t="s">
        <v>90</v>
      </c>
      <c r="G17" s="100" t="s">
        <v>91</v>
      </c>
      <c r="H17" s="126"/>
      <c r="I17" s="104" t="s">
        <v>100</v>
      </c>
      <c r="J17" s="100" t="s">
        <v>90</v>
      </c>
      <c r="K17" s="109" t="s">
        <v>91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>
      <c r="A18" s="200" t="s">
        <v>101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ht="18" customHeight="1">
      <c r="A19" s="196" t="s">
        <v>102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03" t="s">
        <v>103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>
      <c r="A21" s="127" t="s">
        <v>104</v>
      </c>
      <c r="B21" s="104" t="s">
        <v>105</v>
      </c>
      <c r="C21" s="104" t="s">
        <v>106</v>
      </c>
      <c r="D21" s="104" t="s">
        <v>107</v>
      </c>
      <c r="E21" s="104" t="s">
        <v>108</v>
      </c>
      <c r="F21" s="104" t="s">
        <v>109</v>
      </c>
      <c r="G21" s="104" t="s">
        <v>110</v>
      </c>
      <c r="H21" s="104" t="s">
        <v>111</v>
      </c>
      <c r="I21" s="104" t="s">
        <v>112</v>
      </c>
      <c r="J21" s="104" t="s">
        <v>113</v>
      </c>
      <c r="K21" s="79" t="s">
        <v>114</v>
      </c>
    </row>
    <row r="22" spans="1:22" ht="16.5" customHeight="1">
      <c r="A22" s="92"/>
      <c r="B22" s="128"/>
      <c r="C22" s="128"/>
      <c r="D22" s="128"/>
      <c r="E22" s="128"/>
      <c r="F22" s="128"/>
      <c r="G22" s="128"/>
      <c r="H22" s="128"/>
      <c r="I22" s="128"/>
      <c r="J22" s="128"/>
      <c r="K22" s="137"/>
    </row>
    <row r="23" spans="1:22" ht="16.5" customHeight="1">
      <c r="A23" s="7" t="s">
        <v>115</v>
      </c>
      <c r="B23" s="128"/>
      <c r="C23" s="128"/>
      <c r="D23" s="128">
        <v>1</v>
      </c>
      <c r="E23" s="128">
        <v>1</v>
      </c>
      <c r="F23" s="128">
        <v>1</v>
      </c>
      <c r="G23" s="128">
        <v>1</v>
      </c>
      <c r="H23" s="128">
        <v>1</v>
      </c>
      <c r="I23" s="128">
        <v>1</v>
      </c>
      <c r="J23" s="128"/>
      <c r="K23" s="138"/>
    </row>
    <row r="24" spans="1:22" ht="16.5" customHeight="1">
      <c r="A24" s="7" t="s">
        <v>116</v>
      </c>
      <c r="B24" s="128"/>
      <c r="C24" s="128"/>
      <c r="D24" s="128">
        <v>1</v>
      </c>
      <c r="E24" s="128">
        <v>1</v>
      </c>
      <c r="F24" s="128">
        <v>1</v>
      </c>
      <c r="G24" s="128">
        <v>1</v>
      </c>
      <c r="H24" s="128">
        <v>1</v>
      </c>
      <c r="I24" s="128">
        <v>1</v>
      </c>
      <c r="J24" s="128"/>
      <c r="K24" s="138"/>
    </row>
    <row r="25" spans="1:22" ht="16.5" customHeight="1">
      <c r="A25" s="92"/>
      <c r="B25" s="128"/>
      <c r="C25" s="128"/>
      <c r="D25" s="128"/>
      <c r="E25" s="128"/>
      <c r="F25" s="128"/>
      <c r="G25" s="128"/>
      <c r="H25" s="128"/>
      <c r="I25" s="128"/>
      <c r="J25" s="128"/>
      <c r="K25" s="77"/>
    </row>
    <row r="26" spans="1:22" ht="16.5" customHeight="1">
      <c r="A26" s="92"/>
      <c r="B26" s="128"/>
      <c r="C26" s="128"/>
      <c r="D26" s="128"/>
      <c r="E26" s="128"/>
      <c r="F26" s="128"/>
      <c r="G26" s="128"/>
      <c r="H26" s="128"/>
      <c r="I26" s="128"/>
      <c r="J26" s="128"/>
      <c r="K26" s="77"/>
    </row>
    <row r="27" spans="1:22" ht="16.5" customHeight="1">
      <c r="A27" s="92"/>
      <c r="B27" s="128"/>
      <c r="C27" s="128"/>
      <c r="D27" s="128"/>
      <c r="E27" s="128"/>
      <c r="F27" s="128"/>
      <c r="G27" s="128"/>
      <c r="H27" s="128"/>
      <c r="I27" s="128"/>
      <c r="J27" s="128"/>
      <c r="K27" s="77"/>
    </row>
    <row r="28" spans="1:22" ht="16.5" customHeight="1">
      <c r="A28" s="92"/>
      <c r="B28" s="128"/>
      <c r="C28" s="128"/>
      <c r="D28" s="128"/>
      <c r="E28" s="128"/>
      <c r="F28" s="128"/>
      <c r="G28" s="128"/>
      <c r="H28" s="128"/>
      <c r="I28" s="128"/>
      <c r="J28" s="128"/>
      <c r="K28" s="77"/>
    </row>
    <row r="29" spans="1:22" ht="18" customHeight="1">
      <c r="A29" s="206" t="s">
        <v>117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09" t="s">
        <v>118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>
      <c r="A32" s="206" t="s">
        <v>119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>
      <c r="A33" s="215" t="s">
        <v>120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121</v>
      </c>
      <c r="B34" s="219"/>
      <c r="C34" s="100" t="s">
        <v>63</v>
      </c>
      <c r="D34" s="100" t="s">
        <v>64</v>
      </c>
      <c r="E34" s="220" t="s">
        <v>318</v>
      </c>
      <c r="F34" s="221"/>
      <c r="G34" s="221"/>
      <c r="H34" s="221"/>
      <c r="I34" s="221"/>
      <c r="J34" s="221"/>
      <c r="K34" s="222"/>
    </row>
    <row r="35" spans="1:11" ht="14.25">
      <c r="A35" s="223" t="s">
        <v>122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ht="14.25">
      <c r="A36" s="224" t="s">
        <v>123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4.25">
      <c r="A37" s="227" t="s">
        <v>124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4.25">
      <c r="A38" s="227" t="s">
        <v>319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4.25">
      <c r="A39" s="227" t="s">
        <v>320</v>
      </c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4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4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4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4.25">
      <c r="A43" s="229" t="s">
        <v>125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196" t="s">
        <v>126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>
      <c r="A45" s="122" t="s">
        <v>127</v>
      </c>
      <c r="B45" s="119" t="s">
        <v>90</v>
      </c>
      <c r="C45" s="119" t="s">
        <v>91</v>
      </c>
      <c r="D45" s="119" t="s">
        <v>83</v>
      </c>
      <c r="E45" s="124" t="s">
        <v>128</v>
      </c>
      <c r="F45" s="119" t="s">
        <v>90</v>
      </c>
      <c r="G45" s="119" t="s">
        <v>91</v>
      </c>
      <c r="H45" s="119" t="s">
        <v>83</v>
      </c>
      <c r="I45" s="124" t="s">
        <v>129</v>
      </c>
      <c r="J45" s="119" t="s">
        <v>90</v>
      </c>
      <c r="K45" s="135" t="s">
        <v>91</v>
      </c>
    </row>
    <row r="46" spans="1:11" ht="14.25">
      <c r="A46" s="91" t="s">
        <v>82</v>
      </c>
      <c r="B46" s="100" t="s">
        <v>90</v>
      </c>
      <c r="C46" s="100" t="s">
        <v>91</v>
      </c>
      <c r="D46" s="100" t="s">
        <v>83</v>
      </c>
      <c r="E46" s="104" t="s">
        <v>89</v>
      </c>
      <c r="F46" s="100" t="s">
        <v>90</v>
      </c>
      <c r="G46" s="100" t="s">
        <v>91</v>
      </c>
      <c r="H46" s="100" t="s">
        <v>83</v>
      </c>
      <c r="I46" s="104" t="s">
        <v>100</v>
      </c>
      <c r="J46" s="100" t="s">
        <v>90</v>
      </c>
      <c r="K46" s="109" t="s">
        <v>91</v>
      </c>
    </row>
    <row r="47" spans="1:11" ht="14.25">
      <c r="A47" s="189" t="s">
        <v>93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9"/>
    </row>
    <row r="48" spans="1:11" ht="14.25">
      <c r="A48" s="223" t="s">
        <v>130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ht="14.2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4.25">
      <c r="A50" s="129" t="s">
        <v>131</v>
      </c>
      <c r="B50" s="232" t="s">
        <v>132</v>
      </c>
      <c r="C50" s="232"/>
      <c r="D50" s="130" t="s">
        <v>133</v>
      </c>
      <c r="E50" s="131" t="s">
        <v>134</v>
      </c>
      <c r="F50" s="132" t="s">
        <v>135</v>
      </c>
      <c r="G50" s="133">
        <v>45126</v>
      </c>
      <c r="H50" s="233" t="s">
        <v>136</v>
      </c>
      <c r="I50" s="234"/>
      <c r="J50" s="235" t="s">
        <v>137</v>
      </c>
      <c r="K50" s="236"/>
    </row>
    <row r="51" spans="1:11" ht="14.25">
      <c r="A51" s="223" t="s">
        <v>138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4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4.25">
      <c r="A53" s="129" t="s">
        <v>131</v>
      </c>
      <c r="B53" s="232" t="s">
        <v>132</v>
      </c>
      <c r="C53" s="232"/>
      <c r="D53" s="130" t="s">
        <v>133</v>
      </c>
      <c r="E53" s="134"/>
      <c r="F53" s="132" t="s">
        <v>139</v>
      </c>
      <c r="G53" s="133"/>
      <c r="H53" s="233" t="s">
        <v>136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K5" sqref="K5"/>
    </sheetView>
  </sheetViews>
  <sheetFormatPr defaultColWidth="9" defaultRowHeight="26.1" customHeight="1"/>
  <cols>
    <col min="1" max="1" width="19.75" style="30" customWidth="1"/>
    <col min="2" max="7" width="9.375" style="30" customWidth="1"/>
    <col min="8" max="8" width="1.375" style="30" customWidth="1"/>
    <col min="9" max="14" width="10" style="30" customWidth="1"/>
    <col min="15" max="16384" width="9" style="30"/>
  </cols>
  <sheetData>
    <row r="1" spans="1:14" ht="30" customHeight="1">
      <c r="A1" s="240" t="s">
        <v>140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.1" customHeight="1">
      <c r="A2" s="21" t="s">
        <v>59</v>
      </c>
      <c r="B2" s="242" t="s">
        <v>141</v>
      </c>
      <c r="C2" s="242"/>
      <c r="D2" s="22" t="s">
        <v>65</v>
      </c>
      <c r="E2" s="242" t="s">
        <v>66</v>
      </c>
      <c r="F2" s="242"/>
      <c r="G2" s="242"/>
      <c r="H2" s="247"/>
      <c r="I2" s="32" t="s">
        <v>54</v>
      </c>
      <c r="J2" s="242" t="s">
        <v>55</v>
      </c>
      <c r="K2" s="242"/>
      <c r="L2" s="242"/>
      <c r="M2" s="242"/>
      <c r="N2" s="243"/>
    </row>
    <row r="3" spans="1:14" ht="29.1" customHeight="1">
      <c r="A3" s="246" t="s">
        <v>142</v>
      </c>
      <c r="B3" s="244" t="s">
        <v>143</v>
      </c>
      <c r="C3" s="244"/>
      <c r="D3" s="244"/>
      <c r="E3" s="244"/>
      <c r="F3" s="244"/>
      <c r="G3" s="244"/>
      <c r="H3" s="248"/>
      <c r="I3" s="244" t="s">
        <v>144</v>
      </c>
      <c r="J3" s="244"/>
      <c r="K3" s="244"/>
      <c r="L3" s="244"/>
      <c r="M3" s="244"/>
      <c r="N3" s="245"/>
    </row>
    <row r="4" spans="1:14" ht="29.1" customHeight="1">
      <c r="A4" s="246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48"/>
      <c r="I4" s="23" t="s">
        <v>107</v>
      </c>
      <c r="J4" s="23" t="s">
        <v>108</v>
      </c>
      <c r="K4" s="24" t="s">
        <v>109</v>
      </c>
      <c r="L4" s="23" t="s">
        <v>110</v>
      </c>
      <c r="M4" s="23" t="s">
        <v>111</v>
      </c>
      <c r="N4" s="23" t="s">
        <v>112</v>
      </c>
    </row>
    <row r="5" spans="1:14" ht="29.1" customHeight="1">
      <c r="A5" s="246"/>
      <c r="B5" s="23" t="s">
        <v>145</v>
      </c>
      <c r="C5" s="23" t="s">
        <v>146</v>
      </c>
      <c r="D5" s="24" t="s">
        <v>147</v>
      </c>
      <c r="E5" s="23" t="s">
        <v>148</v>
      </c>
      <c r="F5" s="23" t="s">
        <v>149</v>
      </c>
      <c r="G5" s="23" t="s">
        <v>150</v>
      </c>
      <c r="H5" s="248"/>
      <c r="I5" s="37"/>
      <c r="J5" s="37"/>
      <c r="K5" s="37"/>
      <c r="L5" s="37"/>
      <c r="M5" s="37"/>
      <c r="N5" s="115" t="s">
        <v>115</v>
      </c>
    </row>
    <row r="6" spans="1:14" ht="29.1" customHeight="1">
      <c r="A6" s="25" t="s">
        <v>151</v>
      </c>
      <c r="B6" s="26">
        <f>C6-1</f>
        <v>65</v>
      </c>
      <c r="C6" s="26">
        <f>D6-2</f>
        <v>66</v>
      </c>
      <c r="D6" s="24">
        <v>68</v>
      </c>
      <c r="E6" s="26">
        <f>D6+2</f>
        <v>70</v>
      </c>
      <c r="F6" s="26">
        <f>E6+2</f>
        <v>72</v>
      </c>
      <c r="G6" s="26">
        <f>F6+1</f>
        <v>73</v>
      </c>
      <c r="H6" s="248"/>
      <c r="I6" s="37"/>
      <c r="J6" s="37"/>
      <c r="K6" s="37"/>
      <c r="L6" s="37"/>
      <c r="M6" s="37"/>
      <c r="N6" s="38" t="s">
        <v>152</v>
      </c>
    </row>
    <row r="7" spans="1:14" ht="29.1" customHeight="1">
      <c r="A7" s="25" t="s">
        <v>153</v>
      </c>
      <c r="B7" s="26">
        <f>C7-4</f>
        <v>106</v>
      </c>
      <c r="C7" s="26">
        <f>D7-4</f>
        <v>110</v>
      </c>
      <c r="D7" s="24">
        <v>114</v>
      </c>
      <c r="E7" s="26">
        <f>D7+4</f>
        <v>118</v>
      </c>
      <c r="F7" s="26">
        <f>E7+4</f>
        <v>122</v>
      </c>
      <c r="G7" s="26">
        <f>F7+6</f>
        <v>128</v>
      </c>
      <c r="H7" s="248"/>
      <c r="I7" s="39"/>
      <c r="J7" s="39"/>
      <c r="K7" s="39"/>
      <c r="L7" s="39"/>
      <c r="M7" s="40"/>
      <c r="N7" s="41" t="s">
        <v>154</v>
      </c>
    </row>
    <row r="8" spans="1:14" ht="29.1" customHeight="1">
      <c r="A8" s="25" t="s">
        <v>155</v>
      </c>
      <c r="B8" s="26">
        <f>C8-4</f>
        <v>92</v>
      </c>
      <c r="C8" s="26">
        <f>D8-4</f>
        <v>96</v>
      </c>
      <c r="D8" s="24">
        <v>100</v>
      </c>
      <c r="E8" s="26">
        <f>D8+4</f>
        <v>104</v>
      </c>
      <c r="F8" s="26">
        <f>E8+5</f>
        <v>109</v>
      </c>
      <c r="G8" s="26">
        <f>F8+6</f>
        <v>115</v>
      </c>
      <c r="H8" s="248"/>
      <c r="I8" s="39"/>
      <c r="J8" s="39"/>
      <c r="K8" s="39"/>
      <c r="L8" s="39"/>
      <c r="M8" s="40"/>
      <c r="N8" s="41" t="s">
        <v>154</v>
      </c>
    </row>
    <row r="9" spans="1:14" ht="29.1" customHeight="1">
      <c r="A9" s="25" t="s">
        <v>156</v>
      </c>
      <c r="B9" s="26">
        <f>C9-1.2</f>
        <v>43.599999999999994</v>
      </c>
      <c r="C9" s="26">
        <f>D9-1.2</f>
        <v>44.8</v>
      </c>
      <c r="D9" s="24">
        <v>46</v>
      </c>
      <c r="E9" s="26">
        <f>D9+1.2</f>
        <v>47.2</v>
      </c>
      <c r="F9" s="26">
        <f>E9+1.2</f>
        <v>48.400000000000006</v>
      </c>
      <c r="G9" s="26">
        <f>F9+1.4</f>
        <v>49.800000000000004</v>
      </c>
      <c r="H9" s="248"/>
      <c r="I9" s="37"/>
      <c r="J9" s="37"/>
      <c r="K9" s="37"/>
      <c r="L9" s="37"/>
      <c r="M9" s="42"/>
      <c r="N9" s="43" t="s">
        <v>157</v>
      </c>
    </row>
    <row r="10" spans="1:14" ht="29.1" customHeight="1">
      <c r="A10" s="25" t="s">
        <v>158</v>
      </c>
      <c r="B10" s="26">
        <f>C10-0.6</f>
        <v>62.199999999999996</v>
      </c>
      <c r="C10" s="26">
        <f>D10-1.2</f>
        <v>62.8</v>
      </c>
      <c r="D10" s="24">
        <v>64</v>
      </c>
      <c r="E10" s="26">
        <f>D10+1.2</f>
        <v>65.2</v>
      </c>
      <c r="F10" s="26">
        <f>E10+1.2</f>
        <v>66.400000000000006</v>
      </c>
      <c r="G10" s="26">
        <f>F10+0.6</f>
        <v>67</v>
      </c>
      <c r="H10" s="248"/>
      <c r="I10" s="39"/>
      <c r="J10" s="39"/>
      <c r="K10" s="39"/>
      <c r="L10" s="39"/>
      <c r="M10" s="40"/>
      <c r="N10" s="44" t="s">
        <v>159</v>
      </c>
    </row>
    <row r="11" spans="1:14" ht="29.1" customHeight="1">
      <c r="A11" s="27" t="s">
        <v>160</v>
      </c>
      <c r="B11" s="26">
        <f>C11-0.8</f>
        <v>20.9</v>
      </c>
      <c r="C11" s="26">
        <f>D11-0.8</f>
        <v>21.7</v>
      </c>
      <c r="D11" s="28">
        <v>22.5</v>
      </c>
      <c r="E11" s="26">
        <f>D11+0.8</f>
        <v>23.3</v>
      </c>
      <c r="F11" s="26">
        <f>E11+0.8</f>
        <v>24.1</v>
      </c>
      <c r="G11" s="26">
        <f>F11+1.3</f>
        <v>25.400000000000002</v>
      </c>
      <c r="H11" s="248"/>
      <c r="I11" s="39"/>
      <c r="J11" s="39"/>
      <c r="K11" s="39"/>
      <c r="L11" s="39"/>
      <c r="M11" s="40"/>
      <c r="N11" s="41" t="s">
        <v>161</v>
      </c>
    </row>
    <row r="12" spans="1:14" ht="29.1" customHeight="1">
      <c r="A12" s="25" t="s">
        <v>164</v>
      </c>
      <c r="B12" s="26">
        <f>C12-0.5</f>
        <v>9</v>
      </c>
      <c r="C12" s="26">
        <f>D12-0.5</f>
        <v>9.5</v>
      </c>
      <c r="D12" s="24">
        <v>10</v>
      </c>
      <c r="E12" s="26">
        <f>D12+0.5</f>
        <v>10.5</v>
      </c>
      <c r="F12" s="26">
        <f>E12+0.5</f>
        <v>11</v>
      </c>
      <c r="G12" s="26">
        <f>F12+0.7</f>
        <v>11.7</v>
      </c>
      <c r="H12" s="248"/>
      <c r="I12" s="39"/>
      <c r="J12" s="39"/>
      <c r="K12" s="39"/>
      <c r="L12" s="39"/>
      <c r="M12" s="40"/>
      <c r="N12" s="46" t="s">
        <v>165</v>
      </c>
    </row>
    <row r="13" spans="1:14" ht="29.1" customHeight="1">
      <c r="A13" s="25" t="s">
        <v>166</v>
      </c>
      <c r="B13" s="26">
        <f>C13-0</f>
        <v>18.600000000000001</v>
      </c>
      <c r="C13" s="26">
        <f>D13-0.4</f>
        <v>18.600000000000001</v>
      </c>
      <c r="D13" s="24">
        <v>19</v>
      </c>
      <c r="E13" s="26">
        <f>D13+0.4</f>
        <v>19.399999999999999</v>
      </c>
      <c r="F13" s="26">
        <f>E13+0.4</f>
        <v>19.799999999999997</v>
      </c>
      <c r="G13" s="26">
        <f>F13+0.6</f>
        <v>20.399999999999999</v>
      </c>
      <c r="H13" s="249"/>
      <c r="I13" s="47"/>
      <c r="J13" s="48"/>
      <c r="K13" s="49"/>
      <c r="L13" s="50"/>
      <c r="M13" s="50"/>
      <c r="N13" s="51" t="s">
        <v>167</v>
      </c>
    </row>
    <row r="14" spans="1:14" ht="14.25">
      <c r="A14" s="112" t="s">
        <v>168</v>
      </c>
      <c r="B14" s="113"/>
      <c r="C14" s="113"/>
      <c r="D14" s="114"/>
      <c r="E14" s="114"/>
      <c r="F14" s="114"/>
      <c r="G14" s="114"/>
      <c r="H14" s="31"/>
      <c r="I14" s="31"/>
      <c r="J14" s="31"/>
      <c r="K14" s="31"/>
      <c r="L14" s="31"/>
      <c r="M14" s="31"/>
      <c r="N14" s="31"/>
    </row>
    <row r="15" spans="1:14" ht="14.25">
      <c r="A15" s="30" t="s">
        <v>169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>
      <c r="A16" s="31"/>
      <c r="B16" s="31"/>
      <c r="C16" s="31"/>
      <c r="D16" s="31"/>
      <c r="E16" s="31"/>
      <c r="F16" s="31"/>
      <c r="G16" s="31"/>
      <c r="H16" s="31"/>
      <c r="I16" s="29" t="s">
        <v>170</v>
      </c>
      <c r="J16" s="52">
        <v>45126</v>
      </c>
      <c r="K16" s="29" t="s">
        <v>171</v>
      </c>
      <c r="L16" s="29" t="s">
        <v>134</v>
      </c>
      <c r="M16" s="29" t="s">
        <v>172</v>
      </c>
      <c r="N16" s="30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3"/>
  </cols>
  <sheetData>
    <row r="1" spans="1:11" ht="22.5" customHeight="1">
      <c r="A1" s="250" t="s">
        <v>173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7.25" customHeight="1">
      <c r="A2" s="82" t="s">
        <v>50</v>
      </c>
      <c r="B2" s="169"/>
      <c r="C2" s="169"/>
      <c r="D2" s="170" t="s">
        <v>52</v>
      </c>
      <c r="E2" s="170"/>
      <c r="F2" s="169"/>
      <c r="G2" s="169"/>
      <c r="H2" s="83" t="s">
        <v>54</v>
      </c>
      <c r="I2" s="171"/>
      <c r="J2" s="171"/>
      <c r="K2" s="172"/>
    </row>
    <row r="3" spans="1:11" ht="16.5" customHeight="1">
      <c r="A3" s="173" t="s">
        <v>56</v>
      </c>
      <c r="B3" s="174"/>
      <c r="C3" s="175"/>
      <c r="D3" s="176" t="s">
        <v>57</v>
      </c>
      <c r="E3" s="177"/>
      <c r="F3" s="177"/>
      <c r="G3" s="178"/>
      <c r="H3" s="176" t="s">
        <v>58</v>
      </c>
      <c r="I3" s="177"/>
      <c r="J3" s="177"/>
      <c r="K3" s="178"/>
    </row>
    <row r="4" spans="1:11" ht="16.5" customHeight="1">
      <c r="A4" s="86" t="s">
        <v>59</v>
      </c>
      <c r="B4" s="251"/>
      <c r="C4" s="252"/>
      <c r="D4" s="181" t="s">
        <v>61</v>
      </c>
      <c r="E4" s="182"/>
      <c r="F4" s="183"/>
      <c r="G4" s="184"/>
      <c r="H4" s="181" t="s">
        <v>174</v>
      </c>
      <c r="I4" s="182"/>
      <c r="J4" s="100" t="s">
        <v>63</v>
      </c>
      <c r="K4" s="109" t="s">
        <v>64</v>
      </c>
    </row>
    <row r="5" spans="1:11" ht="16.5" customHeight="1">
      <c r="A5" s="88" t="s">
        <v>65</v>
      </c>
      <c r="B5" s="253"/>
      <c r="C5" s="254"/>
      <c r="D5" s="181" t="s">
        <v>175</v>
      </c>
      <c r="E5" s="182"/>
      <c r="F5" s="251"/>
      <c r="G5" s="252"/>
      <c r="H5" s="181" t="s">
        <v>176</v>
      </c>
      <c r="I5" s="182"/>
      <c r="J5" s="100" t="s">
        <v>63</v>
      </c>
      <c r="K5" s="109" t="s">
        <v>64</v>
      </c>
    </row>
    <row r="6" spans="1:11" ht="16.5" customHeight="1">
      <c r="A6" s="86" t="s">
        <v>69</v>
      </c>
      <c r="B6" s="89"/>
      <c r="C6" s="90"/>
      <c r="D6" s="181" t="s">
        <v>177</v>
      </c>
      <c r="E6" s="182"/>
      <c r="F6" s="251"/>
      <c r="G6" s="252"/>
      <c r="H6" s="255" t="s">
        <v>178</v>
      </c>
      <c r="I6" s="256"/>
      <c r="J6" s="256"/>
      <c r="K6" s="257"/>
    </row>
    <row r="7" spans="1:11" ht="16.5" customHeight="1">
      <c r="A7" s="86" t="s">
        <v>72</v>
      </c>
      <c r="B7" s="251"/>
      <c r="C7" s="252"/>
      <c r="D7" s="86" t="s">
        <v>179</v>
      </c>
      <c r="E7" s="87"/>
      <c r="F7" s="251"/>
      <c r="G7" s="252"/>
      <c r="H7" s="258"/>
      <c r="I7" s="179"/>
      <c r="J7" s="179"/>
      <c r="K7" s="180"/>
    </row>
    <row r="8" spans="1:11" ht="16.5" customHeight="1">
      <c r="A8" s="93"/>
      <c r="B8" s="187"/>
      <c r="C8" s="188"/>
      <c r="D8" s="189" t="s">
        <v>75</v>
      </c>
      <c r="E8" s="190"/>
      <c r="F8" s="191"/>
      <c r="G8" s="192"/>
      <c r="H8" s="259"/>
      <c r="I8" s="260"/>
      <c r="J8" s="260"/>
      <c r="K8" s="261"/>
    </row>
    <row r="9" spans="1:11" ht="16.5" customHeight="1">
      <c r="A9" s="262" t="s">
        <v>180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>
      <c r="A10" s="94" t="s">
        <v>79</v>
      </c>
      <c r="B10" s="95" t="s">
        <v>80</v>
      </c>
      <c r="C10" s="96" t="s">
        <v>81</v>
      </c>
      <c r="D10" s="97"/>
      <c r="E10" s="98" t="s">
        <v>84</v>
      </c>
      <c r="F10" s="95" t="s">
        <v>80</v>
      </c>
      <c r="G10" s="96" t="s">
        <v>81</v>
      </c>
      <c r="H10" s="95"/>
      <c r="I10" s="98" t="s">
        <v>82</v>
      </c>
      <c r="J10" s="95" t="s">
        <v>80</v>
      </c>
      <c r="K10" s="111" t="s">
        <v>81</v>
      </c>
    </row>
    <row r="11" spans="1:11" ht="16.5" customHeight="1">
      <c r="A11" s="88" t="s">
        <v>85</v>
      </c>
      <c r="B11" s="99" t="s">
        <v>80</v>
      </c>
      <c r="C11" s="100" t="s">
        <v>81</v>
      </c>
      <c r="D11" s="101"/>
      <c r="E11" s="102" t="s">
        <v>87</v>
      </c>
      <c r="F11" s="99" t="s">
        <v>80</v>
      </c>
      <c r="G11" s="100" t="s">
        <v>81</v>
      </c>
      <c r="H11" s="99"/>
      <c r="I11" s="102" t="s">
        <v>92</v>
      </c>
      <c r="J11" s="99" t="s">
        <v>80</v>
      </c>
      <c r="K11" s="109" t="s">
        <v>81</v>
      </c>
    </row>
    <row r="12" spans="1:11" ht="16.5" customHeight="1">
      <c r="A12" s="189" t="s">
        <v>168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>
      <c r="A13" s="263" t="s">
        <v>181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11" ht="16.5" customHeight="1">
      <c r="A14" s="264"/>
      <c r="B14" s="265"/>
      <c r="C14" s="265"/>
      <c r="D14" s="265"/>
      <c r="E14" s="265"/>
      <c r="F14" s="265"/>
      <c r="G14" s="265"/>
      <c r="H14" s="265"/>
      <c r="I14" s="266"/>
      <c r="J14" s="266"/>
      <c r="K14" s="267"/>
    </row>
    <row r="15" spans="1:11" ht="16.5" customHeight="1">
      <c r="A15" s="268"/>
      <c r="B15" s="269"/>
      <c r="C15" s="269"/>
      <c r="D15" s="270"/>
      <c r="E15" s="271"/>
      <c r="F15" s="269"/>
      <c r="G15" s="269"/>
      <c r="H15" s="270"/>
      <c r="I15" s="272"/>
      <c r="J15" s="273"/>
      <c r="K15" s="274"/>
    </row>
    <row r="16" spans="1:11" ht="16.5" customHeight="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 ht="16.5" customHeight="1">
      <c r="A17" s="263" t="s">
        <v>182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 ht="16.5" customHeight="1">
      <c r="A18" s="264"/>
      <c r="B18" s="265"/>
      <c r="C18" s="265"/>
      <c r="D18" s="265"/>
      <c r="E18" s="265"/>
      <c r="F18" s="265"/>
      <c r="G18" s="265"/>
      <c r="H18" s="265"/>
      <c r="I18" s="266"/>
      <c r="J18" s="266"/>
      <c r="K18" s="267"/>
    </row>
    <row r="19" spans="1:11" ht="16.5" customHeight="1">
      <c r="A19" s="268"/>
      <c r="B19" s="269"/>
      <c r="C19" s="269"/>
      <c r="D19" s="270"/>
      <c r="E19" s="271"/>
      <c r="F19" s="269"/>
      <c r="G19" s="269"/>
      <c r="H19" s="270"/>
      <c r="I19" s="272"/>
      <c r="J19" s="273"/>
      <c r="K19" s="274"/>
    </row>
    <row r="20" spans="1:11" ht="16.5" customHeight="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ht="16.5" customHeight="1">
      <c r="A21" s="275" t="s">
        <v>119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spans="1:11" ht="16.5" customHeight="1">
      <c r="A22" s="276" t="s">
        <v>120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ht="16.5" customHeight="1">
      <c r="A23" s="218" t="s">
        <v>121</v>
      </c>
      <c r="B23" s="219"/>
      <c r="C23" s="100" t="s">
        <v>63</v>
      </c>
      <c r="D23" s="100" t="s">
        <v>64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181" t="s">
        <v>183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62" t="s">
        <v>126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>
      <c r="A27" s="84" t="s">
        <v>127</v>
      </c>
      <c r="B27" s="96" t="s">
        <v>90</v>
      </c>
      <c r="C27" s="96" t="s">
        <v>91</v>
      </c>
      <c r="D27" s="96" t="s">
        <v>83</v>
      </c>
      <c r="E27" s="85" t="s">
        <v>128</v>
      </c>
      <c r="F27" s="96" t="s">
        <v>90</v>
      </c>
      <c r="G27" s="96" t="s">
        <v>91</v>
      </c>
      <c r="H27" s="96" t="s">
        <v>83</v>
      </c>
      <c r="I27" s="85" t="s">
        <v>129</v>
      </c>
      <c r="J27" s="96" t="s">
        <v>90</v>
      </c>
      <c r="K27" s="111" t="s">
        <v>91</v>
      </c>
    </row>
    <row r="28" spans="1:11" ht="16.5" customHeight="1">
      <c r="A28" s="91" t="s">
        <v>82</v>
      </c>
      <c r="B28" s="100" t="s">
        <v>90</v>
      </c>
      <c r="C28" s="100" t="s">
        <v>91</v>
      </c>
      <c r="D28" s="100" t="s">
        <v>83</v>
      </c>
      <c r="E28" s="104" t="s">
        <v>89</v>
      </c>
      <c r="F28" s="100" t="s">
        <v>90</v>
      </c>
      <c r="G28" s="100" t="s">
        <v>91</v>
      </c>
      <c r="H28" s="100" t="s">
        <v>83</v>
      </c>
      <c r="I28" s="104" t="s">
        <v>100</v>
      </c>
      <c r="J28" s="100" t="s">
        <v>90</v>
      </c>
      <c r="K28" s="109" t="s">
        <v>91</v>
      </c>
    </row>
    <row r="29" spans="1:11" ht="16.5" customHeight="1">
      <c r="A29" s="181" t="s">
        <v>93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2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262" t="s">
        <v>184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7.25" customHeight="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186"/>
    </row>
    <row r="34" spans="1:11" ht="17.2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186"/>
    </row>
    <row r="35" spans="1:11" ht="17.25" customHeight="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186"/>
    </row>
    <row r="36" spans="1:11" ht="17.2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186"/>
    </row>
    <row r="37" spans="1:11" ht="17.25" customHeight="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7.25" customHeight="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7.25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7.2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7.2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7.25" customHeight="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7.25" customHeight="1">
      <c r="A43" s="229" t="s">
        <v>125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262" t="s">
        <v>185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spans="1:11" ht="18" customHeight="1">
      <c r="A45" s="286" t="s">
        <v>168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05" t="s">
        <v>131</v>
      </c>
      <c r="B48" s="289" t="s">
        <v>132</v>
      </c>
      <c r="C48" s="289"/>
      <c r="D48" s="106" t="s">
        <v>133</v>
      </c>
      <c r="E48" s="107"/>
      <c r="F48" s="106" t="s">
        <v>135</v>
      </c>
      <c r="G48" s="108"/>
      <c r="H48" s="290" t="s">
        <v>136</v>
      </c>
      <c r="I48" s="290"/>
      <c r="J48" s="289"/>
      <c r="K48" s="291"/>
    </row>
    <row r="49" spans="1:11" ht="16.5" customHeight="1">
      <c r="A49" s="196" t="s">
        <v>138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>
      <c r="A52" s="105" t="s">
        <v>131</v>
      </c>
      <c r="B52" s="289" t="s">
        <v>132</v>
      </c>
      <c r="C52" s="289"/>
      <c r="D52" s="106" t="s">
        <v>133</v>
      </c>
      <c r="E52" s="106"/>
      <c r="F52" s="106" t="s">
        <v>135</v>
      </c>
      <c r="G52" s="106"/>
      <c r="H52" s="290" t="s">
        <v>136</v>
      </c>
      <c r="I52" s="290"/>
      <c r="J52" s="298"/>
      <c r="K52" s="29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opLeftCell="A7" workbookViewId="0">
      <selection activeCell="I12" sqref="I12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14" width="15.625" style="30" customWidth="1"/>
    <col min="15" max="16384" width="9" style="30"/>
  </cols>
  <sheetData>
    <row r="1" spans="1:14" ht="30" customHeight="1">
      <c r="A1" s="240" t="s">
        <v>140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.1" customHeight="1">
      <c r="A2" s="21" t="s">
        <v>59</v>
      </c>
      <c r="B2" s="242" t="s">
        <v>141</v>
      </c>
      <c r="C2" s="242"/>
      <c r="D2" s="22" t="s">
        <v>65</v>
      </c>
      <c r="E2" s="242" t="s">
        <v>66</v>
      </c>
      <c r="F2" s="242"/>
      <c r="G2" s="242"/>
      <c r="I2" s="32" t="s">
        <v>54</v>
      </c>
      <c r="J2" s="242" t="s">
        <v>55</v>
      </c>
      <c r="K2" s="242"/>
      <c r="L2" s="242"/>
      <c r="M2" s="242"/>
      <c r="N2" s="243"/>
    </row>
    <row r="3" spans="1:14" ht="29.1" customHeight="1">
      <c r="A3" s="246" t="s">
        <v>142</v>
      </c>
      <c r="B3" s="244" t="s">
        <v>143</v>
      </c>
      <c r="C3" s="244"/>
      <c r="D3" s="244"/>
      <c r="E3" s="244"/>
      <c r="F3" s="244"/>
      <c r="G3" s="244"/>
      <c r="H3" s="246"/>
      <c r="I3" s="244"/>
      <c r="J3" s="244"/>
      <c r="K3" s="244"/>
      <c r="L3" s="244"/>
      <c r="M3" s="244"/>
      <c r="N3" s="244"/>
    </row>
    <row r="4" spans="1:14" ht="29.1" customHeight="1">
      <c r="A4" s="246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46"/>
      <c r="I4" s="23" t="s">
        <v>107</v>
      </c>
      <c r="J4" s="23" t="s">
        <v>108</v>
      </c>
      <c r="K4" s="24" t="s">
        <v>109</v>
      </c>
      <c r="L4" s="23" t="s">
        <v>110</v>
      </c>
      <c r="M4" s="23" t="s">
        <v>111</v>
      </c>
      <c r="N4" s="23" t="s">
        <v>112</v>
      </c>
    </row>
    <row r="5" spans="1:14" ht="29.1" customHeight="1">
      <c r="A5" s="246"/>
      <c r="B5" s="23" t="s">
        <v>145</v>
      </c>
      <c r="C5" s="23" t="s">
        <v>146</v>
      </c>
      <c r="D5" s="24" t="s">
        <v>147</v>
      </c>
      <c r="E5" s="23" t="s">
        <v>148</v>
      </c>
      <c r="F5" s="23" t="s">
        <v>149</v>
      </c>
      <c r="G5" s="23" t="s">
        <v>150</v>
      </c>
      <c r="H5" s="246"/>
      <c r="I5" s="23"/>
      <c r="J5" s="23"/>
      <c r="K5" s="24"/>
      <c r="L5" s="23"/>
      <c r="M5" s="23"/>
      <c r="N5" s="23"/>
    </row>
    <row r="6" spans="1:14" ht="29.1" customHeight="1">
      <c r="A6" s="25" t="s">
        <v>151</v>
      </c>
      <c r="B6" s="26">
        <f>C6-1</f>
        <v>65</v>
      </c>
      <c r="C6" s="26">
        <f>D6-2</f>
        <v>66</v>
      </c>
      <c r="D6" s="24">
        <v>68</v>
      </c>
      <c r="E6" s="26">
        <f>D6+2</f>
        <v>70</v>
      </c>
      <c r="F6" s="26">
        <f>E6+2</f>
        <v>72</v>
      </c>
      <c r="G6" s="26">
        <f>F6+1</f>
        <v>73</v>
      </c>
      <c r="H6" s="25"/>
      <c r="I6" s="26"/>
      <c r="J6" s="26"/>
      <c r="K6" s="24"/>
      <c r="L6" s="26"/>
      <c r="M6" s="26"/>
      <c r="N6" s="26"/>
    </row>
    <row r="7" spans="1:14" ht="29.1" customHeight="1">
      <c r="A7" s="25" t="s">
        <v>153</v>
      </c>
      <c r="B7" s="26">
        <f>C7-4</f>
        <v>106</v>
      </c>
      <c r="C7" s="26">
        <f>D7-4</f>
        <v>110</v>
      </c>
      <c r="D7" s="24">
        <v>114</v>
      </c>
      <c r="E7" s="26">
        <f>D7+4</f>
        <v>118</v>
      </c>
      <c r="F7" s="26">
        <f>E7+4</f>
        <v>122</v>
      </c>
      <c r="G7" s="26">
        <f>F7+6</f>
        <v>128</v>
      </c>
      <c r="H7" s="25"/>
      <c r="I7" s="26"/>
      <c r="J7" s="26"/>
      <c r="K7" s="24"/>
      <c r="L7" s="26"/>
      <c r="M7" s="26"/>
      <c r="N7" s="26"/>
    </row>
    <row r="8" spans="1:14" ht="29.1" customHeight="1">
      <c r="A8" s="25" t="s">
        <v>155</v>
      </c>
      <c r="B8" s="26">
        <f>C8-4</f>
        <v>92</v>
      </c>
      <c r="C8" s="26">
        <f>D8-4</f>
        <v>96</v>
      </c>
      <c r="D8" s="24">
        <v>100</v>
      </c>
      <c r="E8" s="26">
        <f>D8+4</f>
        <v>104</v>
      </c>
      <c r="F8" s="26">
        <f>E8+5</f>
        <v>109</v>
      </c>
      <c r="G8" s="26">
        <f>F8+6</f>
        <v>115</v>
      </c>
      <c r="H8" s="25"/>
      <c r="I8" s="26"/>
      <c r="J8" s="26"/>
      <c r="K8" s="24"/>
      <c r="L8" s="26"/>
      <c r="M8" s="26"/>
      <c r="N8" s="26"/>
    </row>
    <row r="9" spans="1:14" ht="29.1" customHeight="1">
      <c r="A9" s="25" t="s">
        <v>156</v>
      </c>
      <c r="B9" s="26">
        <f>C9-1.2</f>
        <v>43.599999999999994</v>
      </c>
      <c r="C9" s="26">
        <f>D9-1.2</f>
        <v>44.8</v>
      </c>
      <c r="D9" s="24">
        <v>46</v>
      </c>
      <c r="E9" s="26">
        <f>D9+1.2</f>
        <v>47.2</v>
      </c>
      <c r="F9" s="26">
        <f>E9+1.2</f>
        <v>48.400000000000006</v>
      </c>
      <c r="G9" s="26">
        <f>F9+1.4</f>
        <v>49.800000000000004</v>
      </c>
      <c r="H9" s="25"/>
      <c r="I9" s="26"/>
      <c r="J9" s="26"/>
      <c r="K9" s="24"/>
      <c r="L9" s="26"/>
      <c r="M9" s="26"/>
      <c r="N9" s="26"/>
    </row>
    <row r="10" spans="1:14" ht="29.1" customHeight="1">
      <c r="A10" s="25" t="s">
        <v>158</v>
      </c>
      <c r="B10" s="26">
        <f>C10-0.6</f>
        <v>62.199999999999996</v>
      </c>
      <c r="C10" s="26">
        <f>D10-1.2</f>
        <v>62.8</v>
      </c>
      <c r="D10" s="24">
        <v>64</v>
      </c>
      <c r="E10" s="26">
        <f>D10+1.2</f>
        <v>65.2</v>
      </c>
      <c r="F10" s="26">
        <f>E10+1.2</f>
        <v>66.400000000000006</v>
      </c>
      <c r="G10" s="26">
        <f>F10+0.6</f>
        <v>67</v>
      </c>
      <c r="H10" s="25"/>
      <c r="I10" s="26"/>
      <c r="J10" s="26"/>
      <c r="K10" s="24"/>
      <c r="L10" s="26"/>
      <c r="M10" s="26"/>
      <c r="N10" s="26"/>
    </row>
    <row r="11" spans="1:14" ht="29.1" customHeight="1">
      <c r="A11" s="27" t="s">
        <v>160</v>
      </c>
      <c r="B11" s="26">
        <f>C11-0.8</f>
        <v>20.9</v>
      </c>
      <c r="C11" s="26">
        <f>D11-0.8</f>
        <v>21.7</v>
      </c>
      <c r="D11" s="28">
        <v>22.5</v>
      </c>
      <c r="E11" s="26">
        <f>D11+0.8</f>
        <v>23.3</v>
      </c>
      <c r="F11" s="26">
        <f>E11+0.8</f>
        <v>24.1</v>
      </c>
      <c r="G11" s="26">
        <f>F11+1.3</f>
        <v>25.400000000000002</v>
      </c>
      <c r="H11" s="27"/>
      <c r="I11" s="26"/>
      <c r="J11" s="26"/>
      <c r="K11" s="80"/>
      <c r="L11" s="26"/>
      <c r="M11" s="26"/>
      <c r="N11" s="26"/>
    </row>
    <row r="12" spans="1:14" ht="29.1" customHeight="1">
      <c r="A12" s="25" t="s">
        <v>162</v>
      </c>
      <c r="B12" s="26">
        <f>C12-0.7</f>
        <v>-1.4</v>
      </c>
      <c r="C12" s="26">
        <f>D12-0.7</f>
        <v>-0.7</v>
      </c>
      <c r="D12" s="24">
        <v>0</v>
      </c>
      <c r="E12" s="26">
        <f>D12+0.7</f>
        <v>0.7</v>
      </c>
      <c r="F12" s="26">
        <f>E12+0.7</f>
        <v>1.4</v>
      </c>
      <c r="G12" s="26">
        <f>F12+1</f>
        <v>2.4</v>
      </c>
      <c r="H12" s="25"/>
      <c r="I12" s="26"/>
      <c r="J12" s="26"/>
      <c r="K12" s="81"/>
      <c r="L12" s="26"/>
      <c r="M12" s="26"/>
      <c r="N12" s="26"/>
    </row>
    <row r="13" spans="1:14" ht="29.1" customHeight="1">
      <c r="A13" s="25" t="s">
        <v>163</v>
      </c>
      <c r="B13" s="26">
        <f>C13-0.5</f>
        <v>12.5</v>
      </c>
      <c r="C13" s="26">
        <f>D13-0.5</f>
        <v>13</v>
      </c>
      <c r="D13" s="28">
        <v>13.5</v>
      </c>
      <c r="E13" s="26">
        <f>D13+0.5</f>
        <v>14</v>
      </c>
      <c r="F13" s="26">
        <f>E13+0.5</f>
        <v>14.5</v>
      </c>
      <c r="G13" s="26">
        <f>F13+0.7</f>
        <v>15.2</v>
      </c>
      <c r="H13" s="25"/>
      <c r="I13" s="26"/>
      <c r="J13" s="26"/>
      <c r="K13" s="80"/>
      <c r="L13" s="26"/>
      <c r="M13" s="26"/>
      <c r="N13" s="26"/>
    </row>
    <row r="14" spans="1:14" ht="29.1" customHeight="1">
      <c r="A14" s="25" t="s">
        <v>164</v>
      </c>
      <c r="B14" s="26">
        <f>C14-0.5</f>
        <v>9</v>
      </c>
      <c r="C14" s="26">
        <f>D14-0.5</f>
        <v>9.5</v>
      </c>
      <c r="D14" s="24">
        <v>10</v>
      </c>
      <c r="E14" s="26">
        <f>D14+0.5</f>
        <v>10.5</v>
      </c>
      <c r="F14" s="26">
        <f>E14+0.5</f>
        <v>11</v>
      </c>
      <c r="G14" s="26">
        <f>F14+0.7</f>
        <v>11.7</v>
      </c>
      <c r="H14" s="25"/>
      <c r="I14" s="26"/>
      <c r="J14" s="26"/>
      <c r="K14" s="24"/>
      <c r="L14" s="26"/>
      <c r="M14" s="26"/>
      <c r="N14" s="26"/>
    </row>
    <row r="15" spans="1:14" ht="29.1" customHeight="1">
      <c r="A15" s="25" t="s">
        <v>166</v>
      </c>
      <c r="B15" s="26">
        <f>C15-0</f>
        <v>18.600000000000001</v>
      </c>
      <c r="C15" s="26">
        <f>D15-0.4</f>
        <v>18.600000000000001</v>
      </c>
      <c r="D15" s="24">
        <v>19</v>
      </c>
      <c r="E15" s="26">
        <f>D15+0.4</f>
        <v>19.399999999999999</v>
      </c>
      <c r="F15" s="26">
        <f>E15+0.4</f>
        <v>19.799999999999997</v>
      </c>
      <c r="G15" s="26">
        <f>F15+0.6</f>
        <v>20.399999999999999</v>
      </c>
      <c r="H15" s="21"/>
      <c r="I15" s="26"/>
      <c r="J15" s="26"/>
      <c r="K15" s="24"/>
      <c r="L15" s="26"/>
      <c r="M15" s="26"/>
      <c r="N15" s="26"/>
    </row>
    <row r="16" spans="1:14" ht="14.25">
      <c r="A16" s="29" t="s">
        <v>168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>
      <c r="A17" s="30" t="s">
        <v>169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>
      <c r="A18" s="31"/>
      <c r="B18" s="31"/>
      <c r="C18" s="31"/>
      <c r="D18" s="31"/>
      <c r="E18" s="31"/>
      <c r="F18" s="31"/>
      <c r="G18" s="31"/>
      <c r="H18" s="31"/>
      <c r="I18" s="29" t="s">
        <v>170</v>
      </c>
      <c r="J18" s="52"/>
      <c r="K18" s="29" t="s">
        <v>171</v>
      </c>
      <c r="L18" s="29"/>
      <c r="M18" s="29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3:H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9.1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>
      <c r="A1" s="300" t="s">
        <v>186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>
      <c r="A2" s="54" t="s">
        <v>50</v>
      </c>
      <c r="B2" s="301"/>
      <c r="C2" s="301"/>
      <c r="D2" s="55" t="s">
        <v>59</v>
      </c>
      <c r="E2" s="56"/>
      <c r="F2" s="57" t="s">
        <v>187</v>
      </c>
      <c r="G2" s="302"/>
      <c r="H2" s="302"/>
      <c r="I2" s="74" t="s">
        <v>54</v>
      </c>
      <c r="J2" s="302"/>
      <c r="K2" s="303"/>
    </row>
    <row r="3" spans="1:11">
      <c r="A3" s="58" t="s">
        <v>72</v>
      </c>
      <c r="B3" s="251"/>
      <c r="C3" s="251"/>
      <c r="D3" s="60" t="s">
        <v>188</v>
      </c>
      <c r="E3" s="304"/>
      <c r="F3" s="253"/>
      <c r="G3" s="253"/>
      <c r="H3" s="277" t="s">
        <v>189</v>
      </c>
      <c r="I3" s="277"/>
      <c r="J3" s="277"/>
      <c r="K3" s="278"/>
    </row>
    <row r="4" spans="1:11">
      <c r="A4" s="61" t="s">
        <v>69</v>
      </c>
      <c r="B4" s="62"/>
      <c r="C4" s="62"/>
      <c r="D4" s="63" t="s">
        <v>190</v>
      </c>
      <c r="E4" s="253"/>
      <c r="F4" s="253"/>
      <c r="G4" s="253"/>
      <c r="H4" s="219" t="s">
        <v>191</v>
      </c>
      <c r="I4" s="219"/>
      <c r="J4" s="72" t="s">
        <v>63</v>
      </c>
      <c r="K4" s="77" t="s">
        <v>64</v>
      </c>
    </row>
    <row r="5" spans="1:11">
      <c r="A5" s="61" t="s">
        <v>192</v>
      </c>
      <c r="B5" s="251"/>
      <c r="C5" s="251"/>
      <c r="D5" s="60" t="s">
        <v>193</v>
      </c>
      <c r="E5" s="60" t="s">
        <v>194</v>
      </c>
      <c r="F5" s="60" t="s">
        <v>195</v>
      </c>
      <c r="G5" s="60" t="s">
        <v>196</v>
      </c>
      <c r="H5" s="219" t="s">
        <v>197</v>
      </c>
      <c r="I5" s="219"/>
      <c r="J5" s="72" t="s">
        <v>63</v>
      </c>
      <c r="K5" s="77" t="s">
        <v>64</v>
      </c>
    </row>
    <row r="6" spans="1:11">
      <c r="A6" s="64" t="s">
        <v>198</v>
      </c>
      <c r="B6" s="305"/>
      <c r="C6" s="305"/>
      <c r="D6" s="65" t="s">
        <v>199</v>
      </c>
      <c r="E6" s="66"/>
      <c r="F6" s="67"/>
      <c r="G6" s="65"/>
      <c r="H6" s="306" t="s">
        <v>200</v>
      </c>
      <c r="I6" s="306"/>
      <c r="J6" s="67" t="s">
        <v>63</v>
      </c>
      <c r="K6" s="78" t="s">
        <v>64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201</v>
      </c>
      <c r="B8" s="57" t="s">
        <v>202</v>
      </c>
      <c r="C8" s="57" t="s">
        <v>203</v>
      </c>
      <c r="D8" s="57" t="s">
        <v>204</v>
      </c>
      <c r="E8" s="57" t="s">
        <v>205</v>
      </c>
      <c r="F8" s="57" t="s">
        <v>206</v>
      </c>
      <c r="G8" s="307"/>
      <c r="H8" s="308"/>
      <c r="I8" s="308"/>
      <c r="J8" s="308"/>
      <c r="K8" s="309"/>
    </row>
    <row r="9" spans="1:11">
      <c r="A9" s="218" t="s">
        <v>207</v>
      </c>
      <c r="B9" s="219"/>
      <c r="C9" s="72" t="s">
        <v>63</v>
      </c>
      <c r="D9" s="72" t="s">
        <v>64</v>
      </c>
      <c r="E9" s="60" t="s">
        <v>208</v>
      </c>
      <c r="F9" s="73" t="s">
        <v>209</v>
      </c>
      <c r="G9" s="310"/>
      <c r="H9" s="311"/>
      <c r="I9" s="311"/>
      <c r="J9" s="311"/>
      <c r="K9" s="312"/>
    </row>
    <row r="10" spans="1:11">
      <c r="A10" s="218" t="s">
        <v>210</v>
      </c>
      <c r="B10" s="219"/>
      <c r="C10" s="72" t="s">
        <v>63</v>
      </c>
      <c r="D10" s="72" t="s">
        <v>64</v>
      </c>
      <c r="E10" s="60" t="s">
        <v>211</v>
      </c>
      <c r="F10" s="73" t="s">
        <v>212</v>
      </c>
      <c r="G10" s="310" t="s">
        <v>213</v>
      </c>
      <c r="H10" s="311"/>
      <c r="I10" s="311"/>
      <c r="J10" s="311"/>
      <c r="K10" s="312"/>
    </row>
    <row r="11" spans="1:11">
      <c r="A11" s="286" t="s">
        <v>180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8" t="s">
        <v>84</v>
      </c>
      <c r="B12" s="72" t="s">
        <v>80</v>
      </c>
      <c r="C12" s="72" t="s">
        <v>81</v>
      </c>
      <c r="D12" s="73"/>
      <c r="E12" s="60" t="s">
        <v>82</v>
      </c>
      <c r="F12" s="72" t="s">
        <v>80</v>
      </c>
      <c r="G12" s="72" t="s">
        <v>81</v>
      </c>
      <c r="H12" s="72"/>
      <c r="I12" s="60" t="s">
        <v>214</v>
      </c>
      <c r="J12" s="72" t="s">
        <v>80</v>
      </c>
      <c r="K12" s="77" t="s">
        <v>81</v>
      </c>
    </row>
    <row r="13" spans="1:11">
      <c r="A13" s="58" t="s">
        <v>87</v>
      </c>
      <c r="B13" s="72" t="s">
        <v>80</v>
      </c>
      <c r="C13" s="72" t="s">
        <v>81</v>
      </c>
      <c r="D13" s="73"/>
      <c r="E13" s="60" t="s">
        <v>92</v>
      </c>
      <c r="F13" s="72" t="s">
        <v>80</v>
      </c>
      <c r="G13" s="72" t="s">
        <v>81</v>
      </c>
      <c r="H13" s="72"/>
      <c r="I13" s="60" t="s">
        <v>215</v>
      </c>
      <c r="J13" s="72" t="s">
        <v>80</v>
      </c>
      <c r="K13" s="77" t="s">
        <v>81</v>
      </c>
    </row>
    <row r="14" spans="1:11">
      <c r="A14" s="64" t="s">
        <v>216</v>
      </c>
      <c r="B14" s="67" t="s">
        <v>80</v>
      </c>
      <c r="C14" s="67" t="s">
        <v>81</v>
      </c>
      <c r="D14" s="66"/>
      <c r="E14" s="65" t="s">
        <v>217</v>
      </c>
      <c r="F14" s="67" t="s">
        <v>80</v>
      </c>
      <c r="G14" s="67" t="s">
        <v>81</v>
      </c>
      <c r="H14" s="67"/>
      <c r="I14" s="65" t="s">
        <v>218</v>
      </c>
      <c r="J14" s="67" t="s">
        <v>80</v>
      </c>
      <c r="K14" s="78" t="s">
        <v>81</v>
      </c>
    </row>
    <row r="15" spans="1:11">
      <c r="A15" s="68"/>
      <c r="B15" s="70"/>
      <c r="C15" s="70"/>
      <c r="D15" s="69"/>
      <c r="E15" s="68"/>
      <c r="F15" s="70"/>
      <c r="G15" s="70"/>
      <c r="H15" s="70"/>
      <c r="I15" s="68"/>
      <c r="J15" s="70"/>
      <c r="K15" s="70"/>
    </row>
    <row r="16" spans="1:11">
      <c r="A16" s="276" t="s">
        <v>219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>
      <c r="A17" s="218" t="s">
        <v>220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2"/>
    </row>
    <row r="18" spans="1:11">
      <c r="A18" s="218" t="s">
        <v>221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2"/>
    </row>
    <row r="19" spans="1:11">
      <c r="A19" s="313"/>
      <c r="B19" s="314"/>
      <c r="C19" s="314"/>
      <c r="D19" s="314"/>
      <c r="E19" s="314"/>
      <c r="F19" s="314"/>
      <c r="G19" s="314"/>
      <c r="H19" s="314"/>
      <c r="I19" s="314"/>
      <c r="J19" s="314"/>
      <c r="K19" s="315"/>
    </row>
    <row r="20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316"/>
    </row>
    <row r="21" spans="1:11">
      <c r="A21" s="268"/>
      <c r="B21" s="269"/>
      <c r="C21" s="269"/>
      <c r="D21" s="269"/>
      <c r="E21" s="269"/>
      <c r="F21" s="269"/>
      <c r="G21" s="269"/>
      <c r="H21" s="269"/>
      <c r="I21" s="269"/>
      <c r="J21" s="269"/>
      <c r="K21" s="316"/>
    </row>
    <row r="22" spans="1:11">
      <c r="A22" s="268"/>
      <c r="B22" s="269"/>
      <c r="C22" s="269"/>
      <c r="D22" s="269"/>
      <c r="E22" s="269"/>
      <c r="F22" s="269"/>
      <c r="G22" s="269"/>
      <c r="H22" s="269"/>
      <c r="I22" s="269"/>
      <c r="J22" s="269"/>
      <c r="K22" s="316"/>
    </row>
    <row r="23" spans="1:11">
      <c r="A23" s="317"/>
      <c r="B23" s="318"/>
      <c r="C23" s="318"/>
      <c r="D23" s="318"/>
      <c r="E23" s="318"/>
      <c r="F23" s="318"/>
      <c r="G23" s="318"/>
      <c r="H23" s="318"/>
      <c r="I23" s="318"/>
      <c r="J23" s="318"/>
      <c r="K23" s="319"/>
    </row>
    <row r="24" spans="1:11">
      <c r="A24" s="218" t="s">
        <v>121</v>
      </c>
      <c r="B24" s="219"/>
      <c r="C24" s="72" t="s">
        <v>63</v>
      </c>
      <c r="D24" s="72" t="s">
        <v>64</v>
      </c>
      <c r="E24" s="277"/>
      <c r="F24" s="277"/>
      <c r="G24" s="277"/>
      <c r="H24" s="277"/>
      <c r="I24" s="277"/>
      <c r="J24" s="277"/>
      <c r="K24" s="278"/>
    </row>
    <row r="25" spans="1:11">
      <c r="A25" s="75" t="s">
        <v>222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>
      <c r="A27" s="323" t="s">
        <v>223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>
      <c r="A28" s="326"/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 ht="23.1" customHeight="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316"/>
    </row>
    <row r="35" spans="1:11" ht="23.1" customHeight="1">
      <c r="A35" s="329"/>
      <c r="B35" s="269"/>
      <c r="C35" s="269"/>
      <c r="D35" s="269"/>
      <c r="E35" s="269"/>
      <c r="F35" s="269"/>
      <c r="G35" s="269"/>
      <c r="H35" s="269"/>
      <c r="I35" s="269"/>
      <c r="J35" s="269"/>
      <c r="K35" s="316"/>
    </row>
    <row r="36" spans="1:11" ht="23.1" customHeight="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8.75" customHeight="1">
      <c r="A37" s="333" t="s">
        <v>224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8.75" customHeight="1">
      <c r="A38" s="218" t="s">
        <v>225</v>
      </c>
      <c r="B38" s="219"/>
      <c r="C38" s="219"/>
      <c r="D38" s="277" t="s">
        <v>226</v>
      </c>
      <c r="E38" s="277"/>
      <c r="F38" s="272" t="s">
        <v>227</v>
      </c>
      <c r="G38" s="336"/>
      <c r="H38" s="219" t="s">
        <v>228</v>
      </c>
      <c r="I38" s="219"/>
      <c r="J38" s="219" t="s">
        <v>229</v>
      </c>
      <c r="K38" s="282"/>
    </row>
    <row r="39" spans="1:11" ht="18.75" customHeight="1">
      <c r="A39" s="61" t="s">
        <v>168</v>
      </c>
      <c r="B39" s="219" t="s">
        <v>230</v>
      </c>
      <c r="C39" s="219"/>
      <c r="D39" s="219"/>
      <c r="E39" s="219"/>
      <c r="F39" s="219"/>
      <c r="G39" s="219"/>
      <c r="H39" s="219"/>
      <c r="I39" s="219"/>
      <c r="J39" s="219"/>
      <c r="K39" s="282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82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2"/>
    </row>
    <row r="42" spans="1:11" ht="32.1" customHeight="1">
      <c r="A42" s="64" t="s">
        <v>131</v>
      </c>
      <c r="B42" s="337" t="s">
        <v>231</v>
      </c>
      <c r="C42" s="337"/>
      <c r="D42" s="65" t="s">
        <v>232</v>
      </c>
      <c r="E42" s="66"/>
      <c r="F42" s="65" t="s">
        <v>135</v>
      </c>
      <c r="G42" s="76"/>
      <c r="H42" s="338" t="s">
        <v>136</v>
      </c>
      <c r="I42" s="338"/>
      <c r="J42" s="337"/>
      <c r="K42" s="33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workbookViewId="0">
      <selection activeCell="K6" sqref="K6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40" t="s">
        <v>140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8.5" customHeight="1">
      <c r="A2" s="21" t="s">
        <v>59</v>
      </c>
      <c r="B2" s="242" t="s">
        <v>141</v>
      </c>
      <c r="C2" s="242"/>
      <c r="D2" s="22" t="s">
        <v>65</v>
      </c>
      <c r="E2" s="242" t="s">
        <v>66</v>
      </c>
      <c r="F2" s="242"/>
      <c r="G2" s="242"/>
      <c r="H2" s="247"/>
      <c r="I2" s="32" t="s">
        <v>54</v>
      </c>
      <c r="J2" s="242" t="s">
        <v>55</v>
      </c>
      <c r="K2" s="242"/>
      <c r="L2" s="242"/>
      <c r="M2" s="242"/>
      <c r="N2" s="243"/>
    </row>
    <row r="3" spans="1:14" ht="28.5" customHeight="1">
      <c r="A3" s="246" t="s">
        <v>142</v>
      </c>
      <c r="B3" s="244" t="s">
        <v>143</v>
      </c>
      <c r="C3" s="244"/>
      <c r="D3" s="244"/>
      <c r="E3" s="244"/>
      <c r="F3" s="244"/>
      <c r="G3" s="244"/>
      <c r="H3" s="248"/>
      <c r="I3" s="244" t="s">
        <v>144</v>
      </c>
      <c r="J3" s="244"/>
      <c r="K3" s="244"/>
      <c r="L3" s="244"/>
      <c r="M3" s="244"/>
      <c r="N3" s="245"/>
    </row>
    <row r="4" spans="1:14" ht="28.5" customHeight="1">
      <c r="A4" s="246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48"/>
      <c r="I4" s="33"/>
      <c r="J4" s="33"/>
      <c r="K4" s="33"/>
      <c r="L4" s="33"/>
      <c r="M4" s="33"/>
      <c r="N4" s="34"/>
    </row>
    <row r="5" spans="1:14" ht="28.5" customHeight="1">
      <c r="A5" s="246"/>
      <c r="B5" s="23" t="s">
        <v>145</v>
      </c>
      <c r="C5" s="23" t="s">
        <v>146</v>
      </c>
      <c r="D5" s="24" t="s">
        <v>147</v>
      </c>
      <c r="E5" s="23" t="s">
        <v>148</v>
      </c>
      <c r="F5" s="23" t="s">
        <v>149</v>
      </c>
      <c r="G5" s="23" t="s">
        <v>150</v>
      </c>
      <c r="H5" s="248"/>
      <c r="I5" s="35"/>
      <c r="J5" s="35"/>
      <c r="K5" s="35"/>
      <c r="L5" s="35"/>
      <c r="M5" s="35"/>
      <c r="N5" s="36"/>
    </row>
    <row r="6" spans="1:14" ht="28.5" customHeight="1">
      <c r="A6" s="25" t="s">
        <v>151</v>
      </c>
      <c r="B6" s="26">
        <f>C6-1</f>
        <v>65</v>
      </c>
      <c r="C6" s="26">
        <f>D6-2</f>
        <v>66</v>
      </c>
      <c r="D6" s="24">
        <v>68</v>
      </c>
      <c r="E6" s="26">
        <f>D6+2</f>
        <v>70</v>
      </c>
      <c r="F6" s="26">
        <f>E6+2</f>
        <v>72</v>
      </c>
      <c r="G6" s="26">
        <f>F6+1</f>
        <v>73</v>
      </c>
      <c r="H6" s="248"/>
      <c r="I6" s="37"/>
      <c r="J6" s="37"/>
      <c r="K6" s="37"/>
      <c r="L6" s="37"/>
      <c r="M6" s="37"/>
      <c r="N6" s="38"/>
    </row>
    <row r="7" spans="1:14" ht="28.5" customHeight="1">
      <c r="A7" s="25" t="s">
        <v>153</v>
      </c>
      <c r="B7" s="26">
        <f>C7-4</f>
        <v>106</v>
      </c>
      <c r="C7" s="26">
        <f>D7-4</f>
        <v>110</v>
      </c>
      <c r="D7" s="24">
        <v>114</v>
      </c>
      <c r="E7" s="26">
        <f>D7+4</f>
        <v>118</v>
      </c>
      <c r="F7" s="26">
        <f>E7+4</f>
        <v>122</v>
      </c>
      <c r="G7" s="26">
        <f>F7+6</f>
        <v>128</v>
      </c>
      <c r="H7" s="248"/>
      <c r="I7" s="39"/>
      <c r="J7" s="39"/>
      <c r="K7" s="39"/>
      <c r="L7" s="39"/>
      <c r="M7" s="40"/>
      <c r="N7" s="41"/>
    </row>
    <row r="8" spans="1:14" ht="28.5" customHeight="1">
      <c r="A8" s="25" t="s">
        <v>155</v>
      </c>
      <c r="B8" s="26">
        <f>C8-4</f>
        <v>92</v>
      </c>
      <c r="C8" s="26">
        <f>D8-4</f>
        <v>96</v>
      </c>
      <c r="D8" s="24">
        <v>100</v>
      </c>
      <c r="E8" s="26">
        <f>D8+4</f>
        <v>104</v>
      </c>
      <c r="F8" s="26">
        <f>E8+5</f>
        <v>109</v>
      </c>
      <c r="G8" s="26">
        <f>F8+6</f>
        <v>115</v>
      </c>
      <c r="H8" s="248"/>
      <c r="I8" s="39"/>
      <c r="J8" s="39"/>
      <c r="K8" s="39"/>
      <c r="L8" s="39"/>
      <c r="M8" s="40"/>
      <c r="N8" s="41"/>
    </row>
    <row r="9" spans="1:14" ht="28.5" customHeight="1">
      <c r="A9" s="25" t="s">
        <v>156</v>
      </c>
      <c r="B9" s="26">
        <f>C9-1.2</f>
        <v>43.599999999999994</v>
      </c>
      <c r="C9" s="26">
        <f>D9-1.2</f>
        <v>44.8</v>
      </c>
      <c r="D9" s="24">
        <v>46</v>
      </c>
      <c r="E9" s="26">
        <f>D9+1.2</f>
        <v>47.2</v>
      </c>
      <c r="F9" s="26">
        <f>E9+1.2</f>
        <v>48.400000000000006</v>
      </c>
      <c r="G9" s="26">
        <f>F9+1.4</f>
        <v>49.800000000000004</v>
      </c>
      <c r="H9" s="248"/>
      <c r="I9" s="37"/>
      <c r="J9" s="37"/>
      <c r="K9" s="37"/>
      <c r="L9" s="37"/>
      <c r="M9" s="42"/>
      <c r="N9" s="43"/>
    </row>
    <row r="10" spans="1:14" ht="28.5" customHeight="1">
      <c r="A10" s="25" t="s">
        <v>158</v>
      </c>
      <c r="B10" s="26">
        <f>C10-0.6</f>
        <v>62.199999999999996</v>
      </c>
      <c r="C10" s="26">
        <f>D10-1.2</f>
        <v>62.8</v>
      </c>
      <c r="D10" s="24">
        <v>64</v>
      </c>
      <c r="E10" s="26">
        <f>D10+1.2</f>
        <v>65.2</v>
      </c>
      <c r="F10" s="26">
        <f>E10+1.2</f>
        <v>66.400000000000006</v>
      </c>
      <c r="G10" s="26">
        <f>F10+0.6</f>
        <v>67</v>
      </c>
      <c r="H10" s="248"/>
      <c r="I10" s="39"/>
      <c r="J10" s="39"/>
      <c r="K10" s="39"/>
      <c r="L10" s="39"/>
      <c r="M10" s="40"/>
      <c r="N10" s="44"/>
    </row>
    <row r="11" spans="1:14" ht="28.5" customHeight="1">
      <c r="A11" s="27" t="s">
        <v>160</v>
      </c>
      <c r="B11" s="26">
        <f>C11-0.8</f>
        <v>20.9</v>
      </c>
      <c r="C11" s="26">
        <f>D11-0.8</f>
        <v>21.7</v>
      </c>
      <c r="D11" s="28">
        <v>22.5</v>
      </c>
      <c r="E11" s="26">
        <f>D11+0.8</f>
        <v>23.3</v>
      </c>
      <c r="F11" s="26">
        <f>E11+0.8</f>
        <v>24.1</v>
      </c>
      <c r="G11" s="26">
        <f>F11+1.3</f>
        <v>25.400000000000002</v>
      </c>
      <c r="H11" s="248"/>
      <c r="I11" s="39"/>
      <c r="J11" s="39"/>
      <c r="K11" s="39"/>
      <c r="L11" s="39"/>
      <c r="M11" s="40"/>
      <c r="N11" s="41"/>
    </row>
    <row r="12" spans="1:14" ht="28.5" customHeight="1">
      <c r="A12" s="25" t="s">
        <v>162</v>
      </c>
      <c r="B12" s="26">
        <f>C12-0.7</f>
        <v>-1.4</v>
      </c>
      <c r="C12" s="26">
        <f>D12-0.7</f>
        <v>-0.7</v>
      </c>
      <c r="D12" s="24">
        <v>0</v>
      </c>
      <c r="E12" s="26">
        <f>D12+0.7</f>
        <v>0.7</v>
      </c>
      <c r="F12" s="26">
        <f>E12+0.7</f>
        <v>1.4</v>
      </c>
      <c r="G12" s="26">
        <f>F12+1</f>
        <v>2.4</v>
      </c>
      <c r="H12" s="248"/>
      <c r="I12" s="39"/>
      <c r="J12" s="39"/>
      <c r="K12" s="39"/>
      <c r="L12" s="39"/>
      <c r="M12" s="40"/>
      <c r="N12" s="41"/>
    </row>
    <row r="13" spans="1:14" ht="28.5" customHeight="1">
      <c r="A13" s="25" t="s">
        <v>163</v>
      </c>
      <c r="B13" s="26">
        <f>C13-0.5</f>
        <v>12.5</v>
      </c>
      <c r="C13" s="26">
        <f>D13-0.5</f>
        <v>13</v>
      </c>
      <c r="D13" s="28">
        <v>13.5</v>
      </c>
      <c r="E13" s="26">
        <f>D13+0.5</f>
        <v>14</v>
      </c>
      <c r="F13" s="26">
        <f>E13+0.5</f>
        <v>14.5</v>
      </c>
      <c r="G13" s="26">
        <f>F13+0.7</f>
        <v>15.2</v>
      </c>
      <c r="H13" s="248"/>
      <c r="I13" s="39"/>
      <c r="J13" s="39"/>
      <c r="K13" s="39"/>
      <c r="L13" s="39"/>
      <c r="M13" s="40"/>
      <c r="N13" s="45"/>
    </row>
    <row r="14" spans="1:14" ht="28.5" customHeight="1">
      <c r="A14" s="25" t="s">
        <v>164</v>
      </c>
      <c r="B14" s="26">
        <f>C14-0.5</f>
        <v>9</v>
      </c>
      <c r="C14" s="26">
        <f>D14-0.5</f>
        <v>9.5</v>
      </c>
      <c r="D14" s="24">
        <v>10</v>
      </c>
      <c r="E14" s="26">
        <f>D14+0.5</f>
        <v>10.5</v>
      </c>
      <c r="F14" s="26">
        <f>E14+0.5</f>
        <v>11</v>
      </c>
      <c r="G14" s="26">
        <f>F14+0.7</f>
        <v>11.7</v>
      </c>
      <c r="H14" s="248"/>
      <c r="I14" s="39"/>
      <c r="J14" s="39"/>
      <c r="K14" s="39"/>
      <c r="L14" s="39"/>
      <c r="M14" s="40"/>
      <c r="N14" s="46"/>
    </row>
    <row r="15" spans="1:14" ht="28.5" customHeight="1">
      <c r="A15" s="25" t="s">
        <v>166</v>
      </c>
      <c r="B15" s="26">
        <f>C15-0</f>
        <v>18.600000000000001</v>
      </c>
      <c r="C15" s="26">
        <f>D15-0.4</f>
        <v>18.600000000000001</v>
      </c>
      <c r="D15" s="24">
        <v>19</v>
      </c>
      <c r="E15" s="26">
        <f>D15+0.4</f>
        <v>19.399999999999999</v>
      </c>
      <c r="F15" s="26">
        <f>E15+0.4</f>
        <v>19.799999999999997</v>
      </c>
      <c r="G15" s="26">
        <f>F15+0.6</f>
        <v>20.399999999999999</v>
      </c>
      <c r="H15" s="249"/>
      <c r="I15" s="47"/>
      <c r="J15" s="48"/>
      <c r="K15" s="49"/>
      <c r="L15" s="50"/>
      <c r="M15" s="50"/>
      <c r="N15" s="51"/>
    </row>
    <row r="16" spans="1:14">
      <c r="A16" s="29" t="s">
        <v>168</v>
      </c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>
      <c r="A17" s="30" t="s">
        <v>169</v>
      </c>
      <c r="B17" s="30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>
      <c r="A18" s="31"/>
      <c r="B18" s="31"/>
      <c r="C18" s="31"/>
      <c r="D18" s="31"/>
      <c r="E18" s="31"/>
      <c r="F18" s="31"/>
      <c r="G18" s="31"/>
      <c r="H18" s="31"/>
      <c r="I18" s="29" t="s">
        <v>170</v>
      </c>
      <c r="J18" s="52"/>
      <c r="K18" s="29" t="s">
        <v>171</v>
      </c>
      <c r="L18" s="29"/>
      <c r="M18" s="29" t="s">
        <v>172</v>
      </c>
      <c r="N18" s="30"/>
    </row>
    <row r="19" spans="1:1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D6" sqref="D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0" t="s">
        <v>233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s="1" customFormat="1" ht="16.5">
      <c r="A2" s="349" t="s">
        <v>234</v>
      </c>
      <c r="B2" s="350" t="s">
        <v>235</v>
      </c>
      <c r="C2" s="350" t="s">
        <v>236</v>
      </c>
      <c r="D2" s="350" t="s">
        <v>237</v>
      </c>
      <c r="E2" s="350" t="s">
        <v>238</v>
      </c>
      <c r="F2" s="350" t="s">
        <v>239</v>
      </c>
      <c r="G2" s="350" t="s">
        <v>240</v>
      </c>
      <c r="H2" s="350" t="s">
        <v>241</v>
      </c>
      <c r="I2" s="3" t="s">
        <v>242</v>
      </c>
      <c r="J2" s="3" t="s">
        <v>243</v>
      </c>
      <c r="K2" s="3" t="s">
        <v>244</v>
      </c>
      <c r="L2" s="3" t="s">
        <v>245</v>
      </c>
      <c r="M2" s="3" t="s">
        <v>246</v>
      </c>
      <c r="N2" s="350" t="s">
        <v>247</v>
      </c>
      <c r="O2" s="350" t="s">
        <v>248</v>
      </c>
    </row>
    <row r="3" spans="1:15" s="1" customFormat="1" ht="16.5">
      <c r="A3" s="349"/>
      <c r="B3" s="351"/>
      <c r="C3" s="351"/>
      <c r="D3" s="351"/>
      <c r="E3" s="351"/>
      <c r="F3" s="351"/>
      <c r="G3" s="351"/>
      <c r="H3" s="351"/>
      <c r="I3" s="3" t="s">
        <v>249</v>
      </c>
      <c r="J3" s="3" t="s">
        <v>249</v>
      </c>
      <c r="K3" s="3" t="s">
        <v>249</v>
      </c>
      <c r="L3" s="3" t="s">
        <v>249</v>
      </c>
      <c r="M3" s="3" t="s">
        <v>249</v>
      </c>
      <c r="N3" s="351"/>
      <c r="O3" s="351"/>
    </row>
    <row r="4" spans="1:15" ht="17.100000000000001" customHeight="1">
      <c r="A4" s="6">
        <v>1</v>
      </c>
      <c r="B4" s="11" t="s">
        <v>250</v>
      </c>
      <c r="C4" s="6" t="s">
        <v>251</v>
      </c>
      <c r="D4" s="7" t="s">
        <v>115</v>
      </c>
      <c r="E4" s="7" t="s">
        <v>252</v>
      </c>
      <c r="F4" s="13" t="s">
        <v>253</v>
      </c>
      <c r="G4" s="6"/>
      <c r="H4" s="6"/>
      <c r="I4" s="14">
        <v>1</v>
      </c>
      <c r="J4" s="14">
        <v>1</v>
      </c>
      <c r="K4" s="14">
        <v>1</v>
      </c>
      <c r="L4" s="14">
        <v>0</v>
      </c>
      <c r="M4" s="14">
        <v>2</v>
      </c>
      <c r="N4" s="6"/>
      <c r="O4" s="6" t="s">
        <v>254</v>
      </c>
    </row>
    <row r="5" spans="1:15" ht="17.100000000000001" customHeight="1">
      <c r="A5" s="6">
        <v>2</v>
      </c>
      <c r="B5" s="11" t="s">
        <v>255</v>
      </c>
      <c r="C5" s="6" t="s">
        <v>251</v>
      </c>
      <c r="D5" s="7" t="s">
        <v>116</v>
      </c>
      <c r="E5" s="7" t="s">
        <v>256</v>
      </c>
      <c r="F5" s="13" t="s">
        <v>253</v>
      </c>
      <c r="G5" s="6"/>
      <c r="H5" s="6"/>
      <c r="I5" s="14">
        <v>2</v>
      </c>
      <c r="J5" s="14">
        <v>0</v>
      </c>
      <c r="K5" s="14">
        <v>3</v>
      </c>
      <c r="L5" s="14">
        <v>1</v>
      </c>
      <c r="M5" s="14">
        <v>0</v>
      </c>
      <c r="N5" s="6"/>
      <c r="O5" s="6" t="s">
        <v>254</v>
      </c>
    </row>
    <row r="6" spans="1:15" ht="17.100000000000001" customHeight="1">
      <c r="A6" s="6">
        <v>3</v>
      </c>
      <c r="B6" s="11"/>
      <c r="C6" s="6"/>
      <c r="D6" s="12"/>
      <c r="E6" s="13"/>
      <c r="F6" s="13"/>
      <c r="G6" s="6"/>
      <c r="H6" s="6"/>
      <c r="I6" s="14"/>
      <c r="J6" s="14"/>
      <c r="K6" s="14"/>
      <c r="L6" s="14"/>
      <c r="M6" s="14"/>
      <c r="N6" s="6"/>
      <c r="O6" s="6"/>
    </row>
    <row r="7" spans="1:15" ht="17.100000000000001" customHeight="1">
      <c r="A7" s="6">
        <v>4</v>
      </c>
      <c r="B7" s="11"/>
      <c r="C7" s="6"/>
      <c r="D7" s="12"/>
      <c r="E7" s="13"/>
      <c r="F7" s="13"/>
      <c r="G7" s="6"/>
      <c r="H7" s="6"/>
      <c r="I7" s="14"/>
      <c r="J7" s="14"/>
      <c r="K7" s="14"/>
      <c r="L7" s="14"/>
      <c r="M7" s="14"/>
      <c r="N7" s="6"/>
      <c r="O7" s="6"/>
    </row>
    <row r="8" spans="1:15" ht="17.100000000000001" customHeight="1">
      <c r="A8" s="6">
        <v>5</v>
      </c>
      <c r="B8" s="11"/>
      <c r="C8" s="6"/>
      <c r="D8" s="20"/>
      <c r="E8" s="5"/>
      <c r="F8" s="13"/>
      <c r="G8" s="5"/>
      <c r="H8" s="5"/>
      <c r="I8" s="14"/>
      <c r="J8" s="14"/>
      <c r="K8" s="14"/>
      <c r="L8" s="14"/>
      <c r="M8" s="14"/>
      <c r="N8" s="5"/>
      <c r="O8" s="5"/>
    </row>
    <row r="9" spans="1:15" ht="17.100000000000001" customHeight="1">
      <c r="A9" s="6">
        <v>6</v>
      </c>
      <c r="B9" s="11"/>
      <c r="C9" s="6"/>
      <c r="D9" s="20"/>
      <c r="E9" s="5"/>
      <c r="F9" s="13"/>
      <c r="G9" s="5"/>
      <c r="H9" s="5"/>
      <c r="I9" s="14"/>
      <c r="J9" s="14"/>
      <c r="K9" s="14"/>
      <c r="L9" s="14"/>
      <c r="M9" s="14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41" t="s">
        <v>257</v>
      </c>
      <c r="B12" s="342"/>
      <c r="C12" s="342"/>
      <c r="D12" s="343"/>
      <c r="E12" s="344"/>
      <c r="F12" s="345"/>
      <c r="G12" s="345"/>
      <c r="H12" s="345"/>
      <c r="I12" s="346"/>
      <c r="J12" s="341" t="s">
        <v>258</v>
      </c>
      <c r="K12" s="342"/>
      <c r="L12" s="342"/>
      <c r="M12" s="343"/>
      <c r="N12" s="8"/>
      <c r="O12" s="10"/>
    </row>
    <row r="13" spans="1:15" ht="16.5">
      <c r="A13" s="347" t="s">
        <v>259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2023-07-19T07:26:11Z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