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firstSheet="2" activeTab="4"/>
  </bookViews>
  <sheets>
    <sheet name="工作内容" sheetId="1" r:id="rId1"/>
    <sheet name="AQL2.5验货" sheetId="2" r:id="rId2"/>
    <sheet name="首期" sheetId="3" r:id="rId3"/>
    <sheet name="首期水洗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<sst xmlns="http://schemas.openxmlformats.org/spreadsheetml/2006/main" count="686" uniqueCount="354">
  <si>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</si>
  <si>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</si>
  <si>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</si>
  <si>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</si>
  <si>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</si>
  <si>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</si>
  <si>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</si>
  <si>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</si>
  <si>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</si>
  <si>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</si>
  <si>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</si>
  <si>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</si>
  <si>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</si>
  <si>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</si>
  <si>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</si>
  <si>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</si>
  <si>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</si>
  <si>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</si>
  <si>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</si>
  <si>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</si>
  <si>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</si>
  <si>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</si>
  <si>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</si>
  <si>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</si>
  <si>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</si>
  <si>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</si>
  <si>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</si>
  <si>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</si>
  <si>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</si>
  <si>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</si>
  <si>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</si>
  <si>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</si>
  <si>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</si>
  <si>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</si>
  <si>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</si>
  <si>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</si>
  <si>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</si>
  <si>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</si>
  <si>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</si>
  <si>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</si>
  <si>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</si>
  <si>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</si>
  <si>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</si>
  <si>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</si>
  <si>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</si>
  <si>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</si>
  <si>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</si>
  <si>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</si>
  <si>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</si>
  <si>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</si>
  <si>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</si>
  <si>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</si>
  <si>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</si>
  <si>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</si>
  <si>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</si>
  <si>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</si>
  <si>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</si>
  <si>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</si>
  <si>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</si>
  <si>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</si>
  <si>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</si>
  <si>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</si>
  <si>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</si>
  <si>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</si>
  <si>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QAMMBL95225</t>
  </si>
  <si>
    <t>合同交期</t>
  </si>
  <si>
    <t>2023.8.4/9.8</t>
  </si>
  <si>
    <t>产前确认样</t>
  </si>
  <si>
    <t>有</t>
  </si>
  <si>
    <t>无</t>
  </si>
  <si>
    <t>品名</t>
  </si>
  <si>
    <t>儿童软壳裤</t>
  </si>
  <si>
    <t>上线日</t>
  </si>
  <si>
    <t>2023.7.2</t>
  </si>
  <si>
    <t>原辅材料卡</t>
  </si>
  <si>
    <t>色/号型数</t>
  </si>
  <si>
    <t>缝制预计完成日</t>
  </si>
  <si>
    <t>2023.7.10</t>
  </si>
  <si>
    <t>大货面料确认样</t>
  </si>
  <si>
    <t>订单数量</t>
  </si>
  <si>
    <t>包装预计完成日</t>
  </si>
  <si>
    <t>2023.7.12</t>
  </si>
  <si>
    <t>印花、刺绣确认样</t>
  </si>
  <si>
    <t>采购凭证号</t>
  </si>
  <si>
    <t>CGDD23031700005</t>
  </si>
  <si>
    <t>预计发货时间</t>
  </si>
  <si>
    <t>2023.7.30</t>
  </si>
  <si>
    <t>洗唛、合格证指示资料</t>
  </si>
  <si>
    <t>CGDD23031700006</t>
  </si>
  <si>
    <t>2023.9.1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</si>
  <si>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</si>
  <si>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</si>
  <si>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</si>
  <si>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</si>
  <si>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</si>
  <si>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</si>
  <si>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</si>
  <si>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</si>
  <si>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</si>
  <si>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</si>
  <si>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</si>
  <si>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</si>
  <si>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</si>
  <si>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</si>
  <si>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</si>
  <si>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</si>
  <si>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</si>
  <si>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</si>
  <si>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</si>
  <si>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</si>
  <si>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</si>
  <si>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</si>
  <si>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</si>
  <si>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</si>
  <si>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</si>
  <si>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</si>
  <si>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</si>
  <si>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</si>
  <si>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</si>
  <si>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120/53</t>
  </si>
  <si>
    <t>130/56</t>
  </si>
  <si>
    <t>140/57</t>
  </si>
  <si>
    <t>150/63</t>
  </si>
  <si>
    <t>160/69</t>
  </si>
  <si>
    <t>170/74A</t>
  </si>
  <si>
    <t>XXXL</t>
  </si>
  <si>
    <t>XXXXL</t>
  </si>
  <si>
    <t>未裁齐原因</t>
  </si>
  <si>
    <t>黑色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</si>
  <si>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</si>
  <si>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</si>
  <si>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黑色140/57#5件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</si>
  <si>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</si>
  <si>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</si>
  <si>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</si>
  <si>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</si>
  <si>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</si>
  <si>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1.脚口抻的不匀</t>
  </si>
  <si>
    <t>2.脚口边不等宽</t>
  </si>
  <si>
    <t>3.侧兜口漏摘线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</si>
  <si>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</si>
  <si>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</si>
  <si>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</si>
  <si>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</si>
  <si>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</si>
  <si>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</si>
  <si>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</si>
  <si>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</si>
  <si>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</si>
  <si>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</si>
  <si>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</si>
  <si>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</si>
  <si>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</si>
  <si>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</si>
  <si>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2023.7.6</t>
  </si>
  <si>
    <t>张爱萍</t>
  </si>
  <si>
    <t>QC规格测量表</t>
  </si>
  <si>
    <t>QAMMAL95225</t>
  </si>
  <si>
    <t>部位名称</t>
  </si>
  <si>
    <t>指示规格  FINAL SPEC</t>
  </si>
  <si>
    <t>样品规格  SAMPLE SPEC</t>
  </si>
  <si>
    <t>儿童号型</t>
  </si>
  <si>
    <t>黑色140/57#1</t>
  </si>
  <si>
    <t>黑色140/57#2</t>
  </si>
  <si>
    <t>洗前/洗后</t>
  </si>
  <si>
    <t>裤外侧长</t>
  </si>
  <si>
    <t>0/-1</t>
  </si>
  <si>
    <t>-0.5/-1</t>
  </si>
  <si>
    <t>全松紧腰围 平量</t>
  </si>
  <si>
    <t>+1/+1</t>
  </si>
  <si>
    <t>臀围</t>
  </si>
  <si>
    <t>0/0</t>
  </si>
  <si>
    <t>腿围/2</t>
  </si>
  <si>
    <t>+0.4/+0.4</t>
  </si>
  <si>
    <t>0/+0.5</t>
  </si>
  <si>
    <t>膝围/2</t>
  </si>
  <si>
    <t>脚口/2（平量）</t>
  </si>
  <si>
    <t>0/-0.3</t>
  </si>
  <si>
    <t>-0.2/-0.2</t>
  </si>
  <si>
    <t>前裆长</t>
  </si>
  <si>
    <t>-0.5/-0.5</t>
  </si>
  <si>
    <t>-0.7/-0.7</t>
  </si>
  <si>
    <t>后裆长</t>
  </si>
  <si>
    <t>-0.2/-0.4</t>
  </si>
  <si>
    <t>0/-0.2</t>
  </si>
  <si>
    <t xml:space="preserve">     初期请洗测2-3件，有问题的另加测量数量。</t>
  </si>
  <si>
    <t>验货时间：2023.7.7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</si>
  <si>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</si>
  <si>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</si>
  <si>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</si>
  <si>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</si>
  <si>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</si>
  <si>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</si>
  <si>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</si>
  <si>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</si>
  <si>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</si>
  <si>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</si>
  <si>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</si>
  <si>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海铂仓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</si>
  <si>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</si>
  <si>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</si>
  <si>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</si>
  <si>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</si>
  <si>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</si>
  <si>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</si>
  <si>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</si>
  <si>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</si>
  <si>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</si>
  <si>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</si>
  <si>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</si>
  <si>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</si>
  <si>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</si>
  <si>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</si>
  <si>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</si>
  <si>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</si>
  <si>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</si>
  <si>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</si>
  <si>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</si>
  <si>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</si>
  <si>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</si>
  <si>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</si>
  <si>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</si>
  <si>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</si>
  <si>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</si>
  <si>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</si>
  <si>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</si>
  <si>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黑色：1、5、6、10、16、20、60、62、68</t>
  </si>
  <si>
    <t>水手蓝：26、30、32、36、40、45、83、88、92</t>
  </si>
  <si>
    <t>共抽验18箱，每箱8件，合计：144件</t>
  </si>
  <si>
    <t>情况说明：</t>
  </si>
  <si>
    <t xml:space="preserve">【问题点描述】  </t>
  </si>
  <si>
    <t>1.抻腰橡筋断线1件</t>
  </si>
  <si>
    <t>2.腰里码边毛漏1件</t>
  </si>
  <si>
    <t>3.腰里码边断线1件</t>
  </si>
  <si>
    <t>4.下档码边断线1件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</si>
  <si>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</si>
  <si>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</si>
  <si>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</si>
  <si>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</si>
  <si>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</si>
  <si>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</si>
  <si>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</si>
  <si>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此订单2000件，分两次出货，分别是1000件/1021件，按照AQL2.5的抽验要求，抽验144件，不良数量4件，在允许范围内，可以出货</t>
  </si>
  <si>
    <t>服装QC部门</t>
  </si>
  <si>
    <t>检验人</t>
  </si>
  <si>
    <t>2023.7.15</t>
  </si>
  <si>
    <t>-1-1</t>
  </si>
  <si>
    <t>-1-0.5</t>
  </si>
  <si>
    <t>0-0.5</t>
  </si>
  <si>
    <t>0-1</t>
  </si>
  <si>
    <t>-0.50</t>
  </si>
  <si>
    <t>+10</t>
  </si>
  <si>
    <t>+1+1</t>
  </si>
  <si>
    <t>00</t>
  </si>
  <si>
    <t>0+1</t>
  </si>
  <si>
    <t>+0.5+0.5</t>
  </si>
  <si>
    <t>+0.40</t>
  </si>
  <si>
    <t>+0.20</t>
  </si>
  <si>
    <t>+0.5-0.7</t>
  </si>
  <si>
    <t>-0.20</t>
  </si>
  <si>
    <t>-0.30</t>
  </si>
  <si>
    <t>0-0.2</t>
  </si>
  <si>
    <t>-0.40</t>
  </si>
  <si>
    <t>-0.2-0.3</t>
  </si>
  <si>
    <t>+0.50</t>
  </si>
  <si>
    <t>-0.5-0.7</t>
  </si>
  <si>
    <t>0-0.3</t>
  </si>
  <si>
    <t>-0.5-0.5</t>
  </si>
  <si>
    <t>验货时间：2023.7.15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</si>
  <si>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</si>
  <si>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</si>
  <si>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</si>
  <si>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</si>
  <si>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</si>
  <si>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</si>
  <si>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</si>
  <si>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</si>
  <si>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</si>
  <si>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</si>
  <si>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</si>
  <si>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</si>
  <si>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</si>
  <si>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</si>
  <si>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</si>
  <si>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</si>
  <si>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</si>
  <si>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D23030102</t>
  </si>
  <si>
    <t>FK04370</t>
  </si>
  <si>
    <t>上海汇良纺织材料有限公司</t>
  </si>
  <si>
    <t>YES</t>
  </si>
  <si>
    <t>制表时间：2023-5-3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</si>
  <si>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</si>
  <si>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</si>
  <si>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</si>
  <si>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</si>
  <si>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</si>
  <si>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</si>
  <si>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</si>
  <si>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</si>
  <si>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</si>
  <si>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</si>
  <si>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</si>
  <si>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制表时间：2023.5.3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</si>
  <si>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</si>
  <si>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</si>
  <si>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</si>
  <si>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</si>
  <si>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</si>
  <si>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</si>
  <si>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</si>
  <si>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</si>
  <si>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</si>
  <si>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</si>
  <si>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</si>
  <si>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19SS黑色/E77//黑色
18FW水手蓝/C78//</t>
  </si>
  <si>
    <t>JB00320</t>
  </si>
  <si>
    <t>TOREAD椭圆立体硅胶章</t>
  </si>
  <si>
    <t>南京美嘉</t>
  </si>
  <si>
    <t>BZ00035</t>
  </si>
  <si>
    <t>探路者成衣洗水标</t>
  </si>
  <si>
    <t>宝绅科技</t>
  </si>
  <si>
    <t>物料6</t>
  </si>
  <si>
    <t>物料7</t>
  </si>
  <si>
    <t>物料8</t>
  </si>
  <si>
    <t>物料10</t>
  </si>
  <si>
    <t>制表时间：2023-4-28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</si>
  <si>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</si>
  <si>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</si>
  <si>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</si>
  <si>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</si>
  <si>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</si>
  <si>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</si>
  <si>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</si>
  <si>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</si>
  <si>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</si>
  <si>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</si>
  <si>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</si>
  <si>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</si>
  <si>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</si>
  <si>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</si>
  <si>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</si>
  <si>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</si>
  <si>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</si>
  <si>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</si>
  <si>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</si>
  <si>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</si>
  <si>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</si>
  <si>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</si>
  <si>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松紧带3.5CM</t>
  </si>
  <si>
    <t>白色</t>
  </si>
  <si>
    <t>弹力织带0.8CM</t>
  </si>
  <si>
    <t>上海锦湾</t>
  </si>
  <si>
    <t>松紧带2.5CM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</si>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</sst>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68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0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9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15" borderId="91" applyNumberFormat="0" applyFont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2" applyNumberFormat="0" applyFill="0" applyAlignment="0" applyProtection="0">
      <alignment vertical="center"/>
    </xf>
    <xf numFmtId="0" fontId="60" fillId="0" borderId="92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1" fillId="19" borderId="94" applyNumberFormat="0" applyAlignment="0" applyProtection="0">
      <alignment vertical="center"/>
    </xf>
    <xf numFmtId="0" fontId="62" fillId="19" borderId="90" applyNumberFormat="0" applyAlignment="0" applyProtection="0">
      <alignment vertical="center"/>
    </xf>
    <xf numFmtId="0" fontId="63" fillId="20" borderId="95" applyNumberForma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4" fillId="0" borderId="96" applyNumberFormat="0" applyFill="0" applyAlignment="0" applyProtection="0">
      <alignment vertical="center"/>
    </xf>
    <xf numFmtId="0" fontId="65" fillId="0" borderId="97" applyNumberFormat="0" applyFill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4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53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11" xfId="54" applyBorder="1" applyAlignment="1">
      <alignment horizontal="center" vertical="center" wrapText="1"/>
    </xf>
    <xf numFmtId="0" fontId="4" fillId="0" borderId="12" xfId="53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17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1" fillId="0" borderId="2" xfId="0" applyFont="1" applyBorder="1"/>
    <xf numFmtId="0" fontId="17" fillId="0" borderId="18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0" xfId="0" applyFont="1"/>
    <xf numFmtId="0" fontId="0" fillId="0" borderId="0" xfId="0" applyFill="1"/>
    <xf numFmtId="0" fontId="0" fillId="4" borderId="0" xfId="0" applyFill="1"/>
    <xf numFmtId="0" fontId="21" fillId="0" borderId="1" xfId="0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17" fontId="9" fillId="0" borderId="2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6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58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4" borderId="0" xfId="51" applyFont="1" applyFill="1"/>
    <xf numFmtId="0" fontId="29" fillId="4" borderId="0" xfId="51" applyFont="1" applyFill="1" applyBorder="1" applyAlignment="1">
      <alignment horizontal="center"/>
    </xf>
    <xf numFmtId="0" fontId="28" fillId="4" borderId="0" xfId="51" applyFont="1" applyFill="1" applyBorder="1" applyAlignment="1">
      <alignment horizontal="center"/>
    </xf>
    <xf numFmtId="0" fontId="29" fillId="4" borderId="20" xfId="50" applyFont="1" applyFill="1" applyBorder="1" applyAlignment="1">
      <alignment horizontal="left" vertical="center"/>
    </xf>
    <xf numFmtId="0" fontId="28" fillId="4" borderId="21" xfId="50" applyFont="1" applyFill="1" applyBorder="1" applyAlignment="1">
      <alignment horizontal="center" vertical="center"/>
    </xf>
    <xf numFmtId="0" fontId="29" fillId="4" borderId="21" xfId="50" applyFont="1" applyFill="1" applyBorder="1" applyAlignment="1">
      <alignment vertical="center"/>
    </xf>
    <xf numFmtId="0" fontId="28" fillId="4" borderId="21" xfId="51" applyFont="1" applyFill="1" applyBorder="1" applyAlignment="1">
      <alignment horizontal="center"/>
    </xf>
    <xf numFmtId="0" fontId="29" fillId="4" borderId="22" xfId="51" applyFont="1" applyFill="1" applyBorder="1" applyAlignment="1" applyProtection="1">
      <alignment horizontal="center" vertical="center"/>
    </xf>
    <xf numFmtId="0" fontId="29" fillId="4" borderId="2" xfId="51" applyFont="1" applyFill="1" applyBorder="1" applyAlignment="1">
      <alignment horizontal="center" vertical="center"/>
    </xf>
    <xf numFmtId="0" fontId="28" fillId="4" borderId="2" xfId="51" applyFont="1" applyFill="1" applyBorder="1" applyAlignment="1">
      <alignment horizontal="center"/>
    </xf>
    <xf numFmtId="0" fontId="28" fillId="4" borderId="0" xfId="51" applyFont="1" applyFill="1" applyAlignment="1">
      <alignment horizontal="center"/>
    </xf>
    <xf numFmtId="0" fontId="30" fillId="4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1" fillId="0" borderId="2" xfId="50" applyFont="1" applyFill="1" applyBorder="1" applyAlignment="1">
      <alignment horizontal="center" vertical="center"/>
    </xf>
    <xf numFmtId="0" fontId="31" fillId="4" borderId="2" xfId="50" applyFont="1" applyFill="1" applyBorder="1" applyAlignment="1">
      <alignment horizontal="center" vertical="center"/>
    </xf>
    <xf numFmtId="0" fontId="28" fillId="4" borderId="23" xfId="51" applyFont="1" applyFill="1" applyBorder="1" applyAlignment="1"/>
    <xf numFmtId="49" fontId="28" fillId="4" borderId="24" xfId="52" applyNumberFormat="1" applyFont="1" applyFill="1" applyBorder="1" applyAlignment="1">
      <alignment horizontal="center" vertical="center"/>
    </xf>
    <xf numFmtId="49" fontId="28" fillId="4" borderId="24" xfId="52" applyNumberFormat="1" applyFont="1" applyFill="1" applyBorder="1" applyAlignment="1">
      <alignment horizontal="right" vertical="center"/>
    </xf>
    <xf numFmtId="49" fontId="28" fillId="4" borderId="25" xfId="52" applyNumberFormat="1" applyFont="1" applyFill="1" applyBorder="1" applyAlignment="1">
      <alignment horizontal="center" vertical="center"/>
    </xf>
    <xf numFmtId="0" fontId="28" fillId="4" borderId="26" xfId="51" applyFont="1" applyFill="1" applyBorder="1" applyAlignment="1"/>
    <xf numFmtId="49" fontId="28" fillId="4" borderId="27" xfId="51" applyNumberFormat="1" applyFont="1" applyFill="1" applyBorder="1" applyAlignment="1">
      <alignment horizontal="center"/>
    </xf>
    <xf numFmtId="49" fontId="28" fillId="4" borderId="27" xfId="51" applyNumberFormat="1" applyFont="1" applyFill="1" applyBorder="1" applyAlignment="1">
      <alignment horizontal="right"/>
    </xf>
    <xf numFmtId="49" fontId="28" fillId="4" borderId="27" xfId="51" applyNumberFormat="1" applyFont="1" applyFill="1" applyBorder="1" applyAlignment="1">
      <alignment horizontal="right" vertical="center"/>
    </xf>
    <xf numFmtId="49" fontId="28" fillId="4" borderId="28" xfId="51" applyNumberFormat="1" applyFont="1" applyFill="1" applyBorder="1" applyAlignment="1">
      <alignment horizontal="center"/>
    </xf>
    <xf numFmtId="0" fontId="28" fillId="4" borderId="29" xfId="51" applyFont="1" applyFill="1" applyBorder="1" applyAlignment="1">
      <alignment horizontal="center"/>
    </xf>
    <xf numFmtId="0" fontId="29" fillId="4" borderId="0" xfId="51" applyFont="1" applyFill="1"/>
    <xf numFmtId="0" fontId="0" fillId="4" borderId="0" xfId="52" applyFont="1" applyFill="1">
      <alignment vertical="center"/>
    </xf>
    <xf numFmtId="0" fontId="29" fillId="4" borderId="21" xfId="50" applyFont="1" applyFill="1" applyBorder="1" applyAlignment="1">
      <alignment horizontal="left" vertical="center"/>
    </xf>
    <xf numFmtId="0" fontId="28" fillId="4" borderId="30" xfId="50" applyFont="1" applyFill="1" applyBorder="1" applyAlignment="1">
      <alignment horizontal="center" vertical="center"/>
    </xf>
    <xf numFmtId="0" fontId="29" fillId="4" borderId="2" xfId="51" applyFont="1" applyFill="1" applyBorder="1" applyAlignment="1" applyProtection="1">
      <alignment horizontal="center" vertical="center"/>
    </xf>
    <xf numFmtId="0" fontId="29" fillId="4" borderId="31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7" xfId="51" applyFont="1" applyFill="1" applyBorder="1" applyAlignment="1" applyProtection="1">
      <alignment horizontal="center" vertic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32" xfId="52" applyNumberFormat="1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33" xfId="51" applyNumberFormat="1" applyFont="1" applyFill="1" applyBorder="1" applyAlignment="1">
      <alignment horizontal="center"/>
    </xf>
    <xf numFmtId="49" fontId="28" fillId="4" borderId="34" xfId="51" applyNumberFormat="1" applyFont="1" applyFill="1" applyBorder="1" applyAlignment="1">
      <alignment horizontal="center"/>
    </xf>
    <xf numFmtId="49" fontId="28" fillId="4" borderId="34" xfId="52" applyNumberFormat="1" applyFont="1" applyFill="1" applyBorder="1" applyAlignment="1">
      <alignment horizontal="center" vertical="center"/>
    </xf>
    <xf numFmtId="49" fontId="28" fillId="4" borderId="35" xfId="51" applyNumberFormat="1" applyFont="1" applyFill="1" applyBorder="1" applyAlignment="1">
      <alignment horizontal="center"/>
    </xf>
    <xf numFmtId="14" fontId="29" fillId="4" borderId="0" xfId="51" applyNumberFormat="1" applyFont="1" applyFill="1"/>
    <xf numFmtId="0" fontId="35" fillId="0" borderId="0" xfId="50" applyFill="1" applyBorder="1" applyAlignment="1">
      <alignment horizontal="left" vertical="center"/>
    </xf>
    <xf numFmtId="0" fontId="35" fillId="0" borderId="0" xfId="50" applyFont="1" applyFill="1" applyAlignment="1">
      <alignment horizontal="left" vertical="center"/>
    </xf>
    <xf numFmtId="0" fontId="35" fillId="0" borderId="0" xfId="50" applyFill="1" applyAlignment="1">
      <alignment horizontal="left" vertical="center"/>
    </xf>
    <xf numFmtId="0" fontId="36" fillId="0" borderId="36" xfId="50" applyFont="1" applyFill="1" applyBorder="1" applyAlignment="1">
      <alignment horizontal="center" vertical="top"/>
    </xf>
    <xf numFmtId="0" fontId="37" fillId="0" borderId="37" xfId="50" applyFont="1" applyFill="1" applyBorder="1" applyAlignment="1">
      <alignment horizontal="left" vertical="center"/>
    </xf>
    <xf numFmtId="0" fontId="38" fillId="0" borderId="38" xfId="50" applyFont="1" applyFill="1" applyBorder="1" applyAlignment="1">
      <alignment horizontal="center" vertical="center"/>
    </xf>
    <xf numFmtId="0" fontId="37" fillId="0" borderId="38" xfId="50" applyFont="1" applyFill="1" applyBorder="1" applyAlignment="1">
      <alignment horizontal="center" vertical="center"/>
    </xf>
    <xf numFmtId="0" fontId="39" fillId="0" borderId="38" xfId="50" applyFont="1" applyFill="1" applyBorder="1" applyAlignment="1">
      <alignment vertical="center"/>
    </xf>
    <xf numFmtId="0" fontId="37" fillId="0" borderId="38" xfId="50" applyFont="1" applyFill="1" applyBorder="1" applyAlignment="1">
      <alignment vertical="center"/>
    </xf>
    <xf numFmtId="0" fontId="39" fillId="0" borderId="38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vertical="center"/>
    </xf>
    <xf numFmtId="0" fontId="38" fillId="0" borderId="24" xfId="50" applyFont="1" applyFill="1" applyBorder="1" applyAlignment="1">
      <alignment horizontal="center" vertical="center"/>
    </xf>
    <xf numFmtId="0" fontId="37" fillId="0" borderId="24" xfId="50" applyFont="1" applyFill="1" applyBorder="1" applyAlignment="1">
      <alignment vertical="center"/>
    </xf>
    <xf numFmtId="58" fontId="39" fillId="0" borderId="24" xfId="50" applyNumberFormat="1" applyFont="1" applyFill="1" applyBorder="1" applyAlignment="1">
      <alignment horizontal="center" vertical="center"/>
    </xf>
    <xf numFmtId="0" fontId="39" fillId="0" borderId="24" xfId="50" applyFont="1" applyFill="1" applyBorder="1" applyAlignment="1">
      <alignment horizontal="center" vertical="center"/>
    </xf>
    <xf numFmtId="0" fontId="37" fillId="0" borderId="24" xfId="50" applyFont="1" applyFill="1" applyBorder="1" applyAlignment="1">
      <alignment horizontal="center" vertical="center"/>
    </xf>
    <xf numFmtId="0" fontId="37" fillId="0" borderId="39" xfId="50" applyFont="1" applyFill="1" applyBorder="1" applyAlignment="1">
      <alignment horizontal="left" vertical="center"/>
    </xf>
    <xf numFmtId="0" fontId="38" fillId="0" borderId="24" xfId="50" applyFont="1" applyFill="1" applyBorder="1" applyAlignment="1">
      <alignment horizontal="right" vertical="center"/>
    </xf>
    <xf numFmtId="0" fontId="37" fillId="0" borderId="24" xfId="50" applyFont="1" applyFill="1" applyBorder="1" applyAlignment="1">
      <alignment horizontal="left" vertical="center"/>
    </xf>
    <xf numFmtId="0" fontId="39" fillId="0" borderId="40" xfId="50" applyFont="1" applyFill="1" applyBorder="1" applyAlignment="1">
      <alignment horizontal="center" vertical="center"/>
    </xf>
    <xf numFmtId="0" fontId="37" fillId="0" borderId="41" xfId="50" applyFont="1" applyFill="1" applyBorder="1" applyAlignment="1">
      <alignment vertical="center"/>
    </xf>
    <xf numFmtId="0" fontId="37" fillId="0" borderId="2" xfId="50" applyFont="1" applyFill="1" applyBorder="1" applyAlignment="1">
      <alignment vertical="center"/>
    </xf>
    <xf numFmtId="0" fontId="37" fillId="0" borderId="42" xfId="50" applyFont="1" applyFill="1" applyBorder="1" applyAlignment="1">
      <alignment vertical="center"/>
    </xf>
    <xf numFmtId="0" fontId="37" fillId="0" borderId="43" xfId="50" applyFont="1" applyFill="1" applyBorder="1" applyAlignment="1">
      <alignment vertical="center"/>
    </xf>
    <xf numFmtId="0" fontId="38" fillId="0" borderId="44" xfId="50" applyFont="1" applyFill="1" applyBorder="1" applyAlignment="1">
      <alignment horizontal="right" vertical="center"/>
    </xf>
    <xf numFmtId="0" fontId="37" fillId="0" borderId="44" xfId="50" applyFont="1" applyFill="1" applyBorder="1" applyAlignment="1">
      <alignment vertical="center"/>
    </xf>
    <xf numFmtId="0" fontId="39" fillId="0" borderId="45" xfId="50" applyFont="1" applyFill="1" applyBorder="1" applyAlignment="1">
      <alignment vertical="center"/>
    </xf>
    <xf numFmtId="0" fontId="39" fillId="0" borderId="2" xfId="50" applyFont="1" applyFill="1" applyBorder="1" applyAlignment="1">
      <alignment horizontal="left" vertical="center"/>
    </xf>
    <xf numFmtId="0" fontId="37" fillId="0" borderId="46" xfId="50" applyFont="1" applyFill="1" applyBorder="1" applyAlignment="1">
      <alignment vertical="center"/>
    </xf>
    <xf numFmtId="0" fontId="37" fillId="0" borderId="44" xfId="50" applyFont="1" applyFill="1" applyBorder="1" applyAlignment="1">
      <alignment horizontal="left" vertical="center"/>
    </xf>
    <xf numFmtId="0" fontId="30" fillId="0" borderId="43" xfId="50" applyFont="1" applyBorder="1" applyAlignment="1">
      <alignment vertical="center"/>
    </xf>
    <xf numFmtId="0" fontId="38" fillId="0" borderId="44" xfId="50" applyFont="1" applyBorder="1" applyAlignment="1">
      <alignment horizontal="center" vertical="center"/>
    </xf>
    <xf numFmtId="0" fontId="38" fillId="0" borderId="47" xfId="50" applyFont="1" applyBorder="1" applyAlignment="1">
      <alignment horizontal="center" vertical="center"/>
    </xf>
    <xf numFmtId="0" fontId="37" fillId="0" borderId="48" xfId="50" applyFont="1" applyFill="1" applyBorder="1" applyAlignment="1">
      <alignment vertical="center"/>
    </xf>
    <xf numFmtId="0" fontId="39" fillId="0" borderId="5" xfId="50" applyFont="1" applyFill="1" applyBorder="1" applyAlignment="1">
      <alignment vertical="center"/>
    </xf>
    <xf numFmtId="0" fontId="37" fillId="0" borderId="7" xfId="50" applyFont="1" applyFill="1" applyBorder="1" applyAlignment="1">
      <alignment vertical="center"/>
    </xf>
    <xf numFmtId="0" fontId="37" fillId="0" borderId="0" xfId="50" applyFont="1" applyFill="1" applyAlignment="1">
      <alignment horizontal="left" vertical="center"/>
    </xf>
    <xf numFmtId="0" fontId="39" fillId="0" borderId="2" xfId="50" applyFont="1" applyFill="1" applyBorder="1" applyAlignment="1">
      <alignment vertical="center"/>
    </xf>
    <xf numFmtId="0" fontId="39" fillId="0" borderId="0" xfId="50" applyFont="1" applyFill="1" applyAlignment="1">
      <alignment horizontal="left" vertical="center"/>
    </xf>
    <xf numFmtId="0" fontId="37" fillId="0" borderId="37" xfId="50" applyFont="1" applyFill="1" applyBorder="1" applyAlignment="1">
      <alignment vertical="center"/>
    </xf>
    <xf numFmtId="0" fontId="39" fillId="0" borderId="24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vertical="center"/>
    </xf>
    <xf numFmtId="0" fontId="39" fillId="0" borderId="50" xfId="50" applyFont="1" applyFill="1" applyBorder="1" applyAlignment="1">
      <alignment horizontal="center" vertical="center"/>
    </xf>
    <xf numFmtId="0" fontId="39" fillId="0" borderId="51" xfId="50" applyFont="1" applyFill="1" applyBorder="1" applyAlignment="1">
      <alignment horizontal="center" vertical="center"/>
    </xf>
    <xf numFmtId="0" fontId="39" fillId="0" borderId="24" xfId="50" applyFont="1" applyFill="1" applyBorder="1" applyAlignment="1">
      <alignment vertical="center"/>
    </xf>
    <xf numFmtId="0" fontId="39" fillId="0" borderId="41" xfId="50" applyFont="1" applyFill="1" applyBorder="1" applyAlignment="1">
      <alignment horizontal="center" vertical="center"/>
    </xf>
    <xf numFmtId="0" fontId="39" fillId="0" borderId="52" xfId="50" applyFont="1" applyFill="1" applyBorder="1" applyAlignment="1">
      <alignment horizontal="center" vertical="center"/>
    </xf>
    <xf numFmtId="0" fontId="30" fillId="0" borderId="53" xfId="50" applyFont="1" applyFill="1" applyBorder="1" applyAlignment="1">
      <alignment horizontal="left" vertical="center"/>
    </xf>
    <xf numFmtId="0" fontId="30" fillId="0" borderId="52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vertical="center"/>
    </xf>
    <xf numFmtId="0" fontId="37" fillId="0" borderId="0" xfId="50" applyFont="1" applyFill="1" applyBorder="1" applyAlignment="1">
      <alignment vertical="center"/>
    </xf>
    <xf numFmtId="0" fontId="39" fillId="0" borderId="0" xfId="50" applyFont="1" applyFill="1" applyBorder="1" applyAlignment="1">
      <alignment horizontal="left" vertical="center"/>
    </xf>
    <xf numFmtId="0" fontId="39" fillId="0" borderId="0" xfId="50" applyFont="1" applyFill="1" applyBorder="1" applyAlignment="1">
      <alignment vertical="center"/>
    </xf>
    <xf numFmtId="0" fontId="37" fillId="0" borderId="38" xfId="50" applyFont="1" applyFill="1" applyBorder="1" applyAlignment="1">
      <alignment horizontal="left" vertical="center"/>
    </xf>
    <xf numFmtId="0" fontId="39" fillId="0" borderId="39" xfId="50" applyFont="1" applyFill="1" applyBorder="1" applyAlignment="1">
      <alignment horizontal="left" vertical="center"/>
    </xf>
    <xf numFmtId="0" fontId="39" fillId="0" borderId="53" xfId="50" applyFont="1" applyFill="1" applyBorder="1" applyAlignment="1">
      <alignment horizontal="left" vertical="center"/>
    </xf>
    <xf numFmtId="0" fontId="39" fillId="0" borderId="52" xfId="50" applyFont="1" applyFill="1" applyBorder="1" applyAlignment="1">
      <alignment horizontal="left" vertical="center"/>
    </xf>
    <xf numFmtId="0" fontId="39" fillId="0" borderId="39" xfId="50" applyFont="1" applyFill="1" applyBorder="1" applyAlignment="1">
      <alignment horizontal="left" vertical="center" wrapText="1"/>
    </xf>
    <xf numFmtId="0" fontId="39" fillId="0" borderId="24" xfId="50" applyFont="1" applyFill="1" applyBorder="1" applyAlignment="1">
      <alignment horizontal="left" vertical="center" wrapText="1"/>
    </xf>
    <xf numFmtId="0" fontId="37" fillId="0" borderId="43" xfId="50" applyFont="1" applyFill="1" applyBorder="1" applyAlignment="1">
      <alignment horizontal="left" vertical="center"/>
    </xf>
    <xf numFmtId="0" fontId="35" fillId="0" borderId="44" xfId="50" applyFill="1" applyBorder="1" applyAlignment="1">
      <alignment horizontal="center" vertical="center"/>
    </xf>
    <xf numFmtId="0" fontId="37" fillId="0" borderId="54" xfId="50" applyFont="1" applyFill="1" applyBorder="1" applyAlignment="1">
      <alignment horizontal="center" vertical="center"/>
    </xf>
    <xf numFmtId="0" fontId="37" fillId="0" borderId="55" xfId="50" applyFont="1" applyFill="1" applyBorder="1" applyAlignment="1">
      <alignment horizontal="left" vertical="center"/>
    </xf>
    <xf numFmtId="0" fontId="37" fillId="0" borderId="51" xfId="50" applyFont="1" applyFill="1" applyBorder="1" applyAlignment="1">
      <alignment horizontal="left" vertical="center"/>
    </xf>
    <xf numFmtId="0" fontId="35" fillId="0" borderId="53" xfId="50" applyFont="1" applyFill="1" applyBorder="1" applyAlignment="1">
      <alignment horizontal="left" vertical="center"/>
    </xf>
    <xf numFmtId="0" fontId="35" fillId="0" borderId="52" xfId="50" applyFont="1" applyFill="1" applyBorder="1" applyAlignment="1">
      <alignment horizontal="left" vertical="center"/>
    </xf>
    <xf numFmtId="0" fontId="33" fillId="0" borderId="53" xfId="50" applyFont="1" applyFill="1" applyBorder="1" applyAlignment="1">
      <alignment horizontal="left" vertical="center"/>
    </xf>
    <xf numFmtId="0" fontId="39" fillId="0" borderId="56" xfId="50" applyFont="1" applyFill="1" applyBorder="1" applyAlignment="1">
      <alignment horizontal="left" vertical="center"/>
    </xf>
    <xf numFmtId="0" fontId="39" fillId="0" borderId="57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7" fillId="0" borderId="41" xfId="50" applyFont="1" applyFill="1" applyBorder="1" applyAlignment="1">
      <alignment horizontal="left" vertical="center"/>
    </xf>
    <xf numFmtId="0" fontId="37" fillId="0" borderId="42" xfId="50" applyFont="1" applyFill="1" applyBorder="1" applyAlignment="1">
      <alignment horizontal="left" vertical="center"/>
    </xf>
    <xf numFmtId="0" fontId="39" fillId="0" borderId="44" xfId="50" applyFont="1" applyFill="1" applyBorder="1" applyAlignment="1">
      <alignment horizontal="center" vertical="center"/>
    </xf>
    <xf numFmtId="58" fontId="39" fillId="0" borderId="44" xfId="50" applyNumberFormat="1" applyFont="1" applyFill="1" applyBorder="1" applyAlignment="1">
      <alignment vertical="center"/>
    </xf>
    <xf numFmtId="0" fontId="37" fillId="0" borderId="44" xfId="50" applyFont="1" applyFill="1" applyBorder="1" applyAlignment="1">
      <alignment horizontal="center" vertical="center"/>
    </xf>
    <xf numFmtId="0" fontId="39" fillId="0" borderId="58" xfId="50" applyFont="1" applyFill="1" applyBorder="1" applyAlignment="1">
      <alignment horizontal="center" vertical="center"/>
    </xf>
    <xf numFmtId="0" fontId="37" fillId="0" borderId="59" xfId="50" applyFont="1" applyFill="1" applyBorder="1" applyAlignment="1">
      <alignment horizontal="center" vertical="center"/>
    </xf>
    <xf numFmtId="0" fontId="39" fillId="0" borderId="59" xfId="50" applyFont="1" applyFill="1" applyBorder="1" applyAlignment="1">
      <alignment horizontal="left" vertical="center"/>
    </xf>
    <xf numFmtId="0" fontId="39" fillId="0" borderId="47" xfId="50" applyFont="1" applyFill="1" applyBorder="1" applyAlignment="1">
      <alignment horizontal="left" vertical="center"/>
    </xf>
    <xf numFmtId="0" fontId="37" fillId="0" borderId="0" xfId="50" applyFont="1" applyFill="1" applyBorder="1" applyAlignment="1">
      <alignment horizontal="left" vertical="center"/>
    </xf>
    <xf numFmtId="0" fontId="39" fillId="0" borderId="60" xfId="50" applyFont="1" applyFill="1" applyBorder="1" applyAlignment="1">
      <alignment horizontal="center" vertical="center"/>
    </xf>
    <xf numFmtId="0" fontId="39" fillId="0" borderId="61" xfId="50" applyFont="1" applyFill="1" applyBorder="1" applyAlignment="1">
      <alignment horizontal="center" vertical="center"/>
    </xf>
    <xf numFmtId="0" fontId="30" fillId="0" borderId="61" xfId="50" applyFont="1" applyFill="1" applyBorder="1" applyAlignment="1">
      <alignment horizontal="left" vertical="center"/>
    </xf>
    <xf numFmtId="0" fontId="37" fillId="0" borderId="58" xfId="50" applyFont="1" applyFill="1" applyBorder="1" applyAlignment="1">
      <alignment horizontal="left" vertical="center"/>
    </xf>
    <xf numFmtId="0" fontId="37" fillId="0" borderId="59" xfId="50" applyFont="1" applyFill="1" applyBorder="1" applyAlignment="1">
      <alignment horizontal="left" vertical="center"/>
    </xf>
    <xf numFmtId="0" fontId="39" fillId="0" borderId="61" xfId="50" applyFont="1" applyFill="1" applyBorder="1" applyAlignment="1">
      <alignment horizontal="left" vertical="center"/>
    </xf>
    <xf numFmtId="0" fontId="39" fillId="0" borderId="59" xfId="50" applyFont="1" applyFill="1" applyBorder="1" applyAlignment="1">
      <alignment horizontal="left" vertical="center" wrapText="1"/>
    </xf>
    <xf numFmtId="0" fontId="35" fillId="0" borderId="47" xfId="50" applyFill="1" applyBorder="1" applyAlignment="1">
      <alignment horizontal="center" vertical="center"/>
    </xf>
    <xf numFmtId="0" fontId="37" fillId="0" borderId="60" xfId="50" applyFont="1" applyFill="1" applyBorder="1" applyAlignment="1">
      <alignment horizontal="left" vertical="center"/>
    </xf>
    <xf numFmtId="0" fontId="35" fillId="0" borderId="61" xfId="50" applyFont="1" applyFill="1" applyBorder="1" applyAlignment="1">
      <alignment horizontal="left" vertical="center"/>
    </xf>
    <xf numFmtId="0" fontId="39" fillId="0" borderId="62" xfId="50" applyFont="1" applyFill="1" applyBorder="1" applyAlignment="1">
      <alignment horizontal="left" vertical="center"/>
    </xf>
    <xf numFmtId="0" fontId="30" fillId="0" borderId="58" xfId="50" applyFont="1" applyFill="1" applyBorder="1" applyAlignment="1">
      <alignment horizontal="left" vertical="center"/>
    </xf>
    <xf numFmtId="0" fontId="39" fillId="0" borderId="47" xfId="5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5" fillId="0" borderId="0" xfId="50" applyFont="1" applyBorder="1" applyAlignment="1">
      <alignment horizontal="left" vertical="center"/>
    </xf>
    <xf numFmtId="0" fontId="35" fillId="0" borderId="0" xfId="50" applyFont="1" applyAlignment="1">
      <alignment horizontal="left" vertical="center"/>
    </xf>
    <xf numFmtId="0" fontId="40" fillId="0" borderId="36" xfId="50" applyFont="1" applyBorder="1" applyAlignment="1">
      <alignment horizontal="center" vertical="top"/>
    </xf>
    <xf numFmtId="0" fontId="33" fillId="0" borderId="63" xfId="50" applyFont="1" applyBorder="1" applyAlignment="1">
      <alignment horizontal="left" vertical="center"/>
    </xf>
    <xf numFmtId="0" fontId="38" fillId="0" borderId="64" xfId="50" applyFont="1" applyBorder="1" applyAlignment="1">
      <alignment horizontal="center" vertical="center"/>
    </xf>
    <xf numFmtId="0" fontId="33" fillId="0" borderId="64" xfId="50" applyFont="1" applyBorder="1" applyAlignment="1">
      <alignment horizontal="center" vertical="center"/>
    </xf>
    <xf numFmtId="0" fontId="30" fillId="0" borderId="64" xfId="50" applyFont="1" applyBorder="1" applyAlignment="1">
      <alignment horizontal="left" vertical="center"/>
    </xf>
    <xf numFmtId="0" fontId="30" fillId="0" borderId="37" xfId="50" applyFont="1" applyBorder="1" applyAlignment="1">
      <alignment horizontal="center" vertical="center"/>
    </xf>
    <xf numFmtId="0" fontId="30" fillId="0" borderId="38" xfId="50" applyFont="1" applyBorder="1" applyAlignment="1">
      <alignment horizontal="center" vertical="center"/>
    </xf>
    <xf numFmtId="0" fontId="30" fillId="0" borderId="58" xfId="50" applyFont="1" applyBorder="1" applyAlignment="1">
      <alignment horizontal="center" vertical="center"/>
    </xf>
    <xf numFmtId="0" fontId="33" fillId="0" borderId="37" xfId="50" applyFont="1" applyBorder="1" applyAlignment="1">
      <alignment horizontal="center" vertical="center"/>
    </xf>
    <xf numFmtId="0" fontId="33" fillId="0" borderId="38" xfId="50" applyFont="1" applyBorder="1" applyAlignment="1">
      <alignment horizontal="center" vertical="center"/>
    </xf>
    <xf numFmtId="0" fontId="33" fillId="0" borderId="58" xfId="50" applyFont="1" applyBorder="1" applyAlignment="1">
      <alignment horizontal="center" vertical="center"/>
    </xf>
    <xf numFmtId="0" fontId="30" fillId="0" borderId="39" xfId="50" applyFont="1" applyBorder="1" applyAlignment="1">
      <alignment horizontal="left" vertical="center"/>
    </xf>
    <xf numFmtId="0" fontId="38" fillId="0" borderId="24" xfId="50" applyFont="1" applyBorder="1" applyAlignment="1">
      <alignment horizontal="left" vertical="center"/>
    </xf>
    <xf numFmtId="0" fontId="38" fillId="0" borderId="59" xfId="50" applyFont="1" applyBorder="1" applyAlignment="1">
      <alignment horizontal="left" vertical="center"/>
    </xf>
    <xf numFmtId="0" fontId="30" fillId="0" borderId="24" xfId="50" applyFont="1" applyBorder="1" applyAlignment="1">
      <alignment horizontal="left" vertical="center"/>
    </xf>
    <xf numFmtId="14" fontId="38" fillId="0" borderId="24" xfId="50" applyNumberFormat="1" applyFont="1" applyBorder="1" applyAlignment="1">
      <alignment horizontal="center" vertical="center"/>
    </xf>
    <xf numFmtId="14" fontId="38" fillId="0" borderId="59" xfId="50" applyNumberFormat="1" applyFont="1" applyBorder="1" applyAlignment="1">
      <alignment horizontal="center" vertical="center"/>
    </xf>
    <xf numFmtId="0" fontId="30" fillId="0" borderId="39" xfId="50" applyFont="1" applyBorder="1" applyAlignment="1">
      <alignment vertical="center"/>
    </xf>
    <xf numFmtId="0" fontId="38" fillId="0" borderId="24" xfId="50" applyFont="1" applyBorder="1" applyAlignment="1">
      <alignment vertical="center"/>
    </xf>
    <xf numFmtId="0" fontId="38" fillId="0" borderId="59" xfId="50" applyFont="1" applyBorder="1" applyAlignment="1">
      <alignment vertical="center"/>
    </xf>
    <xf numFmtId="0" fontId="30" fillId="0" borderId="24" xfId="50" applyFont="1" applyBorder="1" applyAlignment="1">
      <alignment vertical="center"/>
    </xf>
    <xf numFmtId="0" fontId="38" fillId="0" borderId="41" xfId="50" applyFont="1" applyBorder="1" applyAlignment="1">
      <alignment horizontal="left" vertical="center"/>
    </xf>
    <xf numFmtId="0" fontId="38" fillId="0" borderId="61" xfId="50" applyFont="1" applyBorder="1" applyAlignment="1">
      <alignment horizontal="left" vertical="center"/>
    </xf>
    <xf numFmtId="0" fontId="35" fillId="0" borderId="24" xfId="50" applyFont="1" applyBorder="1" applyAlignment="1">
      <alignment vertical="center"/>
    </xf>
    <xf numFmtId="0" fontId="30" fillId="0" borderId="43" xfId="50" applyFont="1" applyBorder="1" applyAlignment="1">
      <alignment horizontal="left" vertical="center"/>
    </xf>
    <xf numFmtId="0" fontId="30" fillId="0" borderId="44" xfId="50" applyFont="1" applyBorder="1" applyAlignment="1">
      <alignment horizontal="left" vertical="center"/>
    </xf>
    <xf numFmtId="14" fontId="38" fillId="0" borderId="44" xfId="50" applyNumberFormat="1" applyFont="1" applyBorder="1" applyAlignment="1">
      <alignment horizontal="center" vertical="center"/>
    </xf>
    <xf numFmtId="14" fontId="38" fillId="0" borderId="47" xfId="50" applyNumberFormat="1" applyFont="1" applyBorder="1" applyAlignment="1">
      <alignment horizontal="center" vertical="center"/>
    </xf>
    <xf numFmtId="0" fontId="30" fillId="0" borderId="36" xfId="50" applyFont="1" applyBorder="1" applyAlignment="1">
      <alignment horizontal="center" vertical="center"/>
    </xf>
    <xf numFmtId="14" fontId="38" fillId="0" borderId="36" xfId="50" applyNumberFormat="1" applyFont="1" applyBorder="1" applyAlignment="1">
      <alignment horizontal="center" vertical="center"/>
    </xf>
    <xf numFmtId="0" fontId="30" fillId="0" borderId="36" xfId="50" applyFont="1" applyBorder="1" applyAlignment="1">
      <alignment horizontal="left" vertical="center"/>
    </xf>
    <xf numFmtId="0" fontId="30" fillId="0" borderId="65" xfId="50" applyFont="1" applyBorder="1" applyAlignment="1">
      <alignment horizontal="left" vertical="center"/>
    </xf>
    <xf numFmtId="0" fontId="30" fillId="0" borderId="54" xfId="50" applyFont="1" applyBorder="1" applyAlignment="1">
      <alignment horizontal="left" vertical="center"/>
    </xf>
    <xf numFmtId="0" fontId="33" fillId="0" borderId="66" xfId="50" applyFont="1" applyBorder="1" applyAlignment="1">
      <alignment horizontal="left" vertical="center"/>
    </xf>
    <xf numFmtId="0" fontId="33" fillId="0" borderId="67" xfId="50" applyFont="1" applyBorder="1" applyAlignment="1">
      <alignment horizontal="left" vertical="center"/>
    </xf>
    <xf numFmtId="0" fontId="30" fillId="0" borderId="68" xfId="50" applyFont="1" applyBorder="1" applyAlignment="1">
      <alignment vertical="center"/>
    </xf>
    <xf numFmtId="0" fontId="35" fillId="0" borderId="49" xfId="50" applyFont="1" applyBorder="1" applyAlignment="1">
      <alignment horizontal="left" vertical="center"/>
    </xf>
    <xf numFmtId="0" fontId="38" fillId="0" borderId="49" xfId="50" applyFont="1" applyBorder="1" applyAlignment="1">
      <alignment horizontal="left" vertical="center"/>
    </xf>
    <xf numFmtId="0" fontId="35" fillId="0" borderId="49" xfId="50" applyFont="1" applyBorder="1" applyAlignment="1">
      <alignment vertical="center"/>
    </xf>
    <xf numFmtId="0" fontId="30" fillId="0" borderId="49" xfId="50" applyFont="1" applyBorder="1" applyAlignment="1">
      <alignment vertical="center"/>
    </xf>
    <xf numFmtId="0" fontId="35" fillId="0" borderId="24" xfId="50" applyFont="1" applyBorder="1" applyAlignment="1">
      <alignment horizontal="left" vertical="center"/>
    </xf>
    <xf numFmtId="0" fontId="30" fillId="0" borderId="68" xfId="50" applyFont="1" applyBorder="1" applyAlignment="1">
      <alignment horizontal="center" vertical="center"/>
    </xf>
    <xf numFmtId="0" fontId="38" fillId="0" borderId="49" xfId="50" applyFont="1" applyBorder="1" applyAlignment="1">
      <alignment horizontal="center" vertical="center"/>
    </xf>
    <xf numFmtId="0" fontId="30" fillId="0" borderId="49" xfId="50" applyFont="1" applyBorder="1" applyAlignment="1">
      <alignment horizontal="center" vertical="center"/>
    </xf>
    <xf numFmtId="0" fontId="35" fillId="0" borderId="49" xfId="50" applyFont="1" applyBorder="1" applyAlignment="1">
      <alignment horizontal="center" vertical="center"/>
    </xf>
    <xf numFmtId="0" fontId="30" fillId="0" borderId="39" xfId="50" applyFont="1" applyBorder="1" applyAlignment="1">
      <alignment horizontal="center" vertical="center"/>
    </xf>
    <xf numFmtId="0" fontId="38" fillId="0" borderId="24" xfId="50" applyFont="1" applyBorder="1" applyAlignment="1">
      <alignment horizontal="center" vertical="center"/>
    </xf>
    <xf numFmtId="0" fontId="30" fillId="0" borderId="24" xfId="50" applyFont="1" applyBorder="1" applyAlignment="1">
      <alignment horizontal="center" vertical="center"/>
    </xf>
    <xf numFmtId="0" fontId="35" fillId="0" borderId="24" xfId="50" applyFont="1" applyBorder="1" applyAlignment="1">
      <alignment horizontal="center" vertical="center"/>
    </xf>
    <xf numFmtId="0" fontId="30" fillId="0" borderId="56" xfId="50" applyFont="1" applyBorder="1" applyAlignment="1">
      <alignment horizontal="left" vertical="center" wrapText="1"/>
    </xf>
    <xf numFmtId="0" fontId="30" fillId="0" borderId="57" xfId="50" applyFont="1" applyBorder="1" applyAlignment="1">
      <alignment horizontal="left" vertical="center" wrapText="1"/>
    </xf>
    <xf numFmtId="0" fontId="30" fillId="0" borderId="68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30" fillId="0" borderId="69" xfId="50" applyFont="1" applyBorder="1" applyAlignment="1">
      <alignment horizontal="left" vertical="center"/>
    </xf>
    <xf numFmtId="0" fontId="41" fillId="0" borderId="70" xfId="50" applyFont="1" applyBorder="1" applyAlignment="1">
      <alignment horizontal="left" vertical="center" wrapText="1"/>
    </xf>
    <xf numFmtId="0" fontId="30" fillId="0" borderId="41" xfId="50" applyFont="1" applyBorder="1" applyAlignment="1">
      <alignment horizontal="center" vertical="center"/>
    </xf>
    <xf numFmtId="0" fontId="38" fillId="0" borderId="39" xfId="50" applyFont="1" applyBorder="1" applyAlignment="1">
      <alignment horizontal="left" vertical="center"/>
    </xf>
    <xf numFmtId="9" fontId="38" fillId="0" borderId="24" xfId="50" applyNumberFormat="1" applyFont="1" applyBorder="1" applyAlignment="1">
      <alignment horizontal="center" vertical="center"/>
    </xf>
    <xf numFmtId="9" fontId="38" fillId="0" borderId="49" xfId="50" applyNumberFormat="1" applyFont="1" applyBorder="1" applyAlignment="1">
      <alignment horizontal="center" vertical="center"/>
    </xf>
    <xf numFmtId="0" fontId="33" fillId="0" borderId="66" xfId="0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9" fontId="38" fillId="0" borderId="55" xfId="50" applyNumberFormat="1" applyFont="1" applyBorder="1" applyAlignment="1">
      <alignment horizontal="left" vertical="center"/>
    </xf>
    <xf numFmtId="9" fontId="38" fillId="0" borderId="51" xfId="50" applyNumberFormat="1" applyFont="1" applyBorder="1" applyAlignment="1">
      <alignment horizontal="left" vertical="center"/>
    </xf>
    <xf numFmtId="9" fontId="38" fillId="0" borderId="56" xfId="50" applyNumberFormat="1" applyFont="1" applyBorder="1" applyAlignment="1">
      <alignment horizontal="left" vertical="center"/>
    </xf>
    <xf numFmtId="9" fontId="38" fillId="0" borderId="57" xfId="50" applyNumberFormat="1" applyFont="1" applyBorder="1" applyAlignment="1">
      <alignment horizontal="left" vertical="center"/>
    </xf>
    <xf numFmtId="0" fontId="37" fillId="0" borderId="68" xfId="50" applyFont="1" applyFill="1" applyBorder="1" applyAlignment="1">
      <alignment horizontal="left" vertical="center"/>
    </xf>
    <xf numFmtId="0" fontId="37" fillId="0" borderId="49" xfId="50" applyFont="1" applyFill="1" applyBorder="1" applyAlignment="1">
      <alignment horizontal="left" vertical="center"/>
    </xf>
    <xf numFmtId="0" fontId="37" fillId="0" borderId="48" xfId="50" applyFont="1" applyFill="1" applyBorder="1" applyAlignment="1">
      <alignment horizontal="left" vertical="center"/>
    </xf>
    <xf numFmtId="0" fontId="37" fillId="0" borderId="57" xfId="50" applyFont="1" applyFill="1" applyBorder="1" applyAlignment="1">
      <alignment horizontal="left" vertical="center"/>
    </xf>
    <xf numFmtId="0" fontId="33" fillId="0" borderId="54" xfId="50" applyFont="1" applyFill="1" applyBorder="1" applyAlignment="1">
      <alignment horizontal="left" vertical="center"/>
    </xf>
    <xf numFmtId="0" fontId="38" fillId="0" borderId="71" xfId="50" applyFont="1" applyFill="1" applyBorder="1" applyAlignment="1">
      <alignment horizontal="left" vertical="center"/>
    </xf>
    <xf numFmtId="0" fontId="38" fillId="0" borderId="72" xfId="50" applyFont="1" applyFill="1" applyBorder="1" applyAlignment="1">
      <alignment horizontal="left" vertical="center"/>
    </xf>
    <xf numFmtId="0" fontId="38" fillId="0" borderId="53" xfId="50" applyFont="1" applyFill="1" applyBorder="1" applyAlignment="1">
      <alignment horizontal="left" vertical="center"/>
    </xf>
    <xf numFmtId="0" fontId="38" fillId="0" borderId="52" xfId="50" applyFont="1" applyFill="1" applyBorder="1" applyAlignment="1">
      <alignment horizontal="left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3" fillId="0" borderId="63" xfId="50" applyFont="1" applyBorder="1" applyAlignment="1">
      <alignment vertical="center"/>
    </xf>
    <xf numFmtId="0" fontId="42" fillId="0" borderId="67" xfId="50" applyFont="1" applyBorder="1" applyAlignment="1">
      <alignment horizontal="center" vertical="center"/>
    </xf>
    <xf numFmtId="0" fontId="33" fillId="0" borderId="64" xfId="50" applyFont="1" applyBorder="1" applyAlignment="1">
      <alignment vertical="center"/>
    </xf>
    <xf numFmtId="0" fontId="38" fillId="0" borderId="73" xfId="50" applyFont="1" applyBorder="1" applyAlignment="1">
      <alignment vertical="center"/>
    </xf>
    <xf numFmtId="0" fontId="33" fillId="0" borderId="73" xfId="50" applyFont="1" applyBorder="1" applyAlignment="1">
      <alignment vertical="center"/>
    </xf>
    <xf numFmtId="58" fontId="35" fillId="0" borderId="64" xfId="50" applyNumberFormat="1" applyFont="1" applyBorder="1" applyAlignment="1">
      <alignment vertical="center"/>
    </xf>
    <xf numFmtId="0" fontId="33" fillId="0" borderId="54" xfId="50" applyFont="1" applyBorder="1" applyAlignment="1">
      <alignment horizontal="center" vertical="center"/>
    </xf>
    <xf numFmtId="0" fontId="38" fillId="0" borderId="65" xfId="50" applyFont="1" applyFill="1" applyBorder="1" applyAlignment="1">
      <alignment horizontal="left" vertical="center"/>
    </xf>
    <xf numFmtId="0" fontId="38" fillId="0" borderId="54" xfId="50" applyFont="1" applyFill="1" applyBorder="1" applyAlignment="1">
      <alignment horizontal="left" vertical="center"/>
    </xf>
    <xf numFmtId="0" fontId="35" fillId="0" borderId="73" xfId="50" applyFont="1" applyBorder="1" applyAlignment="1">
      <alignment vertical="center"/>
    </xf>
    <xf numFmtId="0" fontId="35" fillId="0" borderId="64" xfId="50" applyFont="1" applyBorder="1" applyAlignment="1">
      <alignment horizontal="center" vertical="center"/>
    </xf>
    <xf numFmtId="0" fontId="35" fillId="0" borderId="74" xfId="50" applyFont="1" applyBorder="1" applyAlignment="1">
      <alignment horizontal="center" vertical="center"/>
    </xf>
    <xf numFmtId="0" fontId="38" fillId="0" borderId="44" xfId="50" applyFont="1" applyBorder="1" applyAlignment="1">
      <alignment horizontal="left" vertical="center"/>
    </xf>
    <xf numFmtId="0" fontId="38" fillId="0" borderId="47" xfId="50" applyFont="1" applyBorder="1" applyAlignment="1">
      <alignment horizontal="left" vertical="center"/>
    </xf>
    <xf numFmtId="0" fontId="38" fillId="0" borderId="36" xfId="50" applyFont="1" applyBorder="1" applyAlignment="1">
      <alignment horizontal="left" vertical="center"/>
    </xf>
    <xf numFmtId="0" fontId="38" fillId="0" borderId="75" xfId="50" applyFont="1" applyBorder="1" applyAlignment="1">
      <alignment horizontal="left" vertical="center"/>
    </xf>
    <xf numFmtId="0" fontId="30" fillId="0" borderId="76" xfId="50" applyFont="1" applyBorder="1" applyAlignment="1">
      <alignment horizontal="left" vertical="center"/>
    </xf>
    <xf numFmtId="0" fontId="33" fillId="0" borderId="77" xfId="50" applyFont="1" applyBorder="1" applyAlignment="1">
      <alignment horizontal="left" vertical="center"/>
    </xf>
    <xf numFmtId="0" fontId="38" fillId="0" borderId="78" xfId="50" applyFont="1" applyBorder="1" applyAlignment="1">
      <alignment horizontal="left" vertical="center"/>
    </xf>
    <xf numFmtId="0" fontId="30" fillId="0" borderId="47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62" xfId="50" applyFont="1" applyBorder="1" applyAlignment="1">
      <alignment horizontal="left" vertical="center" wrapText="1"/>
    </xf>
    <xf numFmtId="0" fontId="30" fillId="0" borderId="78" xfId="50" applyFont="1" applyBorder="1" applyAlignment="1">
      <alignment horizontal="left" vertical="center"/>
    </xf>
    <xf numFmtId="0" fontId="30" fillId="0" borderId="42" xfId="50" applyFont="1" applyBorder="1" applyAlignment="1">
      <alignment horizontal="center" vertical="center"/>
    </xf>
    <xf numFmtId="0" fontId="37" fillId="0" borderId="59" xfId="50" applyFont="1" applyBorder="1" applyAlignment="1">
      <alignment horizontal="left" vertical="center"/>
    </xf>
    <xf numFmtId="0" fontId="43" fillId="0" borderId="59" xfId="50" applyFont="1" applyBorder="1" applyAlignment="1">
      <alignment horizontal="left" vertical="center" wrapText="1"/>
    </xf>
    <xf numFmtId="0" fontId="43" fillId="0" borderId="59" xfId="50" applyFont="1" applyBorder="1" applyAlignment="1">
      <alignment horizontal="left" vertical="center"/>
    </xf>
    <xf numFmtId="0" fontId="39" fillId="0" borderId="59" xfId="50" applyFont="1" applyBorder="1" applyAlignment="1">
      <alignment horizontal="left" vertical="center"/>
    </xf>
    <xf numFmtId="0" fontId="33" fillId="0" borderId="77" xfId="0" applyFont="1" applyBorder="1" applyAlignment="1">
      <alignment horizontal="left" vertical="center"/>
    </xf>
    <xf numFmtId="9" fontId="38" fillId="0" borderId="60" xfId="50" applyNumberFormat="1" applyFont="1" applyBorder="1" applyAlignment="1">
      <alignment horizontal="left" vertical="center"/>
    </xf>
    <xf numFmtId="9" fontId="38" fillId="0" borderId="62" xfId="50" applyNumberFormat="1" applyFont="1" applyBorder="1" applyAlignment="1">
      <alignment horizontal="left" vertical="center"/>
    </xf>
    <xf numFmtId="0" fontId="37" fillId="0" borderId="78" xfId="50" applyFont="1" applyFill="1" applyBorder="1" applyAlignment="1">
      <alignment horizontal="left" vertical="center"/>
    </xf>
    <xf numFmtId="0" fontId="37" fillId="0" borderId="62" xfId="50" applyFont="1" applyFill="1" applyBorder="1" applyAlignment="1">
      <alignment horizontal="left" vertical="center"/>
    </xf>
    <xf numFmtId="0" fontId="38" fillId="0" borderId="79" xfId="50" applyFont="1" applyFill="1" applyBorder="1" applyAlignment="1">
      <alignment horizontal="left" vertical="center"/>
    </xf>
    <xf numFmtId="0" fontId="38" fillId="0" borderId="61" xfId="50" applyFont="1" applyFill="1" applyBorder="1" applyAlignment="1">
      <alignment horizontal="left" vertical="center"/>
    </xf>
    <xf numFmtId="0" fontId="30" fillId="0" borderId="62" xfId="50" applyFont="1" applyFill="1" applyBorder="1" applyAlignment="1">
      <alignment horizontal="left" vertical="center"/>
    </xf>
    <xf numFmtId="0" fontId="33" fillId="0" borderId="80" xfId="50" applyFont="1" applyBorder="1" applyAlignment="1">
      <alignment horizontal="center" vertical="center"/>
    </xf>
    <xf numFmtId="0" fontId="38" fillId="0" borderId="73" xfId="50" applyFont="1" applyBorder="1" applyAlignment="1">
      <alignment horizontal="center" vertical="center"/>
    </xf>
    <xf numFmtId="0" fontId="38" fillId="0" borderId="76" xfId="50" applyFont="1" applyBorder="1" applyAlignment="1">
      <alignment horizontal="center" vertical="center"/>
    </xf>
    <xf numFmtId="0" fontId="38" fillId="0" borderId="76" xfId="50" applyFont="1" applyFill="1" applyBorder="1" applyAlignment="1">
      <alignment horizontal="left" vertical="center"/>
    </xf>
    <xf numFmtId="0" fontId="44" fillId="0" borderId="81" xfId="0" applyFont="1" applyBorder="1" applyAlignment="1">
      <alignment horizontal="center" vertical="center" wrapText="1"/>
    </xf>
    <xf numFmtId="0" fontId="44" fillId="0" borderId="82" xfId="0" applyFont="1" applyBorder="1" applyAlignment="1">
      <alignment horizontal="center" vertical="center" wrapText="1"/>
    </xf>
    <xf numFmtId="0" fontId="45" fillId="0" borderId="83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7" borderId="2" xfId="0" applyFont="1" applyFill="1" applyBorder="1"/>
    <xf numFmtId="0" fontId="0" fillId="0" borderId="83" xfId="0" applyBorder="1"/>
    <xf numFmtId="0" fontId="0" fillId="7" borderId="2" xfId="0" applyFill="1" applyBorder="1"/>
    <xf numFmtId="0" fontId="0" fillId="0" borderId="84" xfId="0" applyBorder="1"/>
    <xf numFmtId="0" fontId="0" fillId="0" borderId="85" xfId="0" applyBorder="1"/>
    <xf numFmtId="0" fontId="0" fillId="7" borderId="85" xfId="0" applyFill="1" applyBorder="1"/>
    <xf numFmtId="0" fontId="0" fillId="8" borderId="0" xfId="0" applyFill="1"/>
    <xf numFmtId="0" fontId="44" fillId="0" borderId="86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/>
    </xf>
    <xf numFmtId="0" fontId="4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" fillId="0" borderId="2" xfId="53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4193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2489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381250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4193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381250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22288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24890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228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219075</xdr:rowOff>
        </xdr:from>
        <xdr:to>
          <xdr:col>6</xdr:col>
          <xdr:colOff>742950</xdr:colOff>
          <xdr:row>12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2228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4193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22288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22288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2171700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41935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32099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4004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3909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2004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3909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2004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3909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32004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3909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3909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32004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2004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3810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5725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6675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47700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57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382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609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609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609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6098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238125</xdr:colOff>
          <xdr:row>14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6098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92773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458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458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92678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58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7825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458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9267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45832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458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926782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267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4583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9267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4583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9267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171450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5908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609850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4193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22288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4583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7134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71342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238125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4574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9076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552575"/>
              <a:ext cx="438150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53940" y="79076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20790" y="79076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11440" y="79171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83845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238125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63415" y="245745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20665" y="2343150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20665" y="2533650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238125</xdr:rowOff>
        </xdr:from>
        <xdr:to>
          <xdr:col>6</xdr:col>
          <xdr:colOff>0</xdr:colOff>
          <xdr:row>14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63415" y="28384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20665" y="2752725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59115" y="2324100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59115" y="2533650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238125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92340" y="28384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59115" y="2676525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20890" y="11049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20990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20990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8859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208597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270510</xdr:colOff>
          <xdr:row>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695450"/>
              <a:ext cx="790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695450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06290" y="1695450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0</xdr:colOff>
          <xdr:row>25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762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92340" y="24574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92340" y="264795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20990" y="11049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20890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20890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533650"/>
              <a:ext cx="4191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572000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190500</xdr:rowOff>
        </xdr:from>
        <xdr:to>
          <xdr:col>3</xdr:col>
          <xdr:colOff>571500</xdr:colOff>
          <xdr:row>14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64795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219075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83845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219075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457450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200025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34840" y="2647950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6954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5" outlineLevelCol="1"/>
  <cols>
    <col min="1" max="1" width="5.5" customWidth="1"/>
    <col min="2" max="2" width="96.375" style="412" customWidth="1"/>
    <col min="3" max="3" width="10.125" customWidth="1"/>
  </cols>
  <sheetData>
    <row r="1" ht="21" customHeight="1" spans="1:2">
      <c r="A1" s="413"/>
      <c r="B1" s="414" t="s">
        <v>0</v>
      </c>
    </row>
    <row r="2" spans="1:2">
      <c r="A2" s="7">
        <v>1</v>
      </c>
      <c r="B2" s="415" t="s">
        <v>1</v>
      </c>
    </row>
    <row r="3" spans="1:2">
      <c r="A3" s="7">
        <v>2</v>
      </c>
      <c r="B3" s="415" t="s">
        <v>2</v>
      </c>
    </row>
    <row r="4" spans="1:2">
      <c r="A4" s="7">
        <v>3</v>
      </c>
      <c r="B4" s="415" t="s">
        <v>3</v>
      </c>
    </row>
    <row r="5" spans="1:2">
      <c r="A5" s="7">
        <v>4</v>
      </c>
      <c r="B5" s="415" t="s">
        <v>4</v>
      </c>
    </row>
    <row r="6" spans="1:2">
      <c r="A6" s="7">
        <v>5</v>
      </c>
      <c r="B6" s="415" t="s">
        <v>5</v>
      </c>
    </row>
    <row r="7" spans="1:2">
      <c r="A7" s="7">
        <v>6</v>
      </c>
      <c r="B7" s="415" t="s">
        <v>6</v>
      </c>
    </row>
    <row r="8" s="411" customFormat="1" customHeight="1" spans="1:2">
      <c r="A8" s="416">
        <v>7</v>
      </c>
      <c r="B8" s="417" t="s">
        <v>7</v>
      </c>
    </row>
    <row r="9" ht="18.95" customHeight="1" spans="1:2">
      <c r="A9" s="413"/>
      <c r="B9" s="418" t="s">
        <v>8</v>
      </c>
    </row>
    <row r="10" ht="15.95" customHeight="1" spans="1:2">
      <c r="A10" s="7">
        <v>1</v>
      </c>
      <c r="B10" s="419" t="s">
        <v>9</v>
      </c>
    </row>
    <row r="11" spans="1:2">
      <c r="A11" s="7">
        <v>2</v>
      </c>
      <c r="B11" s="415" t="s">
        <v>10</v>
      </c>
    </row>
    <row r="12" spans="1:2">
      <c r="A12" s="7">
        <v>3</v>
      </c>
      <c r="B12" s="417" t="s">
        <v>11</v>
      </c>
    </row>
    <row r="13" spans="1:2">
      <c r="A13" s="7">
        <v>4</v>
      </c>
      <c r="B13" s="415" t="s">
        <v>12</v>
      </c>
    </row>
    <row r="14" spans="1:2">
      <c r="A14" s="7">
        <v>5</v>
      </c>
      <c r="B14" s="415" t="s">
        <v>13</v>
      </c>
    </row>
    <row r="15" spans="1:2">
      <c r="A15" s="7">
        <v>6</v>
      </c>
      <c r="B15" s="415" t="s">
        <v>14</v>
      </c>
    </row>
    <row r="16" spans="1:2">
      <c r="A16" s="7">
        <v>7</v>
      </c>
      <c r="B16" s="415" t="s">
        <v>15</v>
      </c>
    </row>
    <row r="17" spans="1:2">
      <c r="A17" s="7">
        <v>8</v>
      </c>
      <c r="B17" s="415" t="s">
        <v>16</v>
      </c>
    </row>
    <row r="18" spans="1:2">
      <c r="A18" s="7">
        <v>9</v>
      </c>
      <c r="B18" s="415" t="s">
        <v>17</v>
      </c>
    </row>
    <row r="19" spans="1:2">
      <c r="A19" s="7"/>
      <c r="B19" s="415"/>
    </row>
    <row r="20" ht="21" spans="1:2">
      <c r="A20" s="413"/>
      <c r="B20" s="414" t="s">
        <v>18</v>
      </c>
    </row>
    <row r="21" spans="1:2">
      <c r="A21" s="7">
        <v>1</v>
      </c>
      <c r="B21" s="420" t="s">
        <v>19</v>
      </c>
    </row>
    <row r="22" spans="1:2">
      <c r="A22" s="7">
        <v>2</v>
      </c>
      <c r="B22" s="415" t="s">
        <v>20</v>
      </c>
    </row>
    <row r="23" spans="1:2">
      <c r="A23" s="7">
        <v>3</v>
      </c>
      <c r="B23" s="415" t="s">
        <v>21</v>
      </c>
    </row>
    <row r="24" spans="1:2">
      <c r="A24" s="7">
        <v>4</v>
      </c>
      <c r="B24" s="415" t="s">
        <v>22</v>
      </c>
    </row>
    <row r="25" spans="1:2">
      <c r="A25" s="7">
        <v>5</v>
      </c>
      <c r="B25" s="415" t="s">
        <v>23</v>
      </c>
    </row>
    <row r="26" spans="1:2">
      <c r="A26" s="7">
        <v>6</v>
      </c>
      <c r="B26" s="415" t="s">
        <v>24</v>
      </c>
    </row>
    <row r="27" spans="1:2">
      <c r="A27" s="7">
        <v>7</v>
      </c>
      <c r="B27" s="415" t="s">
        <v>25</v>
      </c>
    </row>
    <row r="28" spans="1:2">
      <c r="A28" s="7">
        <v>8</v>
      </c>
      <c r="B28" s="415" t="s">
        <v>26</v>
      </c>
    </row>
    <row r="29" spans="1:2">
      <c r="A29" s="7"/>
      <c r="B29" s="415"/>
    </row>
    <row r="30" ht="21" spans="1:2">
      <c r="A30" s="413"/>
      <c r="B30" s="414" t="s">
        <v>27</v>
      </c>
    </row>
    <row r="31" spans="1:2">
      <c r="A31" s="7">
        <v>1</v>
      </c>
      <c r="B31" s="420" t="s">
        <v>28</v>
      </c>
    </row>
    <row r="32" spans="1:2">
      <c r="A32" s="7">
        <v>2</v>
      </c>
      <c r="B32" s="415" t="s">
        <v>29</v>
      </c>
    </row>
    <row r="33" spans="1:2">
      <c r="A33" s="7">
        <v>3</v>
      </c>
      <c r="B33" s="415" t="s">
        <v>30</v>
      </c>
    </row>
    <row r="34" spans="1:2">
      <c r="A34" s="7">
        <v>4</v>
      </c>
      <c r="B34" s="415" t="s">
        <v>31</v>
      </c>
    </row>
    <row r="35" spans="1:2">
      <c r="A35" s="7">
        <v>5</v>
      </c>
      <c r="B35" s="415" t="s">
        <v>32</v>
      </c>
    </row>
    <row r="36" spans="1:2">
      <c r="A36" s="7">
        <v>6</v>
      </c>
      <c r="B36" s="415" t="s">
        <v>33</v>
      </c>
    </row>
    <row r="37" spans="1:2">
      <c r="A37" s="7">
        <v>7</v>
      </c>
      <c r="B37" s="415" t="s">
        <v>34</v>
      </c>
    </row>
    <row r="38" spans="1:2">
      <c r="A38" s="7"/>
      <c r="B38" s="415"/>
    </row>
    <row r="40" spans="1:2">
      <c r="A40" s="421" t="s">
        <v>35</v>
      </c>
      <c r="B40" s="42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1" t="s">
        <v>327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3" customFormat="1" ht="16.5" spans="1:14">
      <c r="A2" s="41" t="s">
        <v>328</v>
      </c>
      <c r="B2" s="42" t="s">
        <v>271</v>
      </c>
      <c r="C2" s="42" t="s">
        <v>272</v>
      </c>
      <c r="D2" s="42" t="s">
        <v>273</v>
      </c>
      <c r="E2" s="42" t="s">
        <v>274</v>
      </c>
      <c r="F2" s="42" t="s">
        <v>275</v>
      </c>
      <c r="G2" s="41" t="s">
        <v>329</v>
      </c>
      <c r="H2" s="41" t="s">
        <v>330</v>
      </c>
      <c r="I2" s="41" t="s">
        <v>331</v>
      </c>
      <c r="J2" s="41" t="s">
        <v>330</v>
      </c>
      <c r="K2" s="41" t="s">
        <v>332</v>
      </c>
      <c r="L2" s="41" t="s">
        <v>330</v>
      </c>
      <c r="M2" s="42" t="s">
        <v>312</v>
      </c>
      <c r="N2" s="42" t="s">
        <v>284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43" t="s">
        <v>328</v>
      </c>
      <c r="B4" s="44" t="s">
        <v>333</v>
      </c>
      <c r="C4" s="44" t="s">
        <v>313</v>
      </c>
      <c r="D4" s="44" t="s">
        <v>273</v>
      </c>
      <c r="E4" s="42" t="s">
        <v>274</v>
      </c>
      <c r="F4" s="42" t="s">
        <v>275</v>
      </c>
      <c r="G4" s="41" t="s">
        <v>329</v>
      </c>
      <c r="H4" s="41" t="s">
        <v>330</v>
      </c>
      <c r="I4" s="41" t="s">
        <v>331</v>
      </c>
      <c r="J4" s="41" t="s">
        <v>330</v>
      </c>
      <c r="K4" s="41" t="s">
        <v>332</v>
      </c>
      <c r="L4" s="41" t="s">
        <v>330</v>
      </c>
      <c r="M4" s="42" t="s">
        <v>312</v>
      </c>
      <c r="N4" s="42" t="s">
        <v>284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0" customFormat="1" ht="17.5" spans="1:14">
      <c r="A11" s="14" t="s">
        <v>334</v>
      </c>
      <c r="B11" s="15"/>
      <c r="C11" s="15"/>
      <c r="D11" s="16"/>
      <c r="E11" s="17"/>
      <c r="F11" s="45"/>
      <c r="G11" s="36"/>
      <c r="H11" s="45"/>
      <c r="I11" s="14" t="s">
        <v>335</v>
      </c>
      <c r="J11" s="15"/>
      <c r="K11" s="15"/>
      <c r="L11" s="15"/>
      <c r="M11" s="15"/>
      <c r="N11" s="22"/>
    </row>
    <row r="12" spans="1:14">
      <c r="A12" s="18" t="s">
        <v>336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7.5" spans="1:10">
      <c r="A1" s="1" t="s">
        <v>337</v>
      </c>
      <c r="B1" s="1"/>
      <c r="C1" s="1"/>
      <c r="D1" s="1"/>
      <c r="E1" s="1"/>
      <c r="F1" s="1"/>
      <c r="G1" s="1"/>
      <c r="H1" s="1"/>
      <c r="I1" s="1"/>
      <c r="J1" s="1"/>
    </row>
    <row r="2" s="23" customFormat="1" ht="21" customHeight="1" spans="1:12">
      <c r="A2" s="2" t="s">
        <v>306</v>
      </c>
      <c r="B2" s="3" t="s">
        <v>275</v>
      </c>
      <c r="C2" s="3" t="s">
        <v>271</v>
      </c>
      <c r="D2" s="24" t="s">
        <v>272</v>
      </c>
      <c r="E2" s="3" t="s">
        <v>273</v>
      </c>
      <c r="F2" s="3" t="s">
        <v>274</v>
      </c>
      <c r="G2" s="2" t="s">
        <v>338</v>
      </c>
      <c r="H2" s="2" t="s">
        <v>339</v>
      </c>
      <c r="I2" s="2" t="s">
        <v>340</v>
      </c>
      <c r="J2" s="2" t="s">
        <v>341</v>
      </c>
      <c r="K2" s="3" t="s">
        <v>312</v>
      </c>
      <c r="L2" s="3" t="s">
        <v>284</v>
      </c>
    </row>
    <row r="3" ht="31" customHeight="1" spans="1:12">
      <c r="A3" s="25"/>
      <c r="B3" s="25"/>
      <c r="C3" s="25"/>
      <c r="D3" s="26"/>
      <c r="E3" s="27"/>
      <c r="F3" s="28"/>
      <c r="G3" s="25"/>
      <c r="H3" s="25"/>
      <c r="I3" s="37"/>
      <c r="J3" s="25"/>
      <c r="K3" s="12"/>
      <c r="L3" s="12"/>
    </row>
    <row r="4" spans="1:12">
      <c r="A4" s="25"/>
      <c r="B4" s="25"/>
      <c r="C4" s="25"/>
      <c r="D4" s="26"/>
      <c r="E4" s="29"/>
      <c r="F4" s="28"/>
      <c r="G4" s="25"/>
      <c r="H4" s="25"/>
      <c r="I4" s="37"/>
      <c r="J4" s="25"/>
      <c r="K4" s="12"/>
      <c r="L4" s="12"/>
    </row>
    <row r="5" spans="1:12">
      <c r="A5" s="25"/>
      <c r="B5" s="25"/>
      <c r="C5" s="25"/>
      <c r="D5" s="26"/>
      <c r="E5" s="30"/>
      <c r="F5" s="28"/>
      <c r="G5" s="25"/>
      <c r="H5" s="25"/>
      <c r="I5" s="37"/>
      <c r="J5" s="25"/>
      <c r="K5" s="12"/>
      <c r="L5" s="12"/>
    </row>
    <row r="6" spans="1:12">
      <c r="A6" s="25"/>
      <c r="B6" s="25"/>
      <c r="C6" s="25"/>
      <c r="D6" s="26"/>
      <c r="E6" s="30"/>
      <c r="F6" s="28"/>
      <c r="G6" s="25"/>
      <c r="H6" s="25"/>
      <c r="I6" s="37"/>
      <c r="J6" s="25"/>
      <c r="K6" s="12"/>
      <c r="L6" s="12"/>
    </row>
    <row r="7" spans="1:12">
      <c r="A7" s="25"/>
      <c r="B7" s="25"/>
      <c r="C7" s="25"/>
      <c r="D7" s="26"/>
      <c r="E7" s="30"/>
      <c r="F7" s="28"/>
      <c r="G7" s="25"/>
      <c r="H7" s="25"/>
      <c r="I7" s="37"/>
      <c r="J7" s="38"/>
      <c r="K7" s="12"/>
      <c r="L7" s="7"/>
    </row>
    <row r="8" spans="1:12">
      <c r="A8" s="25"/>
      <c r="B8" s="25"/>
      <c r="C8" s="25"/>
      <c r="D8" s="26"/>
      <c r="E8" s="25"/>
      <c r="F8" s="31"/>
      <c r="G8" s="25"/>
      <c r="H8" s="25"/>
      <c r="I8" s="37"/>
      <c r="J8" s="38"/>
      <c r="K8" s="12"/>
      <c r="L8" s="7"/>
    </row>
    <row r="9" spans="1:12">
      <c r="A9" s="25"/>
      <c r="B9" s="25"/>
      <c r="C9" s="25"/>
      <c r="D9" s="26"/>
      <c r="E9" s="25"/>
      <c r="F9" s="31"/>
      <c r="G9" s="25"/>
      <c r="H9" s="25"/>
      <c r="I9" s="37"/>
      <c r="J9" s="38"/>
      <c r="K9" s="12"/>
      <c r="L9" s="7"/>
    </row>
    <row r="10" ht="14.25" customHeight="1" spans="1:12">
      <c r="A10" s="7"/>
      <c r="B10" s="32"/>
      <c r="C10" s="33"/>
      <c r="D10" s="34"/>
      <c r="E10" s="33"/>
      <c r="F10" s="35"/>
      <c r="G10" s="33"/>
      <c r="H10" s="33"/>
      <c r="I10" s="39"/>
      <c r="J10" s="7"/>
      <c r="K10" s="12"/>
      <c r="L10" s="7"/>
    </row>
    <row r="11" ht="17.5" spans="1:12">
      <c r="A11" s="14" t="s">
        <v>334</v>
      </c>
      <c r="B11" s="15"/>
      <c r="C11" s="15"/>
      <c r="D11" s="15"/>
      <c r="E11" s="16"/>
      <c r="F11" s="17"/>
      <c r="G11" s="36"/>
      <c r="H11" s="14" t="s">
        <v>342</v>
      </c>
      <c r="I11" s="15"/>
      <c r="J11" s="15"/>
      <c r="K11" s="15"/>
      <c r="L11" s="22"/>
    </row>
    <row r="12" ht="90" customHeight="1" spans="1:12">
      <c r="A12" s="18" t="s">
        <v>343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1" t="s">
        <v>344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270</v>
      </c>
      <c r="B2" s="3" t="s">
        <v>275</v>
      </c>
      <c r="C2" s="3" t="s">
        <v>313</v>
      </c>
      <c r="D2" s="3" t="s">
        <v>273</v>
      </c>
      <c r="E2" s="3" t="s">
        <v>274</v>
      </c>
      <c r="F2" s="2" t="s">
        <v>345</v>
      </c>
      <c r="G2" s="2" t="s">
        <v>296</v>
      </c>
      <c r="H2" s="4" t="s">
        <v>297</v>
      </c>
      <c r="I2" s="20" t="s">
        <v>299</v>
      </c>
    </row>
    <row r="3" spans="1:9">
      <c r="A3" s="2"/>
      <c r="B3" s="5"/>
      <c r="C3" s="5"/>
      <c r="D3" s="5"/>
      <c r="E3" s="5"/>
      <c r="F3" s="2" t="s">
        <v>346</v>
      </c>
      <c r="G3" s="2" t="s">
        <v>300</v>
      </c>
      <c r="H3" s="6"/>
      <c r="I3" s="21"/>
    </row>
    <row r="4" ht="16.5" spans="1:9">
      <c r="A4" s="7">
        <v>1</v>
      </c>
      <c r="B4" s="423" t="s">
        <v>347</v>
      </c>
      <c r="C4" s="9" t="s">
        <v>348</v>
      </c>
      <c r="D4" s="9" t="s">
        <v>349</v>
      </c>
      <c r="E4" s="10" t="s">
        <v>64</v>
      </c>
      <c r="F4" s="11">
        <v>0.05</v>
      </c>
      <c r="G4" s="11">
        <v>0.06</v>
      </c>
      <c r="H4" s="12"/>
      <c r="I4" s="13" t="s">
        <v>289</v>
      </c>
    </row>
    <row r="5" ht="16.5" spans="1:9">
      <c r="A5" s="7">
        <v>2</v>
      </c>
      <c r="B5" s="423" t="s">
        <v>347</v>
      </c>
      <c r="C5" s="9" t="s">
        <v>350</v>
      </c>
      <c r="D5" s="9" t="s">
        <v>349</v>
      </c>
      <c r="E5" s="10" t="s">
        <v>64</v>
      </c>
      <c r="F5" s="11">
        <v>0.025</v>
      </c>
      <c r="G5" s="11">
        <v>0.03</v>
      </c>
      <c r="H5" s="12"/>
      <c r="I5" s="13" t="s">
        <v>289</v>
      </c>
    </row>
    <row r="6" ht="16.5" spans="1:9">
      <c r="A6" s="7">
        <v>3</v>
      </c>
      <c r="B6" s="8" t="s">
        <v>351</v>
      </c>
      <c r="C6" s="9" t="s">
        <v>352</v>
      </c>
      <c r="D6" s="9" t="s">
        <v>349</v>
      </c>
      <c r="E6" s="10" t="s">
        <v>64</v>
      </c>
      <c r="F6" s="11">
        <v>0.03</v>
      </c>
      <c r="G6" s="11">
        <v>0.05</v>
      </c>
      <c r="H6" s="13"/>
      <c r="I6" s="13" t="s">
        <v>289</v>
      </c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7.5" spans="1:9">
      <c r="A12" s="14" t="s">
        <v>290</v>
      </c>
      <c r="B12" s="15"/>
      <c r="C12" s="15"/>
      <c r="D12" s="16"/>
      <c r="E12" s="17"/>
      <c r="F12" s="14" t="s">
        <v>326</v>
      </c>
      <c r="G12" s="15"/>
      <c r="H12" s="16"/>
      <c r="I12" s="22"/>
    </row>
    <row r="13" spans="1:9">
      <c r="A13" s="18" t="s">
        <v>353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91" t="s">
        <v>36</v>
      </c>
      <c r="C2" s="392"/>
      <c r="D2" s="392"/>
      <c r="E2" s="392"/>
      <c r="F2" s="392"/>
      <c r="G2" s="392"/>
      <c r="H2" s="392"/>
      <c r="I2" s="406"/>
    </row>
    <row r="3" ht="27.95" customHeight="1" spans="2:9">
      <c r="B3" s="393"/>
      <c r="C3" s="394"/>
      <c r="D3" s="395" t="s">
        <v>37</v>
      </c>
      <c r="E3" s="396"/>
      <c r="F3" s="397" t="s">
        <v>38</v>
      </c>
      <c r="G3" s="398"/>
      <c r="H3" s="395" t="s">
        <v>39</v>
      </c>
      <c r="I3" s="407"/>
    </row>
    <row r="4" ht="27.95" customHeight="1" spans="2:9">
      <c r="B4" s="393" t="s">
        <v>40</v>
      </c>
      <c r="C4" s="394" t="s">
        <v>41</v>
      </c>
      <c r="D4" s="394" t="s">
        <v>42</v>
      </c>
      <c r="E4" s="394" t="s">
        <v>43</v>
      </c>
      <c r="F4" s="399" t="s">
        <v>42</v>
      </c>
      <c r="G4" s="399" t="s">
        <v>43</v>
      </c>
      <c r="H4" s="394" t="s">
        <v>42</v>
      </c>
      <c r="I4" s="408" t="s">
        <v>43</v>
      </c>
    </row>
    <row r="5" ht="27.95" customHeight="1" spans="2:9">
      <c r="B5" s="400" t="s">
        <v>44</v>
      </c>
      <c r="C5" s="7">
        <v>13</v>
      </c>
      <c r="D5" s="7">
        <v>0</v>
      </c>
      <c r="E5" s="7">
        <v>1</v>
      </c>
      <c r="F5" s="401">
        <v>0</v>
      </c>
      <c r="G5" s="401">
        <v>1</v>
      </c>
      <c r="H5" s="7">
        <v>1</v>
      </c>
      <c r="I5" s="409">
        <v>2</v>
      </c>
    </row>
    <row r="6" ht="27.95" customHeight="1" spans="2:9">
      <c r="B6" s="400" t="s">
        <v>45</v>
      </c>
      <c r="C6" s="7">
        <v>20</v>
      </c>
      <c r="D6" s="7">
        <v>0</v>
      </c>
      <c r="E6" s="7">
        <v>1</v>
      </c>
      <c r="F6" s="401">
        <v>1</v>
      </c>
      <c r="G6" s="401">
        <v>2</v>
      </c>
      <c r="H6" s="7">
        <v>2</v>
      </c>
      <c r="I6" s="409">
        <v>3</v>
      </c>
    </row>
    <row r="7" ht="27.95" customHeight="1" spans="2:9">
      <c r="B7" s="400" t="s">
        <v>46</v>
      </c>
      <c r="C7" s="7">
        <v>32</v>
      </c>
      <c r="D7" s="7">
        <v>0</v>
      </c>
      <c r="E7" s="7">
        <v>1</v>
      </c>
      <c r="F7" s="401">
        <v>2</v>
      </c>
      <c r="G7" s="401">
        <v>3</v>
      </c>
      <c r="H7" s="7">
        <v>3</v>
      </c>
      <c r="I7" s="409">
        <v>4</v>
      </c>
    </row>
    <row r="8" ht="27.95" customHeight="1" spans="2:9">
      <c r="B8" s="400" t="s">
        <v>47</v>
      </c>
      <c r="C8" s="7">
        <v>50</v>
      </c>
      <c r="D8" s="7">
        <v>1</v>
      </c>
      <c r="E8" s="7">
        <v>2</v>
      </c>
      <c r="F8" s="401">
        <v>3</v>
      </c>
      <c r="G8" s="401">
        <v>4</v>
      </c>
      <c r="H8" s="7">
        <v>5</v>
      </c>
      <c r="I8" s="409">
        <v>6</v>
      </c>
    </row>
    <row r="9" ht="27.95" customHeight="1" spans="2:9">
      <c r="B9" s="400" t="s">
        <v>48</v>
      </c>
      <c r="C9" s="7">
        <v>80</v>
      </c>
      <c r="D9" s="7">
        <v>2</v>
      </c>
      <c r="E9" s="7">
        <v>3</v>
      </c>
      <c r="F9" s="401">
        <v>5</v>
      </c>
      <c r="G9" s="401">
        <v>6</v>
      </c>
      <c r="H9" s="7">
        <v>7</v>
      </c>
      <c r="I9" s="409">
        <v>8</v>
      </c>
    </row>
    <row r="10" ht="27.95" customHeight="1" spans="2:9">
      <c r="B10" s="400" t="s">
        <v>49</v>
      </c>
      <c r="C10" s="7">
        <v>125</v>
      </c>
      <c r="D10" s="7">
        <v>3</v>
      </c>
      <c r="E10" s="7">
        <v>4</v>
      </c>
      <c r="F10" s="401">
        <v>7</v>
      </c>
      <c r="G10" s="401">
        <v>8</v>
      </c>
      <c r="H10" s="7">
        <v>10</v>
      </c>
      <c r="I10" s="409">
        <v>11</v>
      </c>
    </row>
    <row r="11" ht="27.95" customHeight="1" spans="2:9">
      <c r="B11" s="400" t="s">
        <v>50</v>
      </c>
      <c r="C11" s="7">
        <v>200</v>
      </c>
      <c r="D11" s="7">
        <v>5</v>
      </c>
      <c r="E11" s="7">
        <v>6</v>
      </c>
      <c r="F11" s="401">
        <v>10</v>
      </c>
      <c r="G11" s="401">
        <v>11</v>
      </c>
      <c r="H11" s="7">
        <v>14</v>
      </c>
      <c r="I11" s="409">
        <v>15</v>
      </c>
    </row>
    <row r="12" ht="27.95" customHeight="1" spans="2:9">
      <c r="B12" s="402" t="s">
        <v>51</v>
      </c>
      <c r="C12" s="403">
        <v>315</v>
      </c>
      <c r="D12" s="403">
        <v>7</v>
      </c>
      <c r="E12" s="403">
        <v>8</v>
      </c>
      <c r="F12" s="404">
        <v>14</v>
      </c>
      <c r="G12" s="404">
        <v>15</v>
      </c>
      <c r="H12" s="403">
        <v>21</v>
      </c>
      <c r="I12" s="410">
        <v>22</v>
      </c>
    </row>
    <row r="14" spans="2:4">
      <c r="B14" s="405" t="s">
        <v>52</v>
      </c>
      <c r="C14" s="405"/>
      <c r="D14" s="40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4" workbookViewId="0">
      <selection activeCell="A10" sqref="A10:K10"/>
    </sheetView>
  </sheetViews>
  <sheetFormatPr defaultColWidth="10.375" defaultRowHeight="16.5" customHeight="1"/>
  <cols>
    <col min="1" max="9" width="10.375" style="274"/>
    <col min="10" max="10" width="8.875" style="274" customWidth="1"/>
    <col min="11" max="11" width="12" style="274" customWidth="1"/>
    <col min="12" max="16384" width="10.375" style="274"/>
  </cols>
  <sheetData>
    <row r="1" ht="21.75" spans="1:11">
      <c r="A1" s="275" t="s">
        <v>53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.75" spans="1:11">
      <c r="A2" s="276" t="s">
        <v>54</v>
      </c>
      <c r="B2" s="277" t="s">
        <v>55</v>
      </c>
      <c r="C2" s="277"/>
      <c r="D2" s="278" t="s">
        <v>56</v>
      </c>
      <c r="E2" s="278"/>
      <c r="F2" s="277" t="s">
        <v>57</v>
      </c>
      <c r="G2" s="277"/>
      <c r="H2" s="279" t="s">
        <v>58</v>
      </c>
      <c r="I2" s="361" t="s">
        <v>59</v>
      </c>
      <c r="J2" s="361"/>
      <c r="K2" s="362"/>
    </row>
    <row r="3" ht="15" spans="1:11">
      <c r="A3" s="280" t="s">
        <v>60</v>
      </c>
      <c r="B3" s="281"/>
      <c r="C3" s="282"/>
      <c r="D3" s="283" t="s">
        <v>61</v>
      </c>
      <c r="E3" s="284"/>
      <c r="F3" s="284"/>
      <c r="G3" s="285"/>
      <c r="H3" s="283" t="s">
        <v>62</v>
      </c>
      <c r="I3" s="284"/>
      <c r="J3" s="284"/>
      <c r="K3" s="285"/>
    </row>
    <row r="4" ht="15" spans="1:11">
      <c r="A4" s="286" t="s">
        <v>63</v>
      </c>
      <c r="B4" s="287" t="s">
        <v>64</v>
      </c>
      <c r="C4" s="288"/>
      <c r="D4" s="286" t="s">
        <v>65</v>
      </c>
      <c r="E4" s="289"/>
      <c r="F4" s="290" t="s">
        <v>66</v>
      </c>
      <c r="G4" s="291"/>
      <c r="H4" s="286" t="s">
        <v>67</v>
      </c>
      <c r="I4" s="289"/>
      <c r="J4" s="287" t="s">
        <v>68</v>
      </c>
      <c r="K4" s="288" t="s">
        <v>69</v>
      </c>
    </row>
    <row r="5" ht="15" spans="1:11">
      <c r="A5" s="292" t="s">
        <v>70</v>
      </c>
      <c r="B5" s="287" t="s">
        <v>71</v>
      </c>
      <c r="C5" s="288"/>
      <c r="D5" s="286" t="s">
        <v>72</v>
      </c>
      <c r="E5" s="289"/>
      <c r="F5" s="290" t="s">
        <v>73</v>
      </c>
      <c r="G5" s="291"/>
      <c r="H5" s="286" t="s">
        <v>74</v>
      </c>
      <c r="I5" s="289"/>
      <c r="J5" s="287" t="s">
        <v>68</v>
      </c>
      <c r="K5" s="288" t="s">
        <v>69</v>
      </c>
    </row>
    <row r="6" ht="15" spans="1:11">
      <c r="A6" s="286" t="s">
        <v>75</v>
      </c>
      <c r="B6" s="293">
        <v>2</v>
      </c>
      <c r="C6" s="294">
        <v>6</v>
      </c>
      <c r="D6" s="292" t="s">
        <v>76</v>
      </c>
      <c r="E6" s="295"/>
      <c r="F6" s="290" t="s">
        <v>77</v>
      </c>
      <c r="G6" s="291"/>
      <c r="H6" s="286" t="s">
        <v>78</v>
      </c>
      <c r="I6" s="289"/>
      <c r="J6" s="287" t="s">
        <v>68</v>
      </c>
      <c r="K6" s="288" t="s">
        <v>69</v>
      </c>
    </row>
    <row r="7" ht="15" spans="1:11">
      <c r="A7" s="286" t="s">
        <v>79</v>
      </c>
      <c r="B7" s="296">
        <v>2000</v>
      </c>
      <c r="C7" s="297"/>
      <c r="D7" s="292" t="s">
        <v>80</v>
      </c>
      <c r="E7" s="298"/>
      <c r="F7" s="290" t="s">
        <v>81</v>
      </c>
      <c r="G7" s="291"/>
      <c r="H7" s="286" t="s">
        <v>82</v>
      </c>
      <c r="I7" s="289"/>
      <c r="J7" s="287" t="s">
        <v>68</v>
      </c>
      <c r="K7" s="288" t="s">
        <v>69</v>
      </c>
    </row>
    <row r="8" ht="15.75" spans="1:11">
      <c r="A8" s="207" t="s">
        <v>83</v>
      </c>
      <c r="B8" s="208" t="s">
        <v>84</v>
      </c>
      <c r="C8" s="209"/>
      <c r="D8" s="299" t="s">
        <v>85</v>
      </c>
      <c r="E8" s="300"/>
      <c r="F8" s="301" t="s">
        <v>86</v>
      </c>
      <c r="G8" s="302"/>
      <c r="H8" s="299" t="s">
        <v>87</v>
      </c>
      <c r="I8" s="300"/>
      <c r="J8" s="363" t="s">
        <v>68</v>
      </c>
      <c r="K8" s="364" t="s">
        <v>69</v>
      </c>
    </row>
    <row r="9" ht="15.75" spans="1:11">
      <c r="A9" s="207" t="s">
        <v>83</v>
      </c>
      <c r="B9" s="208" t="s">
        <v>88</v>
      </c>
      <c r="C9" s="209"/>
      <c r="D9" s="303"/>
      <c r="E9" s="303"/>
      <c r="F9" s="304" t="s">
        <v>89</v>
      </c>
      <c r="G9" s="304"/>
      <c r="H9" s="305"/>
      <c r="I9" s="305"/>
      <c r="J9" s="365"/>
      <c r="K9" s="366"/>
    </row>
    <row r="10" ht="15.75" spans="1:11">
      <c r="A10" s="306" t="s">
        <v>90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67"/>
    </row>
    <row r="11" ht="15.75" spans="1:11">
      <c r="A11" s="308" t="s">
        <v>91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68"/>
    </row>
    <row r="12" ht="15" spans="1:11">
      <c r="A12" s="310" t="s">
        <v>92</v>
      </c>
      <c r="B12" s="311" t="s">
        <v>93</v>
      </c>
      <c r="C12" s="312" t="s">
        <v>94</v>
      </c>
      <c r="D12" s="313"/>
      <c r="E12" s="314" t="s">
        <v>95</v>
      </c>
      <c r="F12" s="311" t="s">
        <v>93</v>
      </c>
      <c r="G12" s="312" t="s">
        <v>94</v>
      </c>
      <c r="H12" s="312" t="s">
        <v>96</v>
      </c>
      <c r="I12" s="314" t="s">
        <v>97</v>
      </c>
      <c r="J12" s="311" t="s">
        <v>93</v>
      </c>
      <c r="K12" s="369" t="s">
        <v>94</v>
      </c>
    </row>
    <row r="13" ht="15" spans="1:11">
      <c r="A13" s="292" t="s">
        <v>98</v>
      </c>
      <c r="B13" s="315" t="s">
        <v>93</v>
      </c>
      <c r="C13" s="287" t="s">
        <v>94</v>
      </c>
      <c r="D13" s="298"/>
      <c r="E13" s="295" t="s">
        <v>99</v>
      </c>
      <c r="F13" s="315" t="s">
        <v>93</v>
      </c>
      <c r="G13" s="287" t="s">
        <v>94</v>
      </c>
      <c r="H13" s="287" t="s">
        <v>96</v>
      </c>
      <c r="I13" s="295" t="s">
        <v>100</v>
      </c>
      <c r="J13" s="315" t="s">
        <v>93</v>
      </c>
      <c r="K13" s="288" t="s">
        <v>94</v>
      </c>
    </row>
    <row r="14" ht="15" spans="1:11">
      <c r="A14" s="292" t="s">
        <v>101</v>
      </c>
      <c r="B14" s="315" t="s">
        <v>93</v>
      </c>
      <c r="C14" s="287" t="s">
        <v>94</v>
      </c>
      <c r="D14" s="298"/>
      <c r="E14" s="295" t="s">
        <v>102</v>
      </c>
      <c r="F14" s="287" t="s">
        <v>103</v>
      </c>
      <c r="G14" s="287" t="s">
        <v>104</v>
      </c>
      <c r="H14" s="287" t="s">
        <v>96</v>
      </c>
      <c r="I14" s="295" t="s">
        <v>105</v>
      </c>
      <c r="J14" s="315" t="s">
        <v>93</v>
      </c>
      <c r="K14" s="288" t="s">
        <v>94</v>
      </c>
    </row>
    <row r="15" ht="15.75" spans="1:11">
      <c r="A15" s="299" t="s">
        <v>106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70"/>
    </row>
    <row r="16" ht="15.75" spans="1:11">
      <c r="A16" s="308" t="s">
        <v>107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68"/>
    </row>
    <row r="17" ht="15" spans="1:11">
      <c r="A17" s="316" t="s">
        <v>108</v>
      </c>
      <c r="B17" s="312" t="s">
        <v>103</v>
      </c>
      <c r="C17" s="312" t="s">
        <v>104</v>
      </c>
      <c r="D17" s="317"/>
      <c r="E17" s="318" t="s">
        <v>109</v>
      </c>
      <c r="F17" s="312" t="s">
        <v>103</v>
      </c>
      <c r="G17" s="312" t="s">
        <v>104</v>
      </c>
      <c r="H17" s="319"/>
      <c r="I17" s="318" t="s">
        <v>110</v>
      </c>
      <c r="J17" s="312" t="s">
        <v>103</v>
      </c>
      <c r="K17" s="369" t="s">
        <v>104</v>
      </c>
    </row>
    <row r="18" customHeight="1" spans="1:22">
      <c r="A18" s="320" t="s">
        <v>111</v>
      </c>
      <c r="B18" s="287" t="s">
        <v>103</v>
      </c>
      <c r="C18" s="287" t="s">
        <v>104</v>
      </c>
      <c r="D18" s="321"/>
      <c r="E18" s="322" t="s">
        <v>112</v>
      </c>
      <c r="F18" s="287" t="s">
        <v>103</v>
      </c>
      <c r="G18" s="287" t="s">
        <v>104</v>
      </c>
      <c r="H18" s="323"/>
      <c r="I18" s="322" t="s">
        <v>113</v>
      </c>
      <c r="J18" s="287" t="s">
        <v>103</v>
      </c>
      <c r="K18" s="288" t="s">
        <v>104</v>
      </c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</row>
    <row r="19" ht="18" customHeight="1" spans="1:11">
      <c r="A19" s="324" t="s">
        <v>114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72"/>
    </row>
    <row r="20" s="273" customFormat="1" ht="18" customHeight="1" spans="1:11">
      <c r="A20" s="308" t="s">
        <v>115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68"/>
    </row>
    <row r="21" customHeight="1" spans="1:11">
      <c r="A21" s="326" t="s">
        <v>116</v>
      </c>
      <c r="B21" s="327"/>
      <c r="C21" s="328"/>
      <c r="D21" s="328"/>
      <c r="E21" s="328"/>
      <c r="F21" s="328"/>
      <c r="G21" s="328"/>
      <c r="H21" s="328"/>
      <c r="I21" s="327"/>
      <c r="J21" s="327"/>
      <c r="K21" s="373"/>
    </row>
    <row r="22" ht="21.75" customHeight="1" spans="1:11">
      <c r="A22" s="329" t="s">
        <v>117</v>
      </c>
      <c r="B22" s="330" t="s">
        <v>118</v>
      </c>
      <c r="C22" s="143" t="s">
        <v>119</v>
      </c>
      <c r="D22" s="143" t="s">
        <v>120</v>
      </c>
      <c r="E22" s="143" t="s">
        <v>121</v>
      </c>
      <c r="F22" s="143" t="s">
        <v>122</v>
      </c>
      <c r="G22" s="143" t="s">
        <v>123</v>
      </c>
      <c r="H22" s="143" t="s">
        <v>124</v>
      </c>
      <c r="I22" s="374" t="s">
        <v>125</v>
      </c>
      <c r="J22" s="322" t="s">
        <v>126</v>
      </c>
      <c r="K22" s="375" t="s">
        <v>127</v>
      </c>
    </row>
    <row r="23" customHeight="1" spans="1:11">
      <c r="A23" s="331" t="s">
        <v>128</v>
      </c>
      <c r="B23" s="332"/>
      <c r="C23" s="333">
        <v>1</v>
      </c>
      <c r="D23" s="333">
        <v>1</v>
      </c>
      <c r="E23" s="333">
        <v>1</v>
      </c>
      <c r="F23" s="333">
        <v>1</v>
      </c>
      <c r="G23" s="333">
        <v>1</v>
      </c>
      <c r="H23" s="333">
        <v>1</v>
      </c>
      <c r="I23" s="332"/>
      <c r="J23" s="332"/>
      <c r="K23" s="376"/>
    </row>
    <row r="24" customHeight="1" spans="1:11">
      <c r="A24" s="331" t="s">
        <v>129</v>
      </c>
      <c r="B24" s="332"/>
      <c r="C24" s="332">
        <v>1</v>
      </c>
      <c r="D24" s="332">
        <v>1</v>
      </c>
      <c r="E24" s="332">
        <v>1</v>
      </c>
      <c r="F24" s="332">
        <v>1</v>
      </c>
      <c r="G24" s="332">
        <v>1</v>
      </c>
      <c r="H24" s="332">
        <v>1</v>
      </c>
      <c r="I24" s="332"/>
      <c r="J24" s="332"/>
      <c r="K24" s="377"/>
    </row>
    <row r="25" customHeight="1" spans="1:1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77"/>
    </row>
    <row r="26" customHeight="1" spans="1:11">
      <c r="A26" s="331"/>
      <c r="B26" s="332"/>
      <c r="C26" s="332"/>
      <c r="D26" s="332"/>
      <c r="E26" s="332"/>
      <c r="F26" s="332"/>
      <c r="G26" s="332"/>
      <c r="H26" s="332"/>
      <c r="I26" s="332"/>
      <c r="J26" s="332"/>
      <c r="K26" s="378"/>
    </row>
    <row r="27" customHeight="1" spans="1:11">
      <c r="A27" s="331"/>
      <c r="B27" s="332"/>
      <c r="C27" s="332"/>
      <c r="D27" s="332"/>
      <c r="E27" s="332"/>
      <c r="F27" s="332"/>
      <c r="G27" s="332"/>
      <c r="H27" s="332"/>
      <c r="I27" s="332"/>
      <c r="J27" s="332"/>
      <c r="K27" s="378"/>
    </row>
    <row r="28" customHeight="1" spans="1:11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78"/>
    </row>
    <row r="29" customHeight="1" spans="1:11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78"/>
    </row>
    <row r="30" ht="18" customHeight="1" spans="1:11">
      <c r="A30" s="334" t="s">
        <v>130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79"/>
    </row>
    <row r="31" ht="18.75" customHeight="1" spans="1:11">
      <c r="A31" s="336" t="s">
        <v>131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80"/>
    </row>
    <row r="32" ht="18.75" customHeight="1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81"/>
    </row>
    <row r="33" ht="18" customHeight="1" spans="1:11">
      <c r="A33" s="334" t="s">
        <v>132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79"/>
    </row>
    <row r="34" ht="15" spans="1:11">
      <c r="A34" s="340" t="s">
        <v>133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82"/>
    </row>
    <row r="35" ht="15.75" spans="1:11">
      <c r="A35" s="193" t="s">
        <v>134</v>
      </c>
      <c r="B35" s="195"/>
      <c r="C35" s="287" t="s">
        <v>68</v>
      </c>
      <c r="D35" s="287" t="s">
        <v>69</v>
      </c>
      <c r="E35" s="342" t="s">
        <v>135</v>
      </c>
      <c r="F35" s="343"/>
      <c r="G35" s="343"/>
      <c r="H35" s="343"/>
      <c r="I35" s="343"/>
      <c r="J35" s="343"/>
      <c r="K35" s="383"/>
    </row>
    <row r="36" ht="15.75" spans="1:11">
      <c r="A36" s="344" t="s">
        <v>136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44"/>
    </row>
    <row r="37" ht="15" spans="1:11">
      <c r="A37" s="345" t="s">
        <v>137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84"/>
    </row>
    <row r="38" ht="15" spans="1:11">
      <c r="A38" s="347" t="s">
        <v>138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5" spans="1:11">
      <c r="A39" s="347" t="s">
        <v>139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5" spans="1:11">
      <c r="A43" s="347"/>
      <c r="B43" s="348"/>
      <c r="C43" s="348"/>
      <c r="D43" s="348"/>
      <c r="E43" s="348"/>
      <c r="F43" s="348"/>
      <c r="G43" s="348"/>
      <c r="H43" s="348"/>
      <c r="I43" s="348"/>
      <c r="J43" s="348"/>
      <c r="K43" s="385"/>
    </row>
    <row r="44" ht="15.75" spans="1:11">
      <c r="A44" s="349" t="s">
        <v>140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86"/>
    </row>
    <row r="45" ht="15.75" spans="1:11">
      <c r="A45" s="308" t="s">
        <v>141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68"/>
    </row>
    <row r="46" ht="15" spans="1:11">
      <c r="A46" s="316" t="s">
        <v>142</v>
      </c>
      <c r="B46" s="312" t="s">
        <v>103</v>
      </c>
      <c r="C46" s="312" t="s">
        <v>104</v>
      </c>
      <c r="D46" s="312" t="s">
        <v>96</v>
      </c>
      <c r="E46" s="318" t="s">
        <v>143</v>
      </c>
      <c r="F46" s="312" t="s">
        <v>103</v>
      </c>
      <c r="G46" s="312" t="s">
        <v>104</v>
      </c>
      <c r="H46" s="312" t="s">
        <v>96</v>
      </c>
      <c r="I46" s="318" t="s">
        <v>144</v>
      </c>
      <c r="J46" s="312" t="s">
        <v>103</v>
      </c>
      <c r="K46" s="369" t="s">
        <v>104</v>
      </c>
    </row>
    <row r="47" ht="15" spans="1:11">
      <c r="A47" s="320" t="s">
        <v>95</v>
      </c>
      <c r="B47" s="287" t="s">
        <v>103</v>
      </c>
      <c r="C47" s="287" t="s">
        <v>104</v>
      </c>
      <c r="D47" s="287" t="s">
        <v>96</v>
      </c>
      <c r="E47" s="322" t="s">
        <v>102</v>
      </c>
      <c r="F47" s="287" t="s">
        <v>103</v>
      </c>
      <c r="G47" s="287" t="s">
        <v>104</v>
      </c>
      <c r="H47" s="287" t="s">
        <v>96</v>
      </c>
      <c r="I47" s="322" t="s">
        <v>113</v>
      </c>
      <c r="J47" s="287" t="s">
        <v>103</v>
      </c>
      <c r="K47" s="288" t="s">
        <v>104</v>
      </c>
    </row>
    <row r="48" ht="15.75" spans="1:11">
      <c r="A48" s="299" t="s">
        <v>106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70"/>
    </row>
    <row r="49" ht="15.75" spans="1:11">
      <c r="A49" s="344" t="s">
        <v>145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4"/>
    </row>
    <row r="50" ht="15.75" spans="1:1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84"/>
    </row>
    <row r="51" ht="15.75" spans="1:11">
      <c r="A51" s="351" t="s">
        <v>146</v>
      </c>
      <c r="B51" s="352" t="s">
        <v>147</v>
      </c>
      <c r="C51" s="352"/>
      <c r="D51" s="353" t="s">
        <v>148</v>
      </c>
      <c r="E51" s="354"/>
      <c r="F51" s="355" t="s">
        <v>149</v>
      </c>
      <c r="G51" s="356"/>
      <c r="H51" s="357" t="s">
        <v>150</v>
      </c>
      <c r="I51" s="387"/>
      <c r="J51" s="388"/>
      <c r="K51" s="389"/>
    </row>
    <row r="52" ht="15.75" spans="1:11">
      <c r="A52" s="344" t="s">
        <v>151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</row>
    <row r="53" ht="15.75" spans="1:11">
      <c r="A53" s="358"/>
      <c r="B53" s="359"/>
      <c r="C53" s="359"/>
      <c r="D53" s="359"/>
      <c r="E53" s="359"/>
      <c r="F53" s="359"/>
      <c r="G53" s="359"/>
      <c r="H53" s="359"/>
      <c r="I53" s="359"/>
      <c r="J53" s="359"/>
      <c r="K53" s="390"/>
    </row>
    <row r="54" ht="15.75" spans="1:11">
      <c r="A54" s="351" t="s">
        <v>146</v>
      </c>
      <c r="B54" s="352" t="s">
        <v>147</v>
      </c>
      <c r="C54" s="352"/>
      <c r="D54" s="353" t="s">
        <v>148</v>
      </c>
      <c r="E54" s="360" t="s">
        <v>152</v>
      </c>
      <c r="F54" s="355" t="s">
        <v>153</v>
      </c>
      <c r="G54" s="356" t="s">
        <v>154</v>
      </c>
      <c r="H54" s="357" t="s">
        <v>150</v>
      </c>
      <c r="I54" s="387"/>
      <c r="J54" s="388" t="s">
        <v>155</v>
      </c>
      <c r="K54" s="389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219075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171450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1" sqref="L11"/>
    </sheetView>
  </sheetViews>
  <sheetFormatPr defaultColWidth="9" defaultRowHeight="26.1" customHeight="1"/>
  <cols>
    <col min="1" max="1" width="17.125" style="132" customWidth="1"/>
    <col min="2" max="7" width="9.375" style="132" customWidth="1"/>
    <col min="8" max="8" width="1.375" style="132" customWidth="1"/>
    <col min="9" max="9" width="16.5" style="132" customWidth="1"/>
    <col min="10" max="10" width="17" style="132" customWidth="1"/>
    <col min="11" max="11" width="18.5" style="132" customWidth="1"/>
    <col min="12" max="12" width="16.625" style="132" customWidth="1"/>
    <col min="13" max="13" width="14.125" style="132" customWidth="1"/>
    <col min="14" max="14" width="16.375" style="132" customWidth="1"/>
    <col min="15" max="16384" width="9" style="132"/>
  </cols>
  <sheetData>
    <row r="1" s="132" customFormat="1" ht="30" customHeight="1" spans="1:14">
      <c r="A1" s="133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="132" customFormat="1" ht="29.1" customHeight="1" spans="1:14">
      <c r="A2" s="135" t="s">
        <v>63</v>
      </c>
      <c r="B2" s="136" t="s">
        <v>157</v>
      </c>
      <c r="C2" s="136"/>
      <c r="D2" s="137" t="s">
        <v>70</v>
      </c>
      <c r="E2" s="136" t="s">
        <v>71</v>
      </c>
      <c r="F2" s="136"/>
      <c r="G2" s="136"/>
      <c r="H2" s="138"/>
      <c r="I2" s="163" t="s">
        <v>58</v>
      </c>
      <c r="J2" s="136" t="s">
        <v>59</v>
      </c>
      <c r="K2" s="136"/>
      <c r="L2" s="136"/>
      <c r="M2" s="136"/>
      <c r="N2" s="164"/>
    </row>
    <row r="3" s="132" customFormat="1" ht="29.1" customHeight="1" spans="1:14">
      <c r="A3" s="139" t="s">
        <v>158</v>
      </c>
      <c r="B3" s="140" t="s">
        <v>159</v>
      </c>
      <c r="C3" s="140"/>
      <c r="D3" s="140"/>
      <c r="E3" s="140"/>
      <c r="F3" s="140"/>
      <c r="G3" s="140"/>
      <c r="H3" s="141"/>
      <c r="I3" s="165" t="s">
        <v>160</v>
      </c>
      <c r="J3" s="165"/>
      <c r="K3" s="165"/>
      <c r="L3" s="165"/>
      <c r="M3" s="165"/>
      <c r="N3" s="166"/>
    </row>
    <row r="4" s="132" customFormat="1" ht="29.1" customHeight="1" spans="1:14">
      <c r="A4" s="139"/>
      <c r="B4" s="142" t="s">
        <v>161</v>
      </c>
      <c r="C4" s="142"/>
      <c r="D4" s="142"/>
      <c r="E4" s="142"/>
      <c r="F4" s="142"/>
      <c r="G4" s="142"/>
      <c r="H4" s="141"/>
      <c r="I4" s="167" t="s">
        <v>162</v>
      </c>
      <c r="J4" s="167" t="s">
        <v>163</v>
      </c>
      <c r="K4" s="167"/>
      <c r="L4" s="167"/>
      <c r="M4" s="167"/>
      <c r="N4" s="168"/>
    </row>
    <row r="5" s="132" customFormat="1" ht="29.1" customHeight="1" spans="1:14">
      <c r="A5" s="139"/>
      <c r="B5" s="143" t="s">
        <v>119</v>
      </c>
      <c r="C5" s="143" t="s">
        <v>120</v>
      </c>
      <c r="D5" s="143" t="s">
        <v>121</v>
      </c>
      <c r="E5" s="143" t="s">
        <v>122</v>
      </c>
      <c r="F5" s="143" t="s">
        <v>123</v>
      </c>
      <c r="G5" s="143" t="s">
        <v>124</v>
      </c>
      <c r="H5" s="141"/>
      <c r="I5" s="272" t="s">
        <v>164</v>
      </c>
      <c r="J5" s="272" t="s">
        <v>164</v>
      </c>
      <c r="K5" s="272"/>
      <c r="L5" s="272"/>
      <c r="M5" s="272"/>
      <c r="N5" s="272"/>
    </row>
    <row r="6" s="132" customFormat="1" ht="29.1" customHeight="1" spans="1:14">
      <c r="A6" s="144" t="s">
        <v>165</v>
      </c>
      <c r="B6" s="145">
        <f>C6-5</f>
        <v>71</v>
      </c>
      <c r="C6" s="145">
        <v>76</v>
      </c>
      <c r="D6" s="145">
        <f t="shared" ref="D6:G6" si="0">C6+6</f>
        <v>82</v>
      </c>
      <c r="E6" s="145">
        <f t="shared" si="0"/>
        <v>88</v>
      </c>
      <c r="F6" s="145">
        <f t="shared" si="0"/>
        <v>94</v>
      </c>
      <c r="G6" s="145">
        <f t="shared" si="0"/>
        <v>100</v>
      </c>
      <c r="H6" s="141"/>
      <c r="I6" s="169" t="s">
        <v>166</v>
      </c>
      <c r="J6" s="169" t="s">
        <v>167</v>
      </c>
      <c r="K6" s="169"/>
      <c r="L6" s="169"/>
      <c r="M6" s="169"/>
      <c r="N6" s="170"/>
    </row>
    <row r="7" s="132" customFormat="1" ht="29.1" customHeight="1" spans="1:14">
      <c r="A7" s="146" t="s">
        <v>168</v>
      </c>
      <c r="B7" s="145">
        <f>C7-3</f>
        <v>51</v>
      </c>
      <c r="C7" s="145">
        <v>54</v>
      </c>
      <c r="D7" s="145">
        <f>C7+3</f>
        <v>57</v>
      </c>
      <c r="E7" s="145">
        <f>D7+3</f>
        <v>60</v>
      </c>
      <c r="F7" s="145">
        <f>E7+4</f>
        <v>64</v>
      </c>
      <c r="G7" s="145">
        <f>F7+4</f>
        <v>68</v>
      </c>
      <c r="H7" s="141"/>
      <c r="I7" s="171" t="s">
        <v>169</v>
      </c>
      <c r="J7" s="171" t="s">
        <v>166</v>
      </c>
      <c r="K7" s="171"/>
      <c r="L7" s="171"/>
      <c r="M7" s="171"/>
      <c r="N7" s="171"/>
    </row>
    <row r="8" s="132" customFormat="1" ht="29.1" customHeight="1" spans="1:14">
      <c r="A8" s="147" t="s">
        <v>170</v>
      </c>
      <c r="B8" s="148">
        <f>C8-5</f>
        <v>79</v>
      </c>
      <c r="C8" s="145">
        <v>84</v>
      </c>
      <c r="D8" s="148">
        <f>C8+6</f>
        <v>90</v>
      </c>
      <c r="E8" s="148">
        <f>D8+6</f>
        <v>96</v>
      </c>
      <c r="F8" s="148">
        <f>E8+6</f>
        <v>102</v>
      </c>
      <c r="G8" s="145">
        <f>F8+4</f>
        <v>106</v>
      </c>
      <c r="H8" s="141"/>
      <c r="I8" s="171" t="s">
        <v>171</v>
      </c>
      <c r="J8" s="171" t="s">
        <v>169</v>
      </c>
      <c r="K8" s="171"/>
      <c r="L8" s="171"/>
      <c r="M8" s="171"/>
      <c r="N8" s="171"/>
    </row>
    <row r="9" s="132" customFormat="1" ht="29.1" customHeight="1" spans="1:14">
      <c r="A9" s="149" t="s">
        <v>172</v>
      </c>
      <c r="B9" s="150">
        <f>C9-1.6</f>
        <v>23.4</v>
      </c>
      <c r="C9" s="150">
        <v>25</v>
      </c>
      <c r="D9" s="150">
        <f>C9+1.9</f>
        <v>26.9</v>
      </c>
      <c r="E9" s="150">
        <f>C9+3.8</f>
        <v>28.8</v>
      </c>
      <c r="F9" s="150">
        <f>C9+5.7</f>
        <v>30.7</v>
      </c>
      <c r="G9" s="150">
        <f>C9+7</f>
        <v>32</v>
      </c>
      <c r="H9" s="141"/>
      <c r="I9" s="169" t="s">
        <v>173</v>
      </c>
      <c r="J9" s="169" t="s">
        <v>174</v>
      </c>
      <c r="K9" s="169"/>
      <c r="L9" s="169"/>
      <c r="M9" s="169"/>
      <c r="N9" s="169"/>
    </row>
    <row r="10" s="132" customFormat="1" ht="29.1" customHeight="1" spans="1:14">
      <c r="A10" s="144" t="s">
        <v>175</v>
      </c>
      <c r="B10" s="145">
        <f>C10-1</f>
        <v>18.5</v>
      </c>
      <c r="C10" s="145">
        <v>19.5</v>
      </c>
      <c r="D10" s="145">
        <f>C10+1.2</f>
        <v>20.7</v>
      </c>
      <c r="E10" s="145">
        <f>D10+1.2</f>
        <v>21.9</v>
      </c>
      <c r="F10" s="145">
        <f>E10+1.2</f>
        <v>23.1</v>
      </c>
      <c r="G10" s="145">
        <f>F10+0.7</f>
        <v>23.8</v>
      </c>
      <c r="H10" s="141"/>
      <c r="I10" s="171" t="s">
        <v>171</v>
      </c>
      <c r="J10" s="171" t="s">
        <v>171</v>
      </c>
      <c r="K10" s="171"/>
      <c r="L10" s="171"/>
      <c r="M10" s="171"/>
      <c r="N10" s="171"/>
    </row>
    <row r="11" s="132" customFormat="1" ht="29.1" customHeight="1" spans="1:14">
      <c r="A11" s="144" t="s">
        <v>176</v>
      </c>
      <c r="B11" s="145">
        <f>C11-0.5</f>
        <v>11.9</v>
      </c>
      <c r="C11" s="145">
        <v>12.4</v>
      </c>
      <c r="D11" s="145">
        <f t="shared" ref="D11:G11" si="1">C11+0.5</f>
        <v>12.9</v>
      </c>
      <c r="E11" s="145">
        <f t="shared" si="1"/>
        <v>13.4</v>
      </c>
      <c r="F11" s="145">
        <f t="shared" si="1"/>
        <v>13.9</v>
      </c>
      <c r="G11" s="145">
        <f t="shared" si="1"/>
        <v>14.4</v>
      </c>
      <c r="H11" s="141"/>
      <c r="I11" s="171" t="s">
        <v>177</v>
      </c>
      <c r="J11" s="171" t="s">
        <v>178</v>
      </c>
      <c r="K11" s="171"/>
      <c r="L11" s="171"/>
      <c r="M11" s="171"/>
      <c r="N11" s="171"/>
    </row>
    <row r="12" s="132" customFormat="1" ht="29.1" customHeight="1" spans="1:14">
      <c r="A12" s="144" t="s">
        <v>179</v>
      </c>
      <c r="B12" s="144">
        <f>C12-1.5</f>
        <v>22.5</v>
      </c>
      <c r="C12" s="145">
        <v>24</v>
      </c>
      <c r="D12" s="144">
        <f>C12+1.7</f>
        <v>25.7</v>
      </c>
      <c r="E12" s="144">
        <f>D12+1.7</f>
        <v>27.4</v>
      </c>
      <c r="F12" s="144">
        <f>E12+1.7</f>
        <v>29.1</v>
      </c>
      <c r="G12" s="144">
        <f>F12+1.6</f>
        <v>30.7</v>
      </c>
      <c r="H12" s="141"/>
      <c r="I12" s="171" t="s">
        <v>180</v>
      </c>
      <c r="J12" s="171" t="s">
        <v>181</v>
      </c>
      <c r="K12" s="171"/>
      <c r="L12" s="171"/>
      <c r="M12" s="171"/>
      <c r="N12" s="171"/>
    </row>
    <row r="13" s="132" customFormat="1" ht="29.1" customHeight="1" spans="1:14">
      <c r="A13" s="144" t="s">
        <v>182</v>
      </c>
      <c r="B13" s="144">
        <f>C13-1.8</f>
        <v>32.2</v>
      </c>
      <c r="C13" s="145">
        <v>34</v>
      </c>
      <c r="D13" s="144">
        <f>C13+2.25</f>
        <v>36.25</v>
      </c>
      <c r="E13" s="144">
        <f>D13+2.25</f>
        <v>38.5</v>
      </c>
      <c r="F13" s="144">
        <f>E13+2.25</f>
        <v>40.75</v>
      </c>
      <c r="G13" s="144">
        <f>F13+2</f>
        <v>42.75</v>
      </c>
      <c r="H13" s="141"/>
      <c r="I13" s="171" t="s">
        <v>183</v>
      </c>
      <c r="J13" s="171" t="s">
        <v>184</v>
      </c>
      <c r="K13" s="171"/>
      <c r="L13" s="171"/>
      <c r="M13" s="171"/>
      <c r="N13" s="171"/>
    </row>
    <row r="14" s="132" customFormat="1" ht="29.1" customHeight="1" spans="1:14">
      <c r="A14" s="151"/>
      <c r="B14" s="152"/>
      <c r="C14" s="153"/>
      <c r="D14" s="153"/>
      <c r="E14" s="153"/>
      <c r="F14" s="153"/>
      <c r="G14" s="154"/>
      <c r="H14" s="141"/>
      <c r="I14" s="171"/>
      <c r="J14" s="171"/>
      <c r="K14" s="171"/>
      <c r="L14" s="171"/>
      <c r="M14" s="171"/>
      <c r="N14" s="171"/>
    </row>
    <row r="15" s="132" customFormat="1" ht="29.1" customHeight="1" spans="1:14">
      <c r="A15" s="155"/>
      <c r="B15" s="156"/>
      <c r="C15" s="157"/>
      <c r="D15" s="157"/>
      <c r="E15" s="158"/>
      <c r="F15" s="158"/>
      <c r="G15" s="159"/>
      <c r="H15" s="160"/>
      <c r="I15" s="172"/>
      <c r="J15" s="173"/>
      <c r="K15" s="174"/>
      <c r="L15" s="173"/>
      <c r="M15" s="173"/>
      <c r="N15" s="175"/>
    </row>
    <row r="16" s="132" customFormat="1" ht="15.75" spans="1:14">
      <c r="A16" s="161" t="s">
        <v>135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="132" customFormat="1" ht="15" spans="1:14">
      <c r="A17" s="132" t="s">
        <v>185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="132" customFormat="1" ht="15" spans="1:13">
      <c r="A18" s="162"/>
      <c r="B18" s="162"/>
      <c r="C18" s="162"/>
      <c r="D18" s="162"/>
      <c r="E18" s="162"/>
      <c r="F18" s="162"/>
      <c r="G18" s="162"/>
      <c r="H18" s="162"/>
      <c r="I18" s="161" t="s">
        <v>186</v>
      </c>
      <c r="J18" s="176"/>
      <c r="K18" s="161" t="s">
        <v>187</v>
      </c>
      <c r="L18" s="161"/>
      <c r="M18" s="161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B4:G4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5" zoomScaleNormal="125" workbookViewId="0">
      <selection activeCell="G8" sqref="G8"/>
    </sheetView>
  </sheetViews>
  <sheetFormatPr defaultColWidth="10.125" defaultRowHeight="1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3.2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ht="26.25" spans="1:11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>
      <c r="A2" s="181" t="s">
        <v>54</v>
      </c>
      <c r="B2" s="182" t="s">
        <v>55</v>
      </c>
      <c r="C2" s="182"/>
      <c r="D2" s="183" t="s">
        <v>63</v>
      </c>
      <c r="E2" s="184" t="s">
        <v>64</v>
      </c>
      <c r="F2" s="185" t="s">
        <v>190</v>
      </c>
      <c r="G2" s="186" t="s">
        <v>71</v>
      </c>
      <c r="H2" s="186"/>
      <c r="I2" s="231" t="s">
        <v>58</v>
      </c>
      <c r="J2" s="186" t="s">
        <v>59</v>
      </c>
      <c r="K2" s="254"/>
    </row>
    <row r="3" spans="1:11">
      <c r="A3" s="187" t="s">
        <v>79</v>
      </c>
      <c r="B3" s="188">
        <v>2000</v>
      </c>
      <c r="C3" s="188"/>
      <c r="D3" s="189" t="s">
        <v>191</v>
      </c>
      <c r="E3" s="190" t="s">
        <v>66</v>
      </c>
      <c r="F3" s="191"/>
      <c r="G3" s="191"/>
      <c r="H3" s="192" t="s">
        <v>192</v>
      </c>
      <c r="I3" s="192"/>
      <c r="J3" s="192"/>
      <c r="K3" s="255"/>
    </row>
    <row r="4" spans="1:11">
      <c r="A4" s="193" t="s">
        <v>75</v>
      </c>
      <c r="B4" s="194">
        <v>2</v>
      </c>
      <c r="C4" s="194">
        <v>6</v>
      </c>
      <c r="D4" s="195" t="s">
        <v>193</v>
      </c>
      <c r="E4" s="191"/>
      <c r="F4" s="196"/>
      <c r="G4" s="191"/>
      <c r="H4" s="195" t="s">
        <v>194</v>
      </c>
      <c r="I4" s="195"/>
      <c r="J4" s="217" t="s">
        <v>68</v>
      </c>
      <c r="K4" s="256" t="s">
        <v>69</v>
      </c>
    </row>
    <row r="5" spans="1:11">
      <c r="A5" s="193" t="s">
        <v>195</v>
      </c>
      <c r="B5" s="188">
        <v>1</v>
      </c>
      <c r="C5" s="188"/>
      <c r="D5" s="189" t="s">
        <v>196</v>
      </c>
      <c r="E5" s="197" t="s">
        <v>197</v>
      </c>
      <c r="F5" s="198" t="s">
        <v>198</v>
      </c>
      <c r="G5" s="199" t="s">
        <v>199</v>
      </c>
      <c r="H5" s="195" t="s">
        <v>200</v>
      </c>
      <c r="I5" s="195"/>
      <c r="J5" s="217" t="s">
        <v>68</v>
      </c>
      <c r="K5" s="256" t="s">
        <v>69</v>
      </c>
    </row>
    <row r="6" ht="15.75" spans="1:11">
      <c r="A6" s="200" t="s">
        <v>201</v>
      </c>
      <c r="B6" s="201">
        <v>144</v>
      </c>
      <c r="C6" s="201"/>
      <c r="D6" s="202"/>
      <c r="E6" s="203"/>
      <c r="F6" s="204"/>
      <c r="G6" s="205"/>
      <c r="H6" s="206" t="s">
        <v>202</v>
      </c>
      <c r="I6" s="206"/>
      <c r="J6" s="226" t="s">
        <v>68</v>
      </c>
      <c r="K6" s="257" t="s">
        <v>69</v>
      </c>
    </row>
    <row r="7" ht="15.75" spans="1:11">
      <c r="A7" s="207" t="s">
        <v>83</v>
      </c>
      <c r="B7" s="208" t="s">
        <v>84</v>
      </c>
      <c r="C7" s="209"/>
      <c r="D7" s="210" t="s">
        <v>203</v>
      </c>
      <c r="E7" s="211"/>
      <c r="F7" s="204">
        <v>1000</v>
      </c>
      <c r="G7" s="212"/>
      <c r="H7" s="213"/>
      <c r="I7" s="258"/>
      <c r="J7" s="229"/>
      <c r="K7" s="229"/>
    </row>
    <row r="8" ht="15.75" spans="1:11">
      <c r="A8" s="207" t="s">
        <v>83</v>
      </c>
      <c r="B8" s="208" t="s">
        <v>88</v>
      </c>
      <c r="C8" s="209"/>
      <c r="D8" s="210" t="s">
        <v>203</v>
      </c>
      <c r="E8" s="214"/>
      <c r="F8" s="204">
        <v>1021</v>
      </c>
      <c r="G8" s="198"/>
      <c r="H8" s="215"/>
      <c r="I8" s="230"/>
      <c r="J8" s="230"/>
      <c r="K8" s="230"/>
    </row>
    <row r="9" spans="1:11">
      <c r="A9" s="216" t="s">
        <v>204</v>
      </c>
      <c r="B9" s="185" t="s">
        <v>205</v>
      </c>
      <c r="C9" s="217" t="s">
        <v>206</v>
      </c>
      <c r="D9" s="185" t="s">
        <v>207</v>
      </c>
      <c r="E9" s="218" t="s">
        <v>208</v>
      </c>
      <c r="F9" s="218" t="s">
        <v>209</v>
      </c>
      <c r="G9" s="219"/>
      <c r="H9" s="220"/>
      <c r="I9" s="220"/>
      <c r="J9" s="220"/>
      <c r="K9" s="259"/>
    </row>
    <row r="10" spans="1:11">
      <c r="A10" s="193" t="s">
        <v>210</v>
      </c>
      <c r="B10" s="195"/>
      <c r="C10" s="217" t="s">
        <v>68</v>
      </c>
      <c r="D10" s="217" t="s">
        <v>69</v>
      </c>
      <c r="E10" s="189" t="s">
        <v>211</v>
      </c>
      <c r="F10" s="221" t="s">
        <v>212</v>
      </c>
      <c r="G10" s="222"/>
      <c r="H10" s="223"/>
      <c r="I10" s="223"/>
      <c r="J10" s="223"/>
      <c r="K10" s="260"/>
    </row>
    <row r="11" spans="1:11">
      <c r="A11" s="193" t="s">
        <v>213</v>
      </c>
      <c r="B11" s="195"/>
      <c r="C11" s="217" t="s">
        <v>68</v>
      </c>
      <c r="D11" s="217" t="s">
        <v>69</v>
      </c>
      <c r="E11" s="189" t="s">
        <v>214</v>
      </c>
      <c r="F11" s="221" t="s">
        <v>215</v>
      </c>
      <c r="G11" s="222" t="s">
        <v>216</v>
      </c>
      <c r="H11" s="223"/>
      <c r="I11" s="223"/>
      <c r="J11" s="223"/>
      <c r="K11" s="260"/>
    </row>
    <row r="12" spans="1:11">
      <c r="A12" s="224" t="s">
        <v>217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61"/>
    </row>
    <row r="13" spans="1:11">
      <c r="A13" s="187" t="s">
        <v>97</v>
      </c>
      <c r="B13" s="217" t="s">
        <v>93</v>
      </c>
      <c r="C13" s="217" t="s">
        <v>94</v>
      </c>
      <c r="D13" s="221"/>
      <c r="E13" s="189" t="s">
        <v>95</v>
      </c>
      <c r="F13" s="217" t="s">
        <v>93</v>
      </c>
      <c r="G13" s="217" t="s">
        <v>94</v>
      </c>
      <c r="H13" s="217"/>
      <c r="I13" s="189" t="s">
        <v>218</v>
      </c>
      <c r="J13" s="217" t="s">
        <v>93</v>
      </c>
      <c r="K13" s="256" t="s">
        <v>94</v>
      </c>
    </row>
    <row r="14" spans="1:11">
      <c r="A14" s="187" t="s">
        <v>100</v>
      </c>
      <c r="B14" s="217" t="s">
        <v>93</v>
      </c>
      <c r="C14" s="217" t="s">
        <v>94</v>
      </c>
      <c r="D14" s="221"/>
      <c r="E14" s="189" t="s">
        <v>105</v>
      </c>
      <c r="F14" s="217" t="s">
        <v>93</v>
      </c>
      <c r="G14" s="217" t="s">
        <v>94</v>
      </c>
      <c r="H14" s="217"/>
      <c r="I14" s="189" t="s">
        <v>219</v>
      </c>
      <c r="J14" s="217" t="s">
        <v>93</v>
      </c>
      <c r="K14" s="256" t="s">
        <v>94</v>
      </c>
    </row>
    <row r="15" ht="15.75" spans="1:11">
      <c r="A15" s="200" t="s">
        <v>220</v>
      </c>
      <c r="B15" s="226" t="s">
        <v>93</v>
      </c>
      <c r="C15" s="226" t="s">
        <v>94</v>
      </c>
      <c r="D15" s="227"/>
      <c r="E15" s="202" t="s">
        <v>221</v>
      </c>
      <c r="F15" s="226" t="s">
        <v>93</v>
      </c>
      <c r="G15" s="226" t="s">
        <v>94</v>
      </c>
      <c r="H15" s="226"/>
      <c r="I15" s="202" t="s">
        <v>222</v>
      </c>
      <c r="J15" s="226" t="s">
        <v>93</v>
      </c>
      <c r="K15" s="257" t="s">
        <v>94</v>
      </c>
    </row>
    <row r="16" ht="15.75" spans="1:11">
      <c r="A16" s="228"/>
      <c r="B16" s="229"/>
      <c r="C16" s="229"/>
      <c r="D16" s="230"/>
      <c r="E16" s="228"/>
      <c r="F16" s="229"/>
      <c r="G16" s="229"/>
      <c r="H16" s="229"/>
      <c r="I16" s="228"/>
      <c r="J16" s="229"/>
      <c r="K16" s="229"/>
    </row>
    <row r="17" s="177" customFormat="1" spans="1:11">
      <c r="A17" s="181" t="s">
        <v>223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62"/>
    </row>
    <row r="18" spans="1:11">
      <c r="A18" s="193" t="s">
        <v>224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63"/>
    </row>
    <row r="19" spans="1:11">
      <c r="A19" s="193" t="s">
        <v>225</v>
      </c>
      <c r="B19" s="195"/>
      <c r="C19" s="195"/>
      <c r="D19" s="195"/>
      <c r="E19" s="195"/>
      <c r="F19" s="195"/>
      <c r="G19" s="195"/>
      <c r="H19" s="195"/>
      <c r="I19" s="195"/>
      <c r="J19" s="195"/>
      <c r="K19" s="263"/>
    </row>
    <row r="20" spans="1:11">
      <c r="A20" s="232" t="s">
        <v>226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56"/>
    </row>
    <row r="21" spans="1:11">
      <c r="A21" s="233" t="s">
        <v>227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64"/>
    </row>
    <row r="22" spans="1:11">
      <c r="A22" s="233" t="s">
        <v>228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64"/>
    </row>
    <row r="23" spans="1:11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64"/>
    </row>
    <row r="24" spans="1:11">
      <c r="A24" s="235"/>
      <c r="B24" s="236"/>
      <c r="C24" s="236"/>
      <c r="D24" s="236"/>
      <c r="E24" s="236"/>
      <c r="F24" s="236"/>
      <c r="G24" s="236"/>
      <c r="H24" s="236"/>
      <c r="I24" s="236"/>
      <c r="J24" s="236"/>
      <c r="K24" s="265"/>
    </row>
    <row r="25" spans="1:11">
      <c r="A25" s="193" t="s">
        <v>134</v>
      </c>
      <c r="B25" s="195"/>
      <c r="C25" s="217" t="s">
        <v>68</v>
      </c>
      <c r="D25" s="217" t="s">
        <v>69</v>
      </c>
      <c r="E25" s="192"/>
      <c r="F25" s="192"/>
      <c r="G25" s="192"/>
      <c r="H25" s="192"/>
      <c r="I25" s="192"/>
      <c r="J25" s="192"/>
      <c r="K25" s="255"/>
    </row>
    <row r="26" ht="15.75" spans="1:11">
      <c r="A26" s="237" t="s">
        <v>229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66"/>
    </row>
    <row r="27" ht="15.75" spans="1:11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1">
      <c r="A28" s="240" t="s">
        <v>230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67"/>
    </row>
    <row r="29" spans="1:11">
      <c r="A29" s="242" t="s">
        <v>231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68"/>
    </row>
    <row r="30" spans="1:11">
      <c r="A30" s="242" t="s">
        <v>232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68"/>
    </row>
    <row r="31" spans="1:11">
      <c r="A31" s="242" t="s">
        <v>233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68"/>
    </row>
    <row r="32" spans="1:11">
      <c r="A32" s="242" t="s">
        <v>234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68"/>
    </row>
    <row r="33" spans="1:1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68"/>
    </row>
    <row r="34" ht="23.1" customHeight="1" spans="1:1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68"/>
    </row>
    <row r="35" ht="23.1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4"/>
    </row>
    <row r="36" ht="23.1" customHeight="1" spans="1:11">
      <c r="A36" s="244"/>
      <c r="B36" s="234"/>
      <c r="C36" s="234"/>
      <c r="D36" s="234"/>
      <c r="E36" s="234"/>
      <c r="F36" s="234"/>
      <c r="G36" s="234"/>
      <c r="H36" s="234"/>
      <c r="I36" s="234"/>
      <c r="J36" s="234"/>
      <c r="K36" s="264"/>
    </row>
    <row r="37" ht="23.1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69"/>
    </row>
    <row r="38" ht="18.75" customHeight="1" spans="1:11">
      <c r="A38" s="247" t="s">
        <v>235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70"/>
    </row>
    <row r="39" s="178" customFormat="1" ht="18.75" customHeight="1" spans="1:11">
      <c r="A39" s="193" t="s">
        <v>236</v>
      </c>
      <c r="B39" s="195"/>
      <c r="C39" s="195"/>
      <c r="D39" s="192" t="s">
        <v>237</v>
      </c>
      <c r="E39" s="192"/>
      <c r="F39" s="249" t="s">
        <v>238</v>
      </c>
      <c r="G39" s="250"/>
      <c r="H39" s="195" t="s">
        <v>239</v>
      </c>
      <c r="I39" s="195"/>
      <c r="J39" s="195" t="s">
        <v>240</v>
      </c>
      <c r="K39" s="263"/>
    </row>
    <row r="40" ht="18.75" customHeight="1" spans="1:13">
      <c r="A40" s="193" t="s">
        <v>135</v>
      </c>
      <c r="B40" s="195" t="s">
        <v>241</v>
      </c>
      <c r="C40" s="195"/>
      <c r="D40" s="195"/>
      <c r="E40" s="195"/>
      <c r="F40" s="195"/>
      <c r="G40" s="195"/>
      <c r="H40" s="195"/>
      <c r="I40" s="195"/>
      <c r="J40" s="195"/>
      <c r="K40" s="263"/>
      <c r="M40" s="178"/>
    </row>
    <row r="41" ht="30.95" customHeight="1" spans="1:11">
      <c r="A41" s="193" t="s">
        <v>242</v>
      </c>
      <c r="B41" s="195"/>
      <c r="C41" s="195"/>
      <c r="D41" s="195"/>
      <c r="E41" s="195"/>
      <c r="F41" s="195"/>
      <c r="G41" s="195"/>
      <c r="H41" s="195"/>
      <c r="I41" s="195"/>
      <c r="J41" s="195"/>
      <c r="K41" s="263"/>
    </row>
    <row r="42" ht="18.75" customHeight="1" spans="1:11">
      <c r="A42" s="193"/>
      <c r="B42" s="195"/>
      <c r="C42" s="195"/>
      <c r="D42" s="195"/>
      <c r="E42" s="195"/>
      <c r="F42" s="195"/>
      <c r="G42" s="195"/>
      <c r="H42" s="195"/>
      <c r="I42" s="195"/>
      <c r="J42" s="195"/>
      <c r="K42" s="263"/>
    </row>
    <row r="43" ht="32.1" customHeight="1" spans="1:11">
      <c r="A43" s="200" t="s">
        <v>146</v>
      </c>
      <c r="B43" s="251" t="s">
        <v>243</v>
      </c>
      <c r="C43" s="251"/>
      <c r="D43" s="202" t="s">
        <v>244</v>
      </c>
      <c r="E43" s="227" t="s">
        <v>152</v>
      </c>
      <c r="F43" s="202" t="s">
        <v>149</v>
      </c>
      <c r="G43" s="252" t="s">
        <v>245</v>
      </c>
      <c r="H43" s="253" t="s">
        <v>150</v>
      </c>
      <c r="I43" s="253"/>
      <c r="J43" s="251" t="s">
        <v>155</v>
      </c>
      <c r="K43" s="271"/>
    </row>
    <row r="44" ht="16.5" customHeight="1"/>
    <row r="45" ht="16.5" customHeight="1"/>
    <row r="46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238125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238125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238125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238125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270510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190500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219075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219075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200025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N5"/>
    </sheetView>
  </sheetViews>
  <sheetFormatPr defaultColWidth="9" defaultRowHeight="26.1" customHeight="1"/>
  <cols>
    <col min="1" max="1" width="17.125" style="132" customWidth="1"/>
    <col min="2" max="7" width="9.375" style="132" customWidth="1"/>
    <col min="8" max="8" width="1.375" style="132" customWidth="1"/>
    <col min="9" max="9" width="16.5" style="132" customWidth="1"/>
    <col min="10" max="10" width="17" style="132" customWidth="1"/>
    <col min="11" max="11" width="18.5" style="132" customWidth="1"/>
    <col min="12" max="12" width="16.625" style="132" customWidth="1"/>
    <col min="13" max="13" width="14.125" style="132" customWidth="1"/>
    <col min="14" max="14" width="16.375" style="132" customWidth="1"/>
    <col min="15" max="16384" width="9" style="132"/>
  </cols>
  <sheetData>
    <row r="1" ht="30" customHeight="1" spans="1:14">
      <c r="A1" s="133" t="s">
        <v>156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ht="29.1" customHeight="1" spans="1:14">
      <c r="A2" s="135" t="s">
        <v>63</v>
      </c>
      <c r="B2" s="136" t="s">
        <v>157</v>
      </c>
      <c r="C2" s="136"/>
      <c r="D2" s="137" t="s">
        <v>70</v>
      </c>
      <c r="E2" s="136" t="s">
        <v>71</v>
      </c>
      <c r="F2" s="136"/>
      <c r="G2" s="136"/>
      <c r="H2" s="138"/>
      <c r="I2" s="163" t="s">
        <v>58</v>
      </c>
      <c r="J2" s="136" t="s">
        <v>59</v>
      </c>
      <c r="K2" s="136"/>
      <c r="L2" s="136"/>
      <c r="M2" s="136"/>
      <c r="N2" s="164"/>
    </row>
    <row r="3" ht="29.1" customHeight="1" spans="1:14">
      <c r="A3" s="139" t="s">
        <v>158</v>
      </c>
      <c r="B3" s="140" t="s">
        <v>159</v>
      </c>
      <c r="C3" s="140"/>
      <c r="D3" s="140"/>
      <c r="E3" s="140"/>
      <c r="F3" s="140"/>
      <c r="G3" s="140"/>
      <c r="H3" s="141"/>
      <c r="I3" s="165" t="s">
        <v>160</v>
      </c>
      <c r="J3" s="165"/>
      <c r="K3" s="165"/>
      <c r="L3" s="165"/>
      <c r="M3" s="165"/>
      <c r="N3" s="166"/>
    </row>
    <row r="4" ht="29.1" customHeight="1" spans="1:14">
      <c r="A4" s="139"/>
      <c r="B4" s="142" t="s">
        <v>161</v>
      </c>
      <c r="C4" s="142"/>
      <c r="D4" s="142"/>
      <c r="E4" s="142"/>
      <c r="F4" s="142"/>
      <c r="G4" s="142"/>
      <c r="H4" s="141"/>
      <c r="I4" s="167" t="s">
        <v>129</v>
      </c>
      <c r="J4" s="167" t="s">
        <v>129</v>
      </c>
      <c r="K4" s="167" t="s">
        <v>128</v>
      </c>
      <c r="L4" s="167" t="s">
        <v>129</v>
      </c>
      <c r="M4" s="167" t="s">
        <v>128</v>
      </c>
      <c r="N4" s="168" t="s">
        <v>128</v>
      </c>
    </row>
    <row r="5" ht="29.1" customHeight="1" spans="1:14">
      <c r="A5" s="139"/>
      <c r="B5" s="143" t="s">
        <v>119</v>
      </c>
      <c r="C5" s="143" t="s">
        <v>120</v>
      </c>
      <c r="D5" s="143" t="s">
        <v>121</v>
      </c>
      <c r="E5" s="143" t="s">
        <v>122</v>
      </c>
      <c r="F5" s="143" t="s">
        <v>123</v>
      </c>
      <c r="G5" s="143" t="s">
        <v>124</v>
      </c>
      <c r="H5" s="141"/>
      <c r="I5" s="143" t="s">
        <v>119</v>
      </c>
      <c r="J5" s="143" t="s">
        <v>120</v>
      </c>
      <c r="K5" s="143" t="s">
        <v>121</v>
      </c>
      <c r="L5" s="143" t="s">
        <v>122</v>
      </c>
      <c r="M5" s="143" t="s">
        <v>123</v>
      </c>
      <c r="N5" s="143" t="s">
        <v>124</v>
      </c>
    </row>
    <row r="6" ht="29.1" customHeight="1" spans="1:14">
      <c r="A6" s="144" t="s">
        <v>165</v>
      </c>
      <c r="B6" s="145">
        <f>C6-5</f>
        <v>71</v>
      </c>
      <c r="C6" s="145">
        <v>76</v>
      </c>
      <c r="D6" s="145">
        <f t="shared" ref="D6:G6" si="0">C6+6</f>
        <v>82</v>
      </c>
      <c r="E6" s="145">
        <f t="shared" si="0"/>
        <v>88</v>
      </c>
      <c r="F6" s="145">
        <f t="shared" si="0"/>
        <v>94</v>
      </c>
      <c r="G6" s="145">
        <f t="shared" si="0"/>
        <v>100</v>
      </c>
      <c r="H6" s="141"/>
      <c r="I6" s="169" t="s">
        <v>246</v>
      </c>
      <c r="J6" s="169" t="s">
        <v>247</v>
      </c>
      <c r="K6" s="169" t="s">
        <v>248</v>
      </c>
      <c r="L6" s="169" t="s">
        <v>249</v>
      </c>
      <c r="M6" s="169" t="s">
        <v>250</v>
      </c>
      <c r="N6" s="170" t="s">
        <v>249</v>
      </c>
    </row>
    <row r="7" ht="29.1" customHeight="1" spans="1:14">
      <c r="A7" s="146" t="s">
        <v>168</v>
      </c>
      <c r="B7" s="145">
        <f>C7-3</f>
        <v>51</v>
      </c>
      <c r="C7" s="145">
        <v>54</v>
      </c>
      <c r="D7" s="145">
        <f>C7+3</f>
        <v>57</v>
      </c>
      <c r="E7" s="145">
        <f>D7+3</f>
        <v>60</v>
      </c>
      <c r="F7" s="145">
        <f>E7+4</f>
        <v>64</v>
      </c>
      <c r="G7" s="145">
        <f>F7+4</f>
        <v>68</v>
      </c>
      <c r="H7" s="141"/>
      <c r="I7" s="171" t="s">
        <v>251</v>
      </c>
      <c r="J7" s="171" t="s">
        <v>252</v>
      </c>
      <c r="K7" s="171" t="s">
        <v>251</v>
      </c>
      <c r="L7" s="171" t="s">
        <v>253</v>
      </c>
      <c r="M7" s="171" t="s">
        <v>254</v>
      </c>
      <c r="N7" s="171" t="s">
        <v>252</v>
      </c>
    </row>
    <row r="8" ht="29.1" customHeight="1" spans="1:14">
      <c r="A8" s="147" t="s">
        <v>170</v>
      </c>
      <c r="B8" s="148">
        <f>C8-5</f>
        <v>79</v>
      </c>
      <c r="C8" s="145">
        <v>84</v>
      </c>
      <c r="D8" s="148">
        <f>C8+6</f>
        <v>90</v>
      </c>
      <c r="E8" s="148">
        <f>D8+6</f>
        <v>96</v>
      </c>
      <c r="F8" s="148">
        <f>E8+6</f>
        <v>102</v>
      </c>
      <c r="G8" s="145">
        <f>F8+4</f>
        <v>106</v>
      </c>
      <c r="H8" s="141"/>
      <c r="I8" s="171" t="s">
        <v>253</v>
      </c>
      <c r="J8" s="171" t="s">
        <v>253</v>
      </c>
      <c r="K8" s="171" t="s">
        <v>254</v>
      </c>
      <c r="L8" s="171" t="s">
        <v>246</v>
      </c>
      <c r="M8" s="171" t="s">
        <v>253</v>
      </c>
      <c r="N8" s="171" t="s">
        <v>253</v>
      </c>
    </row>
    <row r="9" ht="29.1" customHeight="1" spans="1:14">
      <c r="A9" s="149" t="s">
        <v>172</v>
      </c>
      <c r="B9" s="150">
        <f>C9-1.6</f>
        <v>23.4</v>
      </c>
      <c r="C9" s="150">
        <v>25</v>
      </c>
      <c r="D9" s="150">
        <f>C9+1.9</f>
        <v>26.9</v>
      </c>
      <c r="E9" s="150">
        <f>C9+3.8</f>
        <v>28.8</v>
      </c>
      <c r="F9" s="150">
        <f>C9+5.7</f>
        <v>30.7</v>
      </c>
      <c r="G9" s="150">
        <f>C9+7</f>
        <v>32</v>
      </c>
      <c r="H9" s="141"/>
      <c r="I9" s="169" t="s">
        <v>253</v>
      </c>
      <c r="J9" s="169" t="s">
        <v>255</v>
      </c>
      <c r="K9" s="169" t="s">
        <v>256</v>
      </c>
      <c r="L9" s="169" t="s">
        <v>257</v>
      </c>
      <c r="M9" s="169" t="s">
        <v>258</v>
      </c>
      <c r="N9" s="169" t="s">
        <v>255</v>
      </c>
    </row>
    <row r="10" ht="29.1" customHeight="1" spans="1:14">
      <c r="A10" s="144" t="s">
        <v>175</v>
      </c>
      <c r="B10" s="145">
        <f>C10-1</f>
        <v>18.5</v>
      </c>
      <c r="C10" s="145">
        <v>19.5</v>
      </c>
      <c r="D10" s="145">
        <f>C10+1.2</f>
        <v>20.7</v>
      </c>
      <c r="E10" s="145">
        <f>D10+1.2</f>
        <v>21.9</v>
      </c>
      <c r="F10" s="145">
        <f>E10+1.2</f>
        <v>23.1</v>
      </c>
      <c r="G10" s="145">
        <f>F10+0.7</f>
        <v>23.8</v>
      </c>
      <c r="H10" s="141"/>
      <c r="I10" s="171" t="s">
        <v>253</v>
      </c>
      <c r="J10" s="171" t="s">
        <v>253</v>
      </c>
      <c r="K10" s="171" t="s">
        <v>253</v>
      </c>
      <c r="L10" s="171" t="s">
        <v>259</v>
      </c>
      <c r="M10" s="171" t="s">
        <v>253</v>
      </c>
      <c r="N10" s="171" t="s">
        <v>253</v>
      </c>
    </row>
    <row r="11" ht="29.1" customHeight="1" spans="1:14">
      <c r="A11" s="144" t="s">
        <v>176</v>
      </c>
      <c r="B11" s="145">
        <f>C11-0.5</f>
        <v>11.9</v>
      </c>
      <c r="C11" s="145">
        <v>12.4</v>
      </c>
      <c r="D11" s="145">
        <f t="shared" ref="D11:G11" si="1">C11+0.5</f>
        <v>12.9</v>
      </c>
      <c r="E11" s="145">
        <f t="shared" si="1"/>
        <v>13.4</v>
      </c>
      <c r="F11" s="145">
        <f t="shared" si="1"/>
        <v>13.9</v>
      </c>
      <c r="G11" s="145">
        <f t="shared" si="1"/>
        <v>14.4</v>
      </c>
      <c r="H11" s="141"/>
      <c r="I11" s="171" t="s">
        <v>253</v>
      </c>
      <c r="J11" s="171" t="s">
        <v>260</v>
      </c>
      <c r="K11" s="171" t="s">
        <v>261</v>
      </c>
      <c r="L11" s="171" t="s">
        <v>262</v>
      </c>
      <c r="M11" s="171" t="s">
        <v>263</v>
      </c>
      <c r="N11" s="171" t="s">
        <v>253</v>
      </c>
    </row>
    <row r="12" ht="29.1" customHeight="1" spans="1:14">
      <c r="A12" s="144" t="s">
        <v>179</v>
      </c>
      <c r="B12" s="144">
        <f>C12-1.5</f>
        <v>22.5</v>
      </c>
      <c r="C12" s="145">
        <v>24</v>
      </c>
      <c r="D12" s="144">
        <f>C12+1.7</f>
        <v>25.7</v>
      </c>
      <c r="E12" s="144">
        <f>D12+1.7</f>
        <v>27.4</v>
      </c>
      <c r="F12" s="144">
        <f>E12+1.7</f>
        <v>29.1</v>
      </c>
      <c r="G12" s="144">
        <f>F12+1.6</f>
        <v>30.7</v>
      </c>
      <c r="H12" s="141"/>
      <c r="I12" s="171" t="s">
        <v>264</v>
      </c>
      <c r="J12" s="171" t="s">
        <v>253</v>
      </c>
      <c r="K12" s="171" t="s">
        <v>265</v>
      </c>
      <c r="L12" s="171" t="s">
        <v>253</v>
      </c>
      <c r="M12" s="171" t="s">
        <v>253</v>
      </c>
      <c r="N12" s="171" t="s">
        <v>253</v>
      </c>
    </row>
    <row r="13" ht="29.1" customHeight="1" spans="1:14">
      <c r="A13" s="144" t="s">
        <v>182</v>
      </c>
      <c r="B13" s="144">
        <f>C13-1.8</f>
        <v>32.2</v>
      </c>
      <c r="C13" s="145">
        <v>34</v>
      </c>
      <c r="D13" s="144">
        <f>C13+2.25</f>
        <v>36.25</v>
      </c>
      <c r="E13" s="144">
        <f>D13+2.25</f>
        <v>38.5</v>
      </c>
      <c r="F13" s="144">
        <f>E13+2.25</f>
        <v>40.75</v>
      </c>
      <c r="G13" s="144">
        <f>F13+2</f>
        <v>42.75</v>
      </c>
      <c r="H13" s="141"/>
      <c r="I13" s="171" t="s">
        <v>266</v>
      </c>
      <c r="J13" s="171" t="s">
        <v>253</v>
      </c>
      <c r="K13" s="171" t="s">
        <v>259</v>
      </c>
      <c r="L13" s="171" t="s">
        <v>253</v>
      </c>
      <c r="M13" s="171" t="s">
        <v>267</v>
      </c>
      <c r="N13" s="171" t="s">
        <v>253</v>
      </c>
    </row>
    <row r="14" ht="29.1" customHeight="1" spans="1:14">
      <c r="A14" s="151"/>
      <c r="B14" s="152"/>
      <c r="C14" s="153"/>
      <c r="D14" s="153"/>
      <c r="E14" s="153"/>
      <c r="F14" s="153"/>
      <c r="G14" s="154"/>
      <c r="H14" s="141"/>
      <c r="I14" s="171"/>
      <c r="J14" s="171"/>
      <c r="K14" s="171"/>
      <c r="L14" s="171"/>
      <c r="M14" s="171"/>
      <c r="N14" s="171"/>
    </row>
    <row r="15" ht="29.1" customHeight="1" spans="1:14">
      <c r="A15" s="155"/>
      <c r="B15" s="156"/>
      <c r="C15" s="157"/>
      <c r="D15" s="157"/>
      <c r="E15" s="158"/>
      <c r="F15" s="158"/>
      <c r="G15" s="159"/>
      <c r="H15" s="160"/>
      <c r="I15" s="172"/>
      <c r="J15" s="173"/>
      <c r="K15" s="174"/>
      <c r="L15" s="173"/>
      <c r="M15" s="173"/>
      <c r="N15" s="175"/>
    </row>
    <row r="16" ht="15.75" spans="1:14">
      <c r="A16" s="161" t="s">
        <v>135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ht="15" spans="1:14">
      <c r="A17" s="132" t="s">
        <v>185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ht="15" spans="1:13">
      <c r="A18" s="162"/>
      <c r="B18" s="162"/>
      <c r="C18" s="162"/>
      <c r="D18" s="162"/>
      <c r="E18" s="162"/>
      <c r="F18" s="162"/>
      <c r="G18" s="162"/>
      <c r="H18" s="162"/>
      <c r="I18" s="161" t="s">
        <v>268</v>
      </c>
      <c r="J18" s="176"/>
      <c r="K18" s="161" t="s">
        <v>187</v>
      </c>
      <c r="L18" s="161"/>
      <c r="M18" s="161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B4:G4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E4" sqref="E4"/>
    </sheetView>
  </sheetViews>
  <sheetFormatPr defaultColWidth="9" defaultRowHeight="1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7.5" spans="1:15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3" customFormat="1" ht="16.5" spans="1:15">
      <c r="A2" s="2" t="s">
        <v>270</v>
      </c>
      <c r="B2" s="3" t="s">
        <v>271</v>
      </c>
      <c r="C2" s="3" t="s">
        <v>272</v>
      </c>
      <c r="D2" s="3" t="s">
        <v>273</v>
      </c>
      <c r="E2" s="3" t="s">
        <v>274</v>
      </c>
      <c r="F2" s="3" t="s">
        <v>275</v>
      </c>
      <c r="G2" s="3" t="s">
        <v>276</v>
      </c>
      <c r="H2" s="20" t="s">
        <v>277</v>
      </c>
      <c r="I2" s="2" t="s">
        <v>278</v>
      </c>
      <c r="J2" s="2" t="s">
        <v>279</v>
      </c>
      <c r="K2" s="2" t="s">
        <v>280</v>
      </c>
      <c r="L2" s="2" t="s">
        <v>281</v>
      </c>
      <c r="M2" s="2" t="s">
        <v>282</v>
      </c>
      <c r="N2" s="3" t="s">
        <v>283</v>
      </c>
      <c r="O2" s="3" t="s">
        <v>284</v>
      </c>
    </row>
    <row r="3" s="23" customFormat="1" ht="16.5" spans="1:15">
      <c r="A3" s="2"/>
      <c r="B3" s="5"/>
      <c r="C3" s="5"/>
      <c r="D3" s="5"/>
      <c r="E3" s="5"/>
      <c r="F3" s="5"/>
      <c r="G3" s="5"/>
      <c r="H3" s="21"/>
      <c r="I3" s="2" t="s">
        <v>285</v>
      </c>
      <c r="J3" s="2" t="s">
        <v>285</v>
      </c>
      <c r="K3" s="2" t="s">
        <v>285</v>
      </c>
      <c r="L3" s="2" t="s">
        <v>285</v>
      </c>
      <c r="M3" s="2" t="s">
        <v>285</v>
      </c>
      <c r="N3" s="5"/>
      <c r="O3" s="5"/>
    </row>
    <row r="4" ht="27" customHeight="1" spans="1:15">
      <c r="A4" s="75">
        <v>1</v>
      </c>
      <c r="B4" s="126" t="s">
        <v>286</v>
      </c>
      <c r="C4" s="26" t="s">
        <v>287</v>
      </c>
      <c r="D4" s="127" t="s">
        <v>129</v>
      </c>
      <c r="E4" s="31" t="s">
        <v>64</v>
      </c>
      <c r="F4" s="101" t="s">
        <v>288</v>
      </c>
      <c r="G4" s="75"/>
      <c r="H4" s="7"/>
      <c r="I4" s="75"/>
      <c r="J4" s="131"/>
      <c r="K4" s="7"/>
      <c r="L4" s="7"/>
      <c r="M4" s="7"/>
      <c r="N4" s="7"/>
      <c r="O4" s="75" t="s">
        <v>289</v>
      </c>
    </row>
    <row r="5" ht="20" customHeight="1" spans="1:15">
      <c r="A5" s="75">
        <v>2</v>
      </c>
      <c r="B5" s="128">
        <v>6004</v>
      </c>
      <c r="C5" s="26" t="s">
        <v>287</v>
      </c>
      <c r="D5" s="127" t="s">
        <v>128</v>
      </c>
      <c r="E5" s="31" t="s">
        <v>64</v>
      </c>
      <c r="F5" s="101" t="s">
        <v>288</v>
      </c>
      <c r="G5" s="75"/>
      <c r="H5" s="7"/>
      <c r="I5" s="75"/>
      <c r="J5" s="131"/>
      <c r="K5" s="7"/>
      <c r="L5" s="7"/>
      <c r="M5" s="7"/>
      <c r="N5" s="7"/>
      <c r="O5" s="75" t="s">
        <v>289</v>
      </c>
    </row>
    <row r="6" ht="30" customHeight="1" spans="1:15">
      <c r="A6" s="75">
        <v>3</v>
      </c>
      <c r="B6" s="129"/>
      <c r="C6" s="26"/>
      <c r="D6" s="127"/>
      <c r="E6" s="31"/>
      <c r="F6" s="101"/>
      <c r="G6" s="75"/>
      <c r="H6" s="7"/>
      <c r="I6" s="75"/>
      <c r="J6" s="131"/>
      <c r="K6" s="7"/>
      <c r="L6" s="7"/>
      <c r="M6" s="7"/>
      <c r="N6" s="7"/>
      <c r="O6" s="75"/>
    </row>
    <row r="7" ht="30" customHeight="1" spans="1:15">
      <c r="A7" s="75">
        <v>4</v>
      </c>
      <c r="B7" s="129"/>
      <c r="C7" s="26"/>
      <c r="D7" s="104"/>
      <c r="E7" s="130"/>
      <c r="F7" s="101"/>
      <c r="G7" s="75"/>
      <c r="H7" s="7"/>
      <c r="I7" s="75"/>
      <c r="J7" s="131"/>
      <c r="K7" s="7"/>
      <c r="L7" s="7"/>
      <c r="M7" s="7"/>
      <c r="N7" s="7"/>
      <c r="O7" s="75"/>
    </row>
    <row r="8" s="40" customFormat="1" ht="17.5" spans="1:15">
      <c r="A8" s="14" t="s">
        <v>290</v>
      </c>
      <c r="B8" s="15"/>
      <c r="C8" s="15"/>
      <c r="D8" s="16"/>
      <c r="E8" s="17"/>
      <c r="F8" s="45"/>
      <c r="G8" s="45"/>
      <c r="H8" s="45"/>
      <c r="I8" s="36"/>
      <c r="J8" s="14" t="s">
        <v>291</v>
      </c>
      <c r="K8" s="15"/>
      <c r="L8" s="15"/>
      <c r="M8" s="16"/>
      <c r="N8" s="15"/>
      <c r="O8" s="22"/>
    </row>
    <row r="9" ht="49.5" customHeight="1" spans="1:15">
      <c r="A9" s="18" t="s">
        <v>292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A9" sqref="A9:M9"/>
    </sheetView>
  </sheetViews>
  <sheetFormatPr defaultColWidth="9" defaultRowHeight="1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94" t="s">
        <v>293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="91" customFormat="1" ht="16.5" customHeight="1" spans="1:13">
      <c r="A2" s="95" t="s">
        <v>270</v>
      </c>
      <c r="B2" s="96" t="s">
        <v>275</v>
      </c>
      <c r="C2" s="96" t="s">
        <v>271</v>
      </c>
      <c r="D2" s="97" t="s">
        <v>294</v>
      </c>
      <c r="E2" s="96" t="s">
        <v>273</v>
      </c>
      <c r="F2" s="96" t="s">
        <v>274</v>
      </c>
      <c r="G2" s="95" t="s">
        <v>295</v>
      </c>
      <c r="H2" s="95"/>
      <c r="I2" s="95" t="s">
        <v>296</v>
      </c>
      <c r="J2" s="95"/>
      <c r="K2" s="114" t="s">
        <v>297</v>
      </c>
      <c r="L2" s="115" t="s">
        <v>298</v>
      </c>
      <c r="M2" s="97" t="s">
        <v>299</v>
      </c>
    </row>
    <row r="3" s="91" customFormat="1" ht="16.5" customHeight="1" spans="1:13">
      <c r="A3" s="95"/>
      <c r="B3" s="98"/>
      <c r="C3" s="98"/>
      <c r="D3" s="99"/>
      <c r="E3" s="98"/>
      <c r="F3" s="98"/>
      <c r="G3" s="95" t="s">
        <v>300</v>
      </c>
      <c r="H3" s="95" t="s">
        <v>301</v>
      </c>
      <c r="I3" s="95" t="s">
        <v>300</v>
      </c>
      <c r="J3" s="95" t="s">
        <v>301</v>
      </c>
      <c r="K3" s="116"/>
      <c r="L3" s="117"/>
      <c r="M3" s="99"/>
    </row>
    <row r="4" s="92" customFormat="1" ht="36" spans="1:13">
      <c r="A4" s="100">
        <v>1</v>
      </c>
      <c r="B4" s="101" t="s">
        <v>288</v>
      </c>
      <c r="C4" s="102" t="s">
        <v>286</v>
      </c>
      <c r="D4" s="103" t="s">
        <v>287</v>
      </c>
      <c r="E4" s="104" t="s">
        <v>129</v>
      </c>
      <c r="F4" s="31" t="s">
        <v>64</v>
      </c>
      <c r="G4" s="105">
        <v>0.01</v>
      </c>
      <c r="H4" s="105">
        <v>0</v>
      </c>
      <c r="I4" s="118"/>
      <c r="J4" s="119"/>
      <c r="K4" s="120"/>
      <c r="L4" s="76"/>
      <c r="M4" s="121"/>
    </row>
    <row r="5" s="92" customFormat="1" ht="36" spans="1:13">
      <c r="A5" s="100">
        <v>2</v>
      </c>
      <c r="B5" s="101" t="s">
        <v>288</v>
      </c>
      <c r="C5" s="106">
        <v>6004</v>
      </c>
      <c r="D5" s="103" t="s">
        <v>287</v>
      </c>
      <c r="E5" s="104" t="s">
        <v>128</v>
      </c>
      <c r="F5" s="31" t="s">
        <v>64</v>
      </c>
      <c r="G5" s="105">
        <v>0.01</v>
      </c>
      <c r="H5" s="105">
        <v>0.006</v>
      </c>
      <c r="I5" s="118"/>
      <c r="J5" s="100"/>
      <c r="K5" s="100"/>
      <c r="L5" s="76"/>
      <c r="M5" s="121"/>
    </row>
    <row r="6" s="93" customFormat="1" ht="25" customHeight="1" spans="1:13">
      <c r="A6" s="100">
        <v>3</v>
      </c>
      <c r="B6" s="101" t="s">
        <v>288</v>
      </c>
      <c r="C6" s="106">
        <v>6004</v>
      </c>
      <c r="D6" s="103" t="s">
        <v>287</v>
      </c>
      <c r="E6" s="104" t="s">
        <v>128</v>
      </c>
      <c r="F6" s="31" t="s">
        <v>64</v>
      </c>
      <c r="G6" s="105">
        <v>0.008</v>
      </c>
      <c r="H6" s="105">
        <v>0.004</v>
      </c>
      <c r="I6" s="122"/>
      <c r="J6" s="123"/>
      <c r="K6" s="124"/>
      <c r="L6" s="76"/>
      <c r="M6" s="125"/>
    </row>
    <row r="7" s="93" customFormat="1" ht="33" customHeight="1" spans="1:13">
      <c r="A7" s="100">
        <v>4</v>
      </c>
      <c r="B7" s="101" t="s">
        <v>288</v>
      </c>
      <c r="C7" s="106">
        <v>6004</v>
      </c>
      <c r="D7" s="103" t="s">
        <v>287</v>
      </c>
      <c r="E7" s="104" t="s">
        <v>128</v>
      </c>
      <c r="F7" s="31" t="s">
        <v>64</v>
      </c>
      <c r="G7" s="105">
        <v>0.008</v>
      </c>
      <c r="H7" s="105">
        <v>0.004</v>
      </c>
      <c r="I7" s="122"/>
      <c r="J7" s="123"/>
      <c r="K7" s="124"/>
      <c r="L7" s="76"/>
      <c r="M7" s="125"/>
    </row>
    <row r="8" s="40" customFormat="1" ht="17.5" spans="1:13">
      <c r="A8" s="107" t="s">
        <v>302</v>
      </c>
      <c r="B8" s="108"/>
      <c r="C8" s="108"/>
      <c r="D8" s="108"/>
      <c r="E8" s="109"/>
      <c r="F8" s="110"/>
      <c r="G8" s="111"/>
      <c r="H8" s="107" t="s">
        <v>303</v>
      </c>
      <c r="I8" s="108"/>
      <c r="J8" s="108"/>
      <c r="K8" s="109"/>
      <c r="L8" s="107"/>
      <c r="M8" s="109"/>
    </row>
    <row r="9" ht="107.25" customHeight="1" spans="1:13">
      <c r="A9" s="112" t="s">
        <v>304</v>
      </c>
      <c r="B9" s="112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J11" sqref="J11:U1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7.5" spans="1:23">
      <c r="A1" s="1" t="s">
        <v>305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3" t="s">
        <v>306</v>
      </c>
      <c r="B2" s="3" t="s">
        <v>275</v>
      </c>
      <c r="C2" s="3" t="s">
        <v>271</v>
      </c>
      <c r="D2" s="3" t="s">
        <v>272</v>
      </c>
      <c r="E2" s="3" t="s">
        <v>273</v>
      </c>
      <c r="F2" s="3" t="s">
        <v>274</v>
      </c>
      <c r="G2" s="48" t="s">
        <v>307</v>
      </c>
      <c r="H2" s="49"/>
      <c r="I2" s="72"/>
      <c r="J2" s="48" t="s">
        <v>308</v>
      </c>
      <c r="K2" s="49"/>
      <c r="L2" s="72"/>
      <c r="M2" s="48" t="s">
        <v>309</v>
      </c>
      <c r="N2" s="49"/>
      <c r="O2" s="72"/>
      <c r="P2" s="48" t="s">
        <v>310</v>
      </c>
      <c r="Q2" s="49"/>
      <c r="R2" s="72"/>
      <c r="S2" s="49" t="s">
        <v>311</v>
      </c>
      <c r="T2" s="49"/>
      <c r="U2" s="72"/>
      <c r="V2" s="42" t="s">
        <v>312</v>
      </c>
      <c r="W2" s="42" t="s">
        <v>284</v>
      </c>
    </row>
    <row r="3" spans="1:23">
      <c r="A3" s="5"/>
      <c r="B3" s="50"/>
      <c r="C3" s="50"/>
      <c r="D3" s="50"/>
      <c r="E3" s="50"/>
      <c r="F3" s="50"/>
      <c r="G3" s="2" t="s">
        <v>313</v>
      </c>
      <c r="H3" s="2" t="s">
        <v>70</v>
      </c>
      <c r="I3" s="2" t="s">
        <v>275</v>
      </c>
      <c r="J3" s="2" t="s">
        <v>313</v>
      </c>
      <c r="K3" s="2" t="s">
        <v>70</v>
      </c>
      <c r="L3" s="2" t="s">
        <v>275</v>
      </c>
      <c r="M3" s="2" t="s">
        <v>313</v>
      </c>
      <c r="N3" s="2" t="s">
        <v>70</v>
      </c>
      <c r="O3" s="2" t="s">
        <v>275</v>
      </c>
      <c r="P3" s="2" t="s">
        <v>313</v>
      </c>
      <c r="Q3" s="2" t="s">
        <v>70</v>
      </c>
      <c r="R3" s="2" t="s">
        <v>275</v>
      </c>
      <c r="S3" s="2" t="s">
        <v>313</v>
      </c>
      <c r="T3" s="2" t="s">
        <v>70</v>
      </c>
      <c r="U3" s="2" t="s">
        <v>275</v>
      </c>
      <c r="V3" s="85"/>
      <c r="W3" s="85"/>
    </row>
    <row r="4" s="46" customFormat="1" ht="59" customHeight="1" spans="1:23">
      <c r="A4" s="51">
        <v>1</v>
      </c>
      <c r="B4" s="27" t="s">
        <v>288</v>
      </c>
      <c r="C4" s="51"/>
      <c r="D4" s="52" t="s">
        <v>287</v>
      </c>
      <c r="E4" s="53" t="s">
        <v>314</v>
      </c>
      <c r="F4" s="54" t="s">
        <v>157</v>
      </c>
      <c r="G4" s="55" t="s">
        <v>315</v>
      </c>
      <c r="H4" s="56" t="s">
        <v>316</v>
      </c>
      <c r="I4" s="73" t="s">
        <v>317</v>
      </c>
      <c r="J4" s="74" t="s">
        <v>318</v>
      </c>
      <c r="K4" s="74" t="s">
        <v>319</v>
      </c>
      <c r="L4" s="75" t="s">
        <v>320</v>
      </c>
      <c r="M4" s="76"/>
      <c r="N4" s="77"/>
      <c r="O4" s="78"/>
      <c r="P4" s="30"/>
      <c r="Q4" s="30"/>
      <c r="R4" s="86"/>
      <c r="S4" s="87"/>
      <c r="T4" s="87"/>
      <c r="U4" s="88"/>
      <c r="V4" s="89" t="s">
        <v>103</v>
      </c>
      <c r="W4" s="90"/>
    </row>
    <row r="5" spans="1:23">
      <c r="A5" s="57"/>
      <c r="B5" s="58"/>
      <c r="C5" s="57"/>
      <c r="D5" s="59"/>
      <c r="E5" s="60"/>
      <c r="F5" s="61"/>
      <c r="G5" s="62" t="s">
        <v>321</v>
      </c>
      <c r="H5" s="63"/>
      <c r="I5" s="79"/>
      <c r="J5" s="62" t="s">
        <v>322</v>
      </c>
      <c r="K5" s="63"/>
      <c r="L5" s="79"/>
      <c r="M5" s="62" t="s">
        <v>323</v>
      </c>
      <c r="N5" s="63"/>
      <c r="O5" s="79"/>
      <c r="P5" s="62"/>
      <c r="Q5" s="63"/>
      <c r="R5" s="79"/>
      <c r="S5" s="63" t="s">
        <v>324</v>
      </c>
      <c r="T5" s="63"/>
      <c r="U5" s="79"/>
      <c r="V5" s="76"/>
      <c r="W5" s="12"/>
    </row>
    <row r="6" spans="1:23">
      <c r="A6" s="57"/>
      <c r="B6" s="58"/>
      <c r="C6" s="57"/>
      <c r="D6" s="59"/>
      <c r="E6" s="60"/>
      <c r="F6" s="61"/>
      <c r="G6" s="64" t="s">
        <v>313</v>
      </c>
      <c r="H6" s="64" t="s">
        <v>70</v>
      </c>
      <c r="I6" s="64" t="s">
        <v>275</v>
      </c>
      <c r="J6" s="64" t="s">
        <v>313</v>
      </c>
      <c r="K6" s="64" t="s">
        <v>70</v>
      </c>
      <c r="L6" s="64" t="s">
        <v>275</v>
      </c>
      <c r="M6" s="64" t="s">
        <v>313</v>
      </c>
      <c r="N6" s="64" t="s">
        <v>70</v>
      </c>
      <c r="O6" s="64" t="s">
        <v>275</v>
      </c>
      <c r="P6" s="64" t="s">
        <v>313</v>
      </c>
      <c r="Q6" s="64" t="s">
        <v>70</v>
      </c>
      <c r="R6" s="64" t="s">
        <v>275</v>
      </c>
      <c r="S6" s="64" t="s">
        <v>313</v>
      </c>
      <c r="T6" s="64" t="s">
        <v>70</v>
      </c>
      <c r="U6" s="64" t="s">
        <v>275</v>
      </c>
      <c r="V6" s="76"/>
      <c r="W6" s="12"/>
    </row>
    <row r="7" s="47" customFormat="1" ht="29.25" customHeight="1" spans="1:23">
      <c r="A7" s="65"/>
      <c r="B7" s="29"/>
      <c r="C7" s="65"/>
      <c r="D7" s="66"/>
      <c r="E7" s="67"/>
      <c r="F7" s="68"/>
      <c r="G7" s="69"/>
      <c r="H7" s="69"/>
      <c r="I7" s="80"/>
      <c r="J7" s="81"/>
      <c r="K7" s="81"/>
      <c r="L7" s="82"/>
      <c r="M7" s="83"/>
      <c r="N7" s="84"/>
      <c r="O7" s="83"/>
      <c r="P7" s="84"/>
      <c r="Q7" s="84"/>
      <c r="R7" s="83"/>
      <c r="S7" s="83"/>
      <c r="T7" s="83"/>
      <c r="U7" s="83"/>
      <c r="V7" s="76"/>
      <c r="W7" s="83"/>
    </row>
    <row r="8" spans="1:23">
      <c r="A8" s="70"/>
      <c r="B8" s="70"/>
      <c r="C8" s="70"/>
      <c r="D8" s="70"/>
      <c r="E8" s="70"/>
      <c r="F8" s="70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71"/>
      <c r="B9" s="71"/>
      <c r="C9" s="71"/>
      <c r="D9" s="71"/>
      <c r="E9" s="71"/>
      <c r="F9" s="7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7.5" spans="1:23">
      <c r="A11" s="14" t="s">
        <v>325</v>
      </c>
      <c r="B11" s="15"/>
      <c r="C11" s="15"/>
      <c r="D11" s="15"/>
      <c r="E11" s="16"/>
      <c r="F11" s="17"/>
      <c r="G11" s="36"/>
      <c r="H11" s="45"/>
      <c r="I11" s="45"/>
      <c r="J11" s="14" t="s">
        <v>326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2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首期水洗尺寸表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2023-07-18T07:37:03Z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9A756E86BCAC48E9B98AA1160ABE8E95</vt:lpwstr>
  </property>
</Properties>
</file>