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源莱美23FW\TAJJAL81573翻单3000件\TAJJAL81573款尾查（远程）工厂自检7-9日\10出货报告\"/>
    </mc:Choice>
  </mc:AlternateContent>
  <xr:revisionPtr revIDLastSave="0" documentId="13_ncr:1_{FE46012D-8F1C-4DC2-8E1A-376D374BE580}" xr6:coauthVersionLast="47" xr6:coauthVersionMax="47" xr10:uidLastSave="{00000000-0000-0000-0000-000000000000}"/>
  <bookViews>
    <workbookView xWindow="-120" yWindow="-120" windowWidth="20730" windowHeight="11160" tabRatio="830" firstSheet="1" activeTab="4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E12" i="15" l="1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<sst xmlns="http://schemas.openxmlformats.org/spreadsheetml/2006/main" count="782" uniqueCount="327">
  <si>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</si>
  <si>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</si>
  <si>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</si>
  <si>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</si>
  <si>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</si>
  <si>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</si>
  <si>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</si>
  <si>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</si>
  <si>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</si>
  <si>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</si>
  <si>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</si>
  <si>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</si>
  <si>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</si>
  <si>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</si>
  <si>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</si>
  <si>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</si>
  <si>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</si>
  <si>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</si>
  <si>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</si>
  <si>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</si>
  <si>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</si>
  <si>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</si>
  <si>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</si>
  <si>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</si>
  <si>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</si>
  <si>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</si>
  <si>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</si>
  <si>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</si>
  <si>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</si>
  <si>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</si>
  <si>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</si>
  <si>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</si>
  <si>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</si>
  <si>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</si>
  <si>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</si>
  <si>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</si>
  <si>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</si>
  <si>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</si>
  <si>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</si>
  <si>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</si>
  <si>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</si>
  <si>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</si>
  <si>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</si>
  <si>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</si>
  <si>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</si>
  <si>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</si>
  <si>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</si>
  <si>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</si>
  <si>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</si>
  <si>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</si>
  <si>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</si>
  <si>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</si>
  <si>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</si>
  <si>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</si>
  <si>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</si>
  <si>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</si>
  <si>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</si>
  <si>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TAJJAL81573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</si>
  <si>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</si>
  <si>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</si>
  <si>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</si>
  <si>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</si>
  <si>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</si>
  <si>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</si>
  <si>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</si>
  <si>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</si>
  <si>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</si>
  <si>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</si>
  <si>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</si>
  <si>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</si>
  <si>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</si>
  <si>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</si>
  <si>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</si>
  <si>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</si>
  <si>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</si>
  <si>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</si>
  <si>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</si>
  <si>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</si>
  <si>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</si>
  <si>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</si>
  <si>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</si>
  <si>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</si>
  <si>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</si>
  <si>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</si>
  <si>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</si>
  <si>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</si>
  <si>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</si>
  <si>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</si>
  <si>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</si>
  <si>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</si>
  <si>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</si>
  <si>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</si>
  <si>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</si>
  <si>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</si>
  <si>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</si>
  <si>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</si>
  <si>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</si>
  <si>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</si>
  <si>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</si>
  <si>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</si>
  <si>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</si>
  <si>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</si>
  <si>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</si>
  <si>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</si>
  <si>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</si>
  <si>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</si>
  <si>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</si>
  <si>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</si>
  <si>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</si>
  <si>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</si>
  <si>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</si>
  <si>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</si>
  <si>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迷雾绿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</si>
  <si>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</si>
  <si>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</si>
  <si>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迷雾绿：S 5  L 15  XL 15</t>
  </si>
  <si>
    <t>白色 M 10  2XL 10   3XL  5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</si>
  <si>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</si>
  <si>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</si>
  <si>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</si>
  <si>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</si>
  <si>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</si>
  <si>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1.后领接线。2</t>
  </si>
  <si>
    <t>2.领不圆顺，1</t>
  </si>
  <si>
    <t>3.脏污线头3件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</si>
  <si>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</si>
  <si>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</si>
  <si>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</si>
  <si>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</si>
  <si>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</si>
  <si>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</si>
  <si>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</si>
  <si>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</si>
  <si>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</si>
  <si>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</si>
  <si>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</si>
  <si>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</si>
  <si>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</si>
  <si>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</si>
  <si>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</si>
  <si>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</si>
  <si>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中山源莱美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</si>
  <si>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</si>
  <si>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</si>
  <si>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</si>
  <si>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</si>
  <si>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</si>
  <si>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</si>
  <si>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</si>
  <si>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</si>
  <si>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</si>
  <si>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玲草蓝</t>
  </si>
  <si>
    <t>灵草蓝</t>
  </si>
  <si>
    <t>后中长</t>
  </si>
  <si>
    <t>+0.5</t>
  </si>
  <si>
    <t>+1.5</t>
  </si>
  <si>
    <t>+1</t>
  </si>
  <si>
    <t>-1</t>
  </si>
  <si>
    <t>胸围</t>
  </si>
  <si>
    <t>摆围</t>
  </si>
  <si>
    <t>-0.5</t>
  </si>
  <si>
    <t>肩宽</t>
  </si>
  <si>
    <t>-0.8</t>
  </si>
  <si>
    <t>-1.2</t>
  </si>
  <si>
    <t>-0.2</t>
  </si>
  <si>
    <t>肩点短袖长</t>
  </si>
  <si>
    <t>袖肥/2（参考值）</t>
  </si>
  <si>
    <t>短袖口/2</t>
  </si>
  <si>
    <t>-0.3</t>
  </si>
  <si>
    <t>+0.3</t>
  </si>
  <si>
    <t>+0.1</t>
  </si>
  <si>
    <t>+0.6</t>
  </si>
  <si>
    <t>圆领T恤前领宽</t>
  </si>
  <si>
    <t>+0.4</t>
  </si>
  <si>
    <t>+0.2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</si>
  <si>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</si>
  <si>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</si>
  <si>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</si>
  <si>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</si>
  <si>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</si>
  <si>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</si>
  <si>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</si>
  <si>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</si>
  <si>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</si>
  <si>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</si>
  <si>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</si>
  <si>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</si>
  <si>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</si>
  <si>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</si>
  <si>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</si>
  <si>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</si>
  <si>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</si>
  <si>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</si>
  <si>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</si>
  <si>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</si>
  <si>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</si>
  <si>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</si>
  <si>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</si>
  <si>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r>
      <rPr>
        <b/>
        <sz val="10"/>
        <rFont val="宋体"/>
        <family val="3"/>
        <charset val="134"/>
      </rPr>
      <t>抽检</t>
    </r>
    <r>
      <rPr>
        <b/>
        <sz val="10"/>
        <rFont val="Arial"/>
        <family val="2"/>
      </rPr>
      <t>√</t>
    </r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</si>
  <si>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</si>
  <si>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</si>
  <si>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</si>
  <si>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</si>
  <si>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</si>
  <si>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</si>
  <si>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</si>
  <si>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r>
      <rPr>
        <sz val="10"/>
        <rFont val="宋体"/>
        <family val="3"/>
        <charset val="134"/>
      </rPr>
      <t>有</t>
    </r>
    <r>
      <rPr>
        <sz val="10"/>
        <rFont val="Arial"/>
        <family val="2"/>
      </rPr>
      <t>√</t>
    </r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</si>
  <si>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</si>
  <si>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</si>
  <si>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</si>
  <si>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</si>
  <si>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</si>
  <si>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</si>
  <si>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</si>
  <si>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</si>
  <si>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</si>
  <si>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</si>
  <si>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</si>
  <si>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迷雾绿：S     M     L      XL    2XL    3XL  </t>
  </si>
  <si>
    <t xml:space="preserve">白色： S    M    L       XL    2XL       3XL </t>
  </si>
  <si>
    <t>情况说明：</t>
  </si>
  <si>
    <t xml:space="preserve">【问题点描述】  </t>
  </si>
  <si>
    <t>1.脏污2</t>
  </si>
  <si>
    <t>2.后领跳针1件。</t>
  </si>
  <si>
    <t>3.面料沾角1件</t>
  </si>
  <si>
    <t>4.面料勾纱1件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</si>
  <si>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</si>
  <si>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</si>
  <si>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</si>
  <si>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</si>
  <si>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</si>
  <si>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</si>
  <si>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</si>
  <si>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</si>
  <si>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</si>
  <si>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</si>
  <si>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</si>
  <si>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</si>
  <si>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</si>
  <si>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</si>
  <si>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</si>
  <si>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</si>
  <si>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</si>
  <si>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</si>
  <si>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</si>
  <si>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</si>
  <si>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</si>
  <si>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</si>
  <si>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</si>
  <si>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</si>
  <si>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</si>
  <si>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</si>
  <si>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TL048227</t>
  </si>
  <si>
    <t>T4012平纹布</t>
  </si>
  <si>
    <t>TAJJAL82588</t>
  </si>
  <si>
    <t>源莱美</t>
  </si>
  <si>
    <t>YES</t>
  </si>
  <si>
    <t>TB044562</t>
  </si>
  <si>
    <t>TAJJAL82588/TAJJAL81573</t>
  </si>
  <si>
    <t>TL048226</t>
  </si>
  <si>
    <t>制表时间：2023年6月13日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</si>
  <si>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</si>
  <si>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</si>
  <si>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</si>
  <si>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</si>
  <si>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</si>
  <si>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</si>
  <si>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</si>
  <si>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</si>
  <si>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</si>
  <si>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</si>
  <si>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</si>
  <si>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</si>
  <si>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</si>
  <si>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</si>
  <si>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</si>
  <si>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</si>
  <si>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</si>
  <si>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</si>
  <si>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</si>
  <si>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</si>
  <si>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</si>
  <si>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</si>
  <si>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</si>
  <si>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</si>
  <si>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</si>
  <si>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</si>
  <si>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</si>
  <si>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</si>
  <si>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</si>
  <si>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</si>
  <si>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</si>
  <si>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</si>
  <si>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</si>
  <si>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</si>
  <si>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</si>
  <si>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</si>
  <si>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</si>
  <si>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</si>
  <si>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</si>
  <si>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</si>
  <si>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</si>
  <si>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</si>
  <si>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</si>
  <si>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</si>
  <si>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</si>
  <si>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</si>
  <si>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</si>
  <si>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</si>
  <si>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热转印标</t>
  </si>
  <si>
    <t>未脱色</t>
  </si>
  <si>
    <t>后领下</t>
  </si>
  <si>
    <t>未脱落</t>
  </si>
  <si>
    <t>袖口/下摆</t>
  </si>
  <si>
    <t>无缝工艺</t>
  </si>
  <si>
    <t>制表时间：2023年6月14日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</si>
  <si>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</si>
  <si>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</si>
  <si>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</si>
  <si>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</si>
  <si>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</si>
  <si>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</si>
  <si>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ZD00137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</si>
  <si>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</si>
  <si>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临时订单翻单款</t>
    <phoneticPr fontId="38" type="noConversion"/>
  </si>
  <si>
    <t>TAJJAL81573</t>
    <phoneticPr fontId="38" type="noConversion"/>
  </si>
  <si>
    <t>男式短袖T恤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</si>
</sst>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</cellStyleXfs>
  <cellXfs count="3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shrinkToFit="1"/>
    </xf>
    <xf numFmtId="0" fontId="15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7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8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2" fillId="3" borderId="19" xfId="4" applyNumberFormat="1" applyFont="1" applyFill="1" applyBorder="1" applyAlignment="1">
      <alignment horizontal="center" vertical="center"/>
    </xf>
    <xf numFmtId="49" fontId="12" fillId="3" borderId="20" xfId="3" applyNumberFormat="1" applyFont="1" applyFill="1" applyBorder="1" applyAlignment="1">
      <alignment horizontal="center"/>
    </xf>
    <xf numFmtId="49" fontId="12" fillId="3" borderId="21" xfId="3" applyNumberFormat="1" applyFont="1" applyFill="1" applyBorder="1" applyAlignment="1">
      <alignment horizontal="center"/>
    </xf>
    <xf numFmtId="49" fontId="12" fillId="3" borderId="22" xfId="4" applyNumberFormat="1" applyFont="1" applyFill="1" applyBorder="1" applyAlignment="1">
      <alignment horizontal="center" vertical="center"/>
    </xf>
    <xf numFmtId="49" fontId="12" fillId="3" borderId="23" xfId="3" applyNumberFormat="1" applyFont="1" applyFill="1" applyBorder="1" applyAlignment="1">
      <alignment horizontal="center"/>
    </xf>
    <xf numFmtId="49" fontId="12" fillId="3" borderId="24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27" xfId="2" applyFont="1" applyBorder="1" applyAlignment="1">
      <alignment horizontal="center" vertical="center"/>
    </xf>
    <xf numFmtId="0" fontId="9" fillId="0" borderId="27" xfId="2" applyFont="1" applyBorder="1">
      <alignment vertical="center"/>
    </xf>
    <xf numFmtId="0" fontId="18" fillId="0" borderId="27" xfId="2" applyFont="1" applyBorder="1">
      <alignment vertical="center"/>
    </xf>
    <xf numFmtId="0" fontId="18" fillId="0" borderId="28" xfId="2" applyFont="1" applyBorder="1">
      <alignment vertical="center"/>
    </xf>
    <xf numFmtId="0" fontId="19" fillId="0" borderId="29" xfId="2" applyFont="1" applyBorder="1" applyAlignment="1">
      <alignment horizontal="center" vertical="center"/>
    </xf>
    <xf numFmtId="0" fontId="18" fillId="0" borderId="29" xfId="2" applyFont="1" applyBorder="1">
      <alignment vertical="center"/>
    </xf>
    <xf numFmtId="0" fontId="18" fillId="0" borderId="28" xfId="2" applyFont="1" applyBorder="1" applyAlignment="1">
      <alignment horizontal="left" vertical="center"/>
    </xf>
    <xf numFmtId="0" fontId="19" fillId="0" borderId="29" xfId="2" applyFont="1" applyBorder="1" applyAlignment="1">
      <alignment horizontal="right" vertical="center"/>
    </xf>
    <xf numFmtId="0" fontId="18" fillId="0" borderId="29" xfId="2" applyFont="1" applyBorder="1" applyAlignment="1">
      <alignment horizontal="left" vertical="center"/>
    </xf>
    <xf numFmtId="0" fontId="18" fillId="0" borderId="30" xfId="2" applyFont="1" applyBorder="1">
      <alignment vertical="center"/>
    </xf>
    <xf numFmtId="0" fontId="18" fillId="0" borderId="31" xfId="2" applyFont="1" applyBorder="1">
      <alignment vertical="center"/>
    </xf>
    <xf numFmtId="0" fontId="9" fillId="0" borderId="31" xfId="2" applyFont="1" applyBorder="1">
      <alignment vertical="center"/>
    </xf>
    <xf numFmtId="0" fontId="9" fillId="0" borderId="31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8" fillId="0" borderId="26" xfId="2" applyFont="1" applyBorder="1">
      <alignment vertical="center"/>
    </xf>
    <xf numFmtId="0" fontId="9" fillId="0" borderId="29" xfId="2" applyFont="1" applyBorder="1" applyAlignment="1">
      <alignment horizontal="left" vertical="center"/>
    </xf>
    <xf numFmtId="0" fontId="9" fillId="0" borderId="29" xfId="2" applyFont="1" applyBorder="1">
      <alignment vertical="center"/>
    </xf>
    <xf numFmtId="0" fontId="18" fillId="0" borderId="27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58" fontId="9" fillId="0" borderId="31" xfId="2" applyNumberFormat="1" applyFont="1" applyBorder="1">
      <alignment vertical="center"/>
    </xf>
    <xf numFmtId="0" fontId="9" fillId="0" borderId="43" xfId="2" applyFont="1" applyBorder="1" applyAlignment="1">
      <alignment horizontal="left" vertical="center"/>
    </xf>
    <xf numFmtId="0" fontId="9" fillId="0" borderId="44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28" xfId="2" applyFont="1" applyBorder="1">
      <alignment vertical="center"/>
    </xf>
    <xf numFmtId="0" fontId="19" fillId="0" borderId="29" xfId="2" applyFont="1" applyBorder="1">
      <alignment vertical="center"/>
    </xf>
    <xf numFmtId="0" fontId="19" fillId="0" borderId="43" xfId="2" applyFont="1" applyBorder="1">
      <alignment vertical="center"/>
    </xf>
    <xf numFmtId="0" fontId="20" fillId="0" borderId="28" xfId="2" applyFont="1" applyBorder="1" applyAlignment="1">
      <alignment horizontal="center" vertical="center"/>
    </xf>
    <xf numFmtId="0" fontId="19" fillId="0" borderId="28" xfId="2" applyFont="1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16" fillId="0" borderId="29" xfId="2" applyBorder="1">
      <alignment vertical="center"/>
    </xf>
    <xf numFmtId="0" fontId="20" fillId="0" borderId="29" xfId="2" applyFont="1" applyBorder="1">
      <alignment vertical="center"/>
    </xf>
    <xf numFmtId="0" fontId="19" fillId="0" borderId="31" xfId="2" applyFont="1" applyBorder="1" applyAlignment="1">
      <alignment horizontal="left" vertical="center"/>
    </xf>
    <xf numFmtId="0" fontId="20" fillId="0" borderId="29" xfId="2" applyFont="1" applyBorder="1" applyAlignment="1">
      <alignment horizontal="center" vertical="center"/>
    </xf>
    <xf numFmtId="0" fontId="19" fillId="0" borderId="43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20" fillId="0" borderId="30" xfId="2" applyFont="1" applyBorder="1">
      <alignment vertical="center"/>
    </xf>
    <xf numFmtId="0" fontId="20" fillId="0" borderId="52" xfId="2" applyFont="1" applyBorder="1">
      <alignment vertical="center"/>
    </xf>
    <xf numFmtId="0" fontId="16" fillId="0" borderId="53" xfId="2" applyBorder="1" applyAlignment="1">
      <alignment horizontal="left" vertical="center"/>
    </xf>
    <xf numFmtId="0" fontId="19" fillId="0" borderId="53" xfId="2" applyFont="1" applyBorder="1" applyAlignment="1">
      <alignment horizontal="left" vertical="center"/>
    </xf>
    <xf numFmtId="0" fontId="16" fillId="0" borderId="53" xfId="2" applyBorder="1">
      <alignment vertical="center"/>
    </xf>
    <xf numFmtId="0" fontId="20" fillId="0" borderId="53" xfId="2" applyFont="1" applyBorder="1">
      <alignment vertical="center"/>
    </xf>
    <xf numFmtId="0" fontId="20" fillId="0" borderId="52" xfId="2" applyFont="1" applyBorder="1" applyAlignment="1">
      <alignment horizontal="center" vertical="center"/>
    </xf>
    <xf numFmtId="0" fontId="19" fillId="0" borderId="53" xfId="2" applyFont="1" applyBorder="1" applyAlignment="1">
      <alignment horizontal="center" vertical="center"/>
    </xf>
    <xf numFmtId="0" fontId="20" fillId="0" borderId="53" xfId="2" applyFont="1" applyBorder="1" applyAlignment="1">
      <alignment horizontal="center" vertical="center"/>
    </xf>
    <xf numFmtId="0" fontId="16" fillId="0" borderId="53" xfId="2" applyBorder="1" applyAlignment="1">
      <alignment horizontal="center" vertical="center"/>
    </xf>
    <xf numFmtId="0" fontId="16" fillId="0" borderId="29" xfId="2" applyBorder="1" applyAlignment="1">
      <alignment horizontal="center" vertical="center"/>
    </xf>
    <xf numFmtId="0" fontId="23" fillId="0" borderId="58" xfId="2" applyFont="1" applyBorder="1" applyAlignment="1">
      <alignment horizontal="left" vertical="center" wrapText="1"/>
    </xf>
    <xf numFmtId="9" fontId="19" fillId="0" borderId="29" xfId="2" applyNumberFormat="1" applyFont="1" applyBorder="1" applyAlignment="1">
      <alignment horizontal="center" vertical="center"/>
    </xf>
    <xf numFmtId="0" fontId="21" fillId="0" borderId="48" xfId="2" applyFont="1" applyBorder="1">
      <alignment vertical="center"/>
    </xf>
    <xf numFmtId="0" fontId="21" fillId="0" borderId="49" xfId="2" applyFont="1" applyBorder="1">
      <alignment vertical="center"/>
    </xf>
    <xf numFmtId="0" fontId="19" fillId="0" borderId="62" xfId="2" applyFont="1" applyBorder="1">
      <alignment vertical="center"/>
    </xf>
    <xf numFmtId="0" fontId="21" fillId="0" borderId="62" xfId="2" applyFont="1" applyBorder="1">
      <alignment vertical="center"/>
    </xf>
    <xf numFmtId="58" fontId="16" fillId="0" borderId="49" xfId="2" applyNumberFormat="1" applyBorder="1">
      <alignment vertical="center"/>
    </xf>
    <xf numFmtId="0" fontId="16" fillId="0" borderId="62" xfId="2" applyBorder="1">
      <alignment vertical="center"/>
    </xf>
    <xf numFmtId="0" fontId="19" fillId="0" borderId="56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25" fillId="0" borderId="43" xfId="2" applyFont="1" applyBorder="1" applyAlignment="1">
      <alignment horizontal="left" vertical="center" wrapText="1"/>
    </xf>
    <xf numFmtId="0" fontId="25" fillId="0" borderId="43" xfId="2" applyFont="1" applyBorder="1" applyAlignment="1">
      <alignment horizontal="left" vertical="center"/>
    </xf>
    <xf numFmtId="0" fontId="27" fillId="0" borderId="12" xfId="0" applyFont="1" applyBorder="1"/>
    <xf numFmtId="0" fontId="27" fillId="0" borderId="2" xfId="0" applyFont="1" applyBorder="1"/>
    <xf numFmtId="0" fontId="27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6" borderId="0" xfId="0" applyFill="1"/>
    <xf numFmtId="0" fontId="27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26" fillId="0" borderId="66" xfId="0" applyFont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2" fillId="0" borderId="25" xfId="2" applyFont="1" applyBorder="1" applyAlignment="1">
      <alignment horizontal="center" vertical="top"/>
    </xf>
    <xf numFmtId="0" fontId="19" fillId="0" borderId="49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6" fillId="0" borderId="54" xfId="2" applyBorder="1" applyAlignment="1">
      <alignment horizontal="center" vertical="center"/>
    </xf>
    <xf numFmtId="0" fontId="20" fillId="0" borderId="26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center"/>
    </xf>
    <xf numFmtId="0" fontId="20" fillId="0" borderId="42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19" fillId="0" borderId="29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14" fontId="19" fillId="0" borderId="29" xfId="2" applyNumberFormat="1" applyFont="1" applyBorder="1" applyAlignment="1">
      <alignment horizontal="center" vertical="center"/>
    </xf>
    <xf numFmtId="14" fontId="19" fillId="0" borderId="43" xfId="2" applyNumberFormat="1" applyFont="1" applyBorder="1" applyAlignment="1">
      <alignment horizontal="center" vertical="center"/>
    </xf>
    <xf numFmtId="0" fontId="19" fillId="0" borderId="34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31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20" fillId="0" borderId="30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14" fontId="19" fillId="0" borderId="31" xfId="2" applyNumberFormat="1" applyFont="1" applyBorder="1" applyAlignment="1">
      <alignment horizontal="center" vertical="center"/>
    </xf>
    <xf numFmtId="14" fontId="19" fillId="0" borderId="44" xfId="2" applyNumberFormat="1" applyFont="1" applyBorder="1" applyAlignment="1">
      <alignment horizontal="center" vertical="center"/>
    </xf>
    <xf numFmtId="0" fontId="20" fillId="0" borderId="57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0" fillId="0" borderId="63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21" fillId="0" borderId="50" xfId="2" applyFont="1" applyBorder="1" applyAlignment="1">
      <alignment horizontal="left" vertical="center"/>
    </xf>
    <xf numFmtId="0" fontId="21" fillId="0" borderId="55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 wrapText="1"/>
    </xf>
    <xf numFmtId="0" fontId="20" fillId="0" borderId="40" xfId="2" applyFont="1" applyBorder="1" applyAlignment="1">
      <alignment horizontal="left" vertical="center" wrapText="1"/>
    </xf>
    <xf numFmtId="0" fontId="20" fillId="0" borderId="47" xfId="2" applyFont="1" applyBorder="1" applyAlignment="1">
      <alignment horizontal="left" vertical="center" wrapText="1"/>
    </xf>
    <xf numFmtId="0" fontId="20" fillId="0" borderId="52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9" fontId="19" fillId="0" borderId="38" xfId="2" applyNumberFormat="1" applyFont="1" applyBorder="1" applyAlignment="1">
      <alignment horizontal="left" vertical="center"/>
    </xf>
    <xf numFmtId="9" fontId="19" fillId="0" borderId="33" xfId="2" applyNumberFormat="1" applyFont="1" applyBorder="1" applyAlignment="1">
      <alignment horizontal="left" vertical="center"/>
    </xf>
    <xf numFmtId="9" fontId="19" fillId="0" borderId="45" xfId="2" applyNumberFormat="1" applyFont="1" applyBorder="1" applyAlignment="1">
      <alignment horizontal="left" vertical="center"/>
    </xf>
    <xf numFmtId="9" fontId="19" fillId="0" borderId="39" xfId="2" applyNumberFormat="1" applyFont="1" applyBorder="1" applyAlignment="1">
      <alignment horizontal="left" vertical="center"/>
    </xf>
    <xf numFmtId="9" fontId="19" fillId="0" borderId="40" xfId="2" applyNumberFormat="1" applyFont="1" applyBorder="1" applyAlignment="1">
      <alignment horizontal="left" vertical="center"/>
    </xf>
    <xf numFmtId="9" fontId="19" fillId="0" borderId="47" xfId="2" applyNumberFormat="1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6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9" fillId="0" borderId="61" xfId="2" applyFont="1" applyBorder="1" applyAlignment="1">
      <alignment horizontal="left" vertical="center"/>
    </xf>
    <xf numFmtId="0" fontId="19" fillId="0" borderId="64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4" fillId="0" borderId="50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1" fillId="0" borderId="65" xfId="2" applyFont="1" applyBorder="1" applyAlignment="1">
      <alignment horizontal="center" vertical="center"/>
    </xf>
    <xf numFmtId="0" fontId="19" fillId="0" borderId="62" xfId="2" applyFont="1" applyBorder="1" applyAlignment="1">
      <alignment horizontal="center" vertical="center"/>
    </xf>
    <xf numFmtId="0" fontId="19" fillId="0" borderId="63" xfId="2" applyFont="1" applyBorder="1" applyAlignment="1">
      <alignment horizontal="center" vertical="center"/>
    </xf>
    <xf numFmtId="0" fontId="19" fillId="0" borderId="57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9" fillId="0" borderId="63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19" fillId="0" borderId="29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18" fillId="0" borderId="27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29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8" fillId="0" borderId="43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17" fillId="0" borderId="25" xfId="2" applyFont="1" applyBorder="1" applyAlignment="1">
      <alignment horizontal="center" vertical="top"/>
    </xf>
    <xf numFmtId="0" fontId="19" fillId="0" borderId="27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58" fontId="9" fillId="0" borderId="29" xfId="2" applyNumberFormat="1" applyFont="1" applyBorder="1" applyAlignment="1">
      <alignment horizontal="center" vertical="center"/>
    </xf>
    <xf numFmtId="0" fontId="19" fillId="0" borderId="31" xfId="2" applyFont="1" applyBorder="1" applyAlignment="1">
      <alignment horizontal="right" vertical="center"/>
    </xf>
    <xf numFmtId="0" fontId="18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9" fillId="0" borderId="28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43" xfId="2" applyFont="1" applyBorder="1" applyAlignment="1">
      <alignment horizontal="left" vertical="center"/>
    </xf>
    <xf numFmtId="0" fontId="9" fillId="0" borderId="46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 wrapText="1"/>
    </xf>
    <xf numFmtId="0" fontId="9" fillId="0" borderId="29" xfId="2" applyFont="1" applyBorder="1" applyAlignment="1">
      <alignment horizontal="left" vertical="center" wrapText="1"/>
    </xf>
    <xf numFmtId="0" fontId="9" fillId="0" borderId="43" xfId="2" applyFont="1" applyBorder="1" applyAlignment="1">
      <alignment horizontal="left" vertical="center" wrapText="1"/>
    </xf>
    <xf numFmtId="0" fontId="16" fillId="0" borderId="31" xfId="2" applyBorder="1" applyAlignment="1">
      <alignment horizontal="center" vertical="center"/>
    </xf>
    <xf numFmtId="0" fontId="16" fillId="0" borderId="44" xfId="2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6" fillId="0" borderId="36" xfId="2" applyBorder="1" applyAlignment="1">
      <alignment horizontal="left" vertical="center"/>
    </xf>
    <xf numFmtId="0" fontId="16" fillId="0" borderId="35" xfId="2" applyBorder="1" applyAlignment="1">
      <alignment horizontal="left" vertical="center"/>
    </xf>
    <xf numFmtId="0" fontId="16" fillId="0" borderId="46" xfId="2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47" xfId="2" applyFont="1" applyBorder="1" applyAlignment="1">
      <alignment horizontal="left" vertical="center"/>
    </xf>
    <xf numFmtId="0" fontId="20" fillId="0" borderId="26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9" fillId="0" borderId="31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9" fillId="0" borderId="27" xfId="2" applyFont="1" applyBorder="1" applyAlignment="1">
      <alignment horizontal="center" vertical="center"/>
    </xf>
    <xf numFmtId="0" fontId="40" fillId="3" borderId="10" xfId="2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1122892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3495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1122892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987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1122892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2225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1122892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3495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1122892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3495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28" customWidth="1"/>
    <col min="3" max="3" width="10.125" customWidth="1"/>
  </cols>
  <sheetData>
    <row r="1" spans="1:2" ht="21" customHeight="1" x14ac:dyDescent="0.15">
      <c r="A1" s="129"/>
      <c r="B1" s="130" t="s">
        <v>0</v>
      </c>
    </row>
    <row r="2" spans="1:2" x14ac:dyDescent="0.15">
      <c r="A2" s="5">
        <v>1</v>
      </c>
      <c r="B2" s="131" t="s">
        <v>1</v>
      </c>
    </row>
    <row r="3" spans="1:2" x14ac:dyDescent="0.15">
      <c r="A3" s="5">
        <v>2</v>
      </c>
      <c r="B3" s="131" t="s">
        <v>2</v>
      </c>
    </row>
    <row r="4" spans="1:2" x14ac:dyDescent="0.15">
      <c r="A4" s="5">
        <v>3</v>
      </c>
      <c r="B4" s="131" t="s">
        <v>3</v>
      </c>
    </row>
    <row r="5" spans="1:2" x14ac:dyDescent="0.15">
      <c r="A5" s="5">
        <v>4</v>
      </c>
      <c r="B5" s="131" t="s">
        <v>4</v>
      </c>
    </row>
    <row r="6" spans="1:2" x14ac:dyDescent="0.15">
      <c r="A6" s="5">
        <v>5</v>
      </c>
      <c r="B6" s="131" t="s">
        <v>5</v>
      </c>
    </row>
    <row r="7" spans="1:2" ht="13.5" customHeight="1" x14ac:dyDescent="0.15">
      <c r="A7" s="5">
        <v>6</v>
      </c>
      <c r="B7" s="131" t="s">
        <v>6</v>
      </c>
    </row>
    <row r="8" spans="1:2" s="127" customFormat="1" ht="15" customHeight="1" x14ac:dyDescent="0.15">
      <c r="A8" s="132">
        <v>7</v>
      </c>
      <c r="B8" s="133" t="s">
        <v>7</v>
      </c>
    </row>
    <row r="9" spans="1:2" x14ac:dyDescent="0.15">
      <c r="A9" s="5"/>
      <c r="B9" s="131"/>
    </row>
    <row r="10" spans="1:2" ht="18.95" customHeight="1" x14ac:dyDescent="0.15">
      <c r="A10" s="129"/>
      <c r="B10" s="134" t="s">
        <v>8</v>
      </c>
    </row>
    <row r="11" spans="1:2" ht="15.95" customHeight="1" x14ac:dyDescent="0.15">
      <c r="A11" s="5">
        <v>1</v>
      </c>
      <c r="B11" s="135" t="s">
        <v>9</v>
      </c>
    </row>
    <row r="12" spans="1:2" x14ac:dyDescent="0.15">
      <c r="A12" s="5">
        <v>2</v>
      </c>
      <c r="B12" s="131" t="s">
        <v>10</v>
      </c>
    </row>
    <row r="13" spans="1:2" x14ac:dyDescent="0.15">
      <c r="A13" s="5">
        <v>3</v>
      </c>
      <c r="B13" s="133" t="s">
        <v>11</v>
      </c>
    </row>
    <row r="14" spans="1:2" x14ac:dyDescent="0.15">
      <c r="A14" s="5">
        <v>4</v>
      </c>
      <c r="B14" s="131" t="s">
        <v>12</v>
      </c>
    </row>
    <row r="15" spans="1:2" x14ac:dyDescent="0.15">
      <c r="A15" s="5">
        <v>5</v>
      </c>
      <c r="B15" s="131" t="s">
        <v>13</v>
      </c>
    </row>
    <row r="16" spans="1:2" x14ac:dyDescent="0.15">
      <c r="A16" s="5">
        <v>6</v>
      </c>
      <c r="B16" s="131" t="s">
        <v>14</v>
      </c>
    </row>
    <row r="17" spans="1:2" x14ac:dyDescent="0.15">
      <c r="A17" s="5">
        <v>7</v>
      </c>
      <c r="B17" s="131" t="s">
        <v>15</v>
      </c>
    </row>
    <row r="18" spans="1:2" x14ac:dyDescent="0.15">
      <c r="A18" s="5"/>
      <c r="B18" s="131"/>
    </row>
    <row r="19" spans="1:2" ht="20.25" x14ac:dyDescent="0.15">
      <c r="A19" s="129"/>
      <c r="B19" s="130" t="s">
        <v>16</v>
      </c>
    </row>
    <row r="20" spans="1:2" x14ac:dyDescent="0.15">
      <c r="A20" s="5">
        <v>1</v>
      </c>
      <c r="B20" s="131" t="s">
        <v>17</v>
      </c>
    </row>
    <row r="21" spans="1:2" x14ac:dyDescent="0.15">
      <c r="A21" s="5">
        <v>2</v>
      </c>
      <c r="B21" s="131" t="s">
        <v>18</v>
      </c>
    </row>
    <row r="22" spans="1:2" x14ac:dyDescent="0.15">
      <c r="A22" s="5">
        <v>3</v>
      </c>
      <c r="B22" s="131" t="s">
        <v>19</v>
      </c>
    </row>
    <row r="23" spans="1:2" x14ac:dyDescent="0.15">
      <c r="A23" s="5">
        <v>4</v>
      </c>
      <c r="B23" s="131" t="s">
        <v>20</v>
      </c>
    </row>
    <row r="24" spans="1:2" x14ac:dyDescent="0.15">
      <c r="A24" s="5">
        <v>5</v>
      </c>
      <c r="B24" s="131" t="s">
        <v>21</v>
      </c>
    </row>
    <row r="25" spans="1:2" x14ac:dyDescent="0.15">
      <c r="A25" s="5">
        <v>6</v>
      </c>
      <c r="B25" s="131" t="s">
        <v>22</v>
      </c>
    </row>
    <row r="26" spans="1:2" x14ac:dyDescent="0.15">
      <c r="A26" s="5">
        <v>7</v>
      </c>
      <c r="B26" s="131" t="s">
        <v>23</v>
      </c>
    </row>
    <row r="27" spans="1:2" x14ac:dyDescent="0.15">
      <c r="A27" s="5"/>
      <c r="B27" s="131"/>
    </row>
    <row r="28" spans="1:2" ht="20.25" x14ac:dyDescent="0.15">
      <c r="A28" s="129"/>
      <c r="B28" s="130" t="s">
        <v>24</v>
      </c>
    </row>
    <row r="29" spans="1:2" x14ac:dyDescent="0.15">
      <c r="A29" s="5">
        <v>1</v>
      </c>
      <c r="B29" s="131" t="s">
        <v>25</v>
      </c>
    </row>
    <row r="30" spans="1:2" x14ac:dyDescent="0.15">
      <c r="A30" s="5">
        <v>2</v>
      </c>
      <c r="B30" s="131" t="s">
        <v>26</v>
      </c>
    </row>
    <row r="31" spans="1:2" x14ac:dyDescent="0.15">
      <c r="A31" s="5">
        <v>3</v>
      </c>
      <c r="B31" s="131" t="s">
        <v>27</v>
      </c>
    </row>
    <row r="32" spans="1:2" x14ac:dyDescent="0.15">
      <c r="A32" s="5">
        <v>4</v>
      </c>
      <c r="B32" s="131" t="s">
        <v>28</v>
      </c>
    </row>
    <row r="33" spans="1:2" x14ac:dyDescent="0.15">
      <c r="A33" s="5">
        <v>5</v>
      </c>
      <c r="B33" s="131" t="s">
        <v>29</v>
      </c>
    </row>
    <row r="34" spans="1:2" x14ac:dyDescent="0.15">
      <c r="A34" s="5">
        <v>6</v>
      </c>
      <c r="B34" s="131" t="s">
        <v>30</v>
      </c>
    </row>
    <row r="35" spans="1:2" x14ac:dyDescent="0.15">
      <c r="A35" s="5">
        <v>7</v>
      </c>
      <c r="B35" s="131" t="s">
        <v>31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280" t="s">
        <v>295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s="1" customFormat="1" ht="16.5" x14ac:dyDescent="0.3">
      <c r="A2" s="15" t="s">
        <v>296</v>
      </c>
      <c r="B2" s="16" t="s">
        <v>237</v>
      </c>
      <c r="C2" s="16" t="s">
        <v>238</v>
      </c>
      <c r="D2" s="16" t="s">
        <v>239</v>
      </c>
      <c r="E2" s="16" t="s">
        <v>240</v>
      </c>
      <c r="F2" s="16" t="s">
        <v>241</v>
      </c>
      <c r="G2" s="15" t="s">
        <v>297</v>
      </c>
      <c r="H2" s="15" t="s">
        <v>298</v>
      </c>
      <c r="I2" s="15" t="s">
        <v>299</v>
      </c>
      <c r="J2" s="15" t="s">
        <v>298</v>
      </c>
      <c r="K2" s="15" t="s">
        <v>300</v>
      </c>
      <c r="L2" s="15" t="s">
        <v>298</v>
      </c>
      <c r="M2" s="16" t="s">
        <v>280</v>
      </c>
      <c r="N2" s="16" t="s">
        <v>250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7" t="s">
        <v>296</v>
      </c>
      <c r="B4" s="18" t="s">
        <v>301</v>
      </c>
      <c r="C4" s="18" t="s">
        <v>281</v>
      </c>
      <c r="D4" s="18" t="s">
        <v>239</v>
      </c>
      <c r="E4" s="16" t="s">
        <v>240</v>
      </c>
      <c r="F4" s="16" t="s">
        <v>241</v>
      </c>
      <c r="G4" s="15" t="s">
        <v>297</v>
      </c>
      <c r="H4" s="15" t="s">
        <v>298</v>
      </c>
      <c r="I4" s="15" t="s">
        <v>299</v>
      </c>
      <c r="J4" s="15" t="s">
        <v>298</v>
      </c>
      <c r="K4" s="15" t="s">
        <v>300</v>
      </c>
      <c r="L4" s="15" t="s">
        <v>298</v>
      </c>
      <c r="M4" s="16" t="s">
        <v>280</v>
      </c>
      <c r="N4" s="16" t="s">
        <v>250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281" t="s">
        <v>292</v>
      </c>
      <c r="B11" s="282"/>
      <c r="C11" s="282"/>
      <c r="D11" s="283"/>
      <c r="E11" s="284"/>
      <c r="F11" s="285"/>
      <c r="G11" s="286"/>
      <c r="H11" s="19"/>
      <c r="I11" s="281" t="s">
        <v>293</v>
      </c>
      <c r="J11" s="282"/>
      <c r="K11" s="282"/>
      <c r="L11" s="9"/>
      <c r="M11" s="9"/>
      <c r="N11" s="11"/>
    </row>
    <row r="12" spans="1:14" ht="16.5" x14ac:dyDescent="0.15">
      <c r="A12" s="287" t="s">
        <v>302</v>
      </c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PageLayoutView="125" workbookViewId="0">
      <selection activeCell="D22" sqref="D22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280" t="s">
        <v>303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2" s="1" customFormat="1" ht="16.5" x14ac:dyDescent="0.3">
      <c r="A2" s="3" t="s">
        <v>274</v>
      </c>
      <c r="B2" s="4" t="s">
        <v>241</v>
      </c>
      <c r="C2" s="4" t="s">
        <v>237</v>
      </c>
      <c r="D2" s="4" t="s">
        <v>238</v>
      </c>
      <c r="E2" s="4" t="s">
        <v>239</v>
      </c>
      <c r="F2" s="4" t="s">
        <v>240</v>
      </c>
      <c r="G2" s="3" t="s">
        <v>304</v>
      </c>
      <c r="H2" s="3" t="s">
        <v>305</v>
      </c>
      <c r="I2" s="3" t="s">
        <v>306</v>
      </c>
      <c r="J2" s="3" t="s">
        <v>307</v>
      </c>
      <c r="K2" s="4" t="s">
        <v>280</v>
      </c>
      <c r="L2" s="4" t="s">
        <v>250</v>
      </c>
    </row>
    <row r="3" spans="1:12" x14ac:dyDescent="0.15">
      <c r="A3" s="5"/>
      <c r="B3" s="6" t="s">
        <v>255</v>
      </c>
      <c r="C3" s="12" t="s">
        <v>252</v>
      </c>
      <c r="D3" s="6" t="s">
        <v>253</v>
      </c>
      <c r="E3" s="7" t="s">
        <v>151</v>
      </c>
      <c r="F3" s="8" t="s">
        <v>254</v>
      </c>
      <c r="G3" s="6" t="s">
        <v>308</v>
      </c>
      <c r="H3" s="6" t="s">
        <v>309</v>
      </c>
      <c r="I3" s="6"/>
      <c r="J3" s="6"/>
      <c r="K3" s="6" t="s">
        <v>310</v>
      </c>
      <c r="L3" s="6"/>
    </row>
    <row r="4" spans="1:12" x14ac:dyDescent="0.15">
      <c r="A4" s="5"/>
      <c r="B4" s="6" t="s">
        <v>255</v>
      </c>
      <c r="C4" s="12" t="s">
        <v>257</v>
      </c>
      <c r="D4" s="6" t="s">
        <v>253</v>
      </c>
      <c r="E4" s="7" t="s">
        <v>113</v>
      </c>
      <c r="F4" s="8" t="s">
        <v>258</v>
      </c>
      <c r="G4" s="6" t="s">
        <v>308</v>
      </c>
      <c r="H4" s="6" t="s">
        <v>309</v>
      </c>
      <c r="I4" s="6"/>
      <c r="J4" s="6"/>
      <c r="K4" s="6" t="s">
        <v>310</v>
      </c>
      <c r="L4" s="6"/>
    </row>
    <row r="5" spans="1:12" x14ac:dyDescent="0.15">
      <c r="A5" s="5"/>
      <c r="B5" s="6" t="s">
        <v>255</v>
      </c>
      <c r="C5" s="12" t="s">
        <v>259</v>
      </c>
      <c r="D5" s="6" t="s">
        <v>253</v>
      </c>
      <c r="E5" s="13" t="s">
        <v>112</v>
      </c>
      <c r="F5" s="8" t="s">
        <v>57</v>
      </c>
      <c r="G5" s="6" t="s">
        <v>308</v>
      </c>
      <c r="H5" s="6" t="s">
        <v>309</v>
      </c>
      <c r="I5" s="5"/>
      <c r="J5" s="5"/>
      <c r="K5" s="6" t="s">
        <v>310</v>
      </c>
      <c r="L5" s="5"/>
    </row>
    <row r="6" spans="1:12" x14ac:dyDescent="0.15">
      <c r="A6" s="5"/>
      <c r="B6" s="6" t="s">
        <v>255</v>
      </c>
      <c r="C6" s="12" t="s">
        <v>252</v>
      </c>
      <c r="D6" s="6" t="s">
        <v>253</v>
      </c>
      <c r="E6" s="7" t="s">
        <v>151</v>
      </c>
      <c r="F6" s="8" t="s">
        <v>254</v>
      </c>
      <c r="G6" s="6" t="s">
        <v>311</v>
      </c>
      <c r="H6" s="5"/>
      <c r="I6" s="6" t="s">
        <v>309</v>
      </c>
      <c r="J6" s="5"/>
      <c r="K6" s="14" t="s">
        <v>312</v>
      </c>
      <c r="L6" s="5"/>
    </row>
    <row r="7" spans="1:12" x14ac:dyDescent="0.15">
      <c r="A7" s="5"/>
      <c r="B7" s="6" t="s">
        <v>255</v>
      </c>
      <c r="C7" s="12" t="s">
        <v>257</v>
      </c>
      <c r="D7" s="6" t="s">
        <v>253</v>
      </c>
      <c r="E7" s="7" t="s">
        <v>113</v>
      </c>
      <c r="F7" s="8" t="s">
        <v>258</v>
      </c>
      <c r="G7" s="6" t="s">
        <v>311</v>
      </c>
      <c r="H7" s="5"/>
      <c r="I7" s="6" t="s">
        <v>309</v>
      </c>
      <c r="J7" s="5"/>
      <c r="K7" s="14" t="s">
        <v>312</v>
      </c>
      <c r="L7" s="5"/>
    </row>
    <row r="8" spans="1:12" x14ac:dyDescent="0.15">
      <c r="A8" s="5"/>
      <c r="B8" s="6" t="s">
        <v>255</v>
      </c>
      <c r="C8" s="12" t="s">
        <v>259</v>
      </c>
      <c r="D8" s="6" t="s">
        <v>253</v>
      </c>
      <c r="E8" s="13" t="s">
        <v>112</v>
      </c>
      <c r="F8" s="8" t="s">
        <v>57</v>
      </c>
      <c r="G8" s="6" t="s">
        <v>311</v>
      </c>
      <c r="H8" s="5"/>
      <c r="I8" s="6" t="s">
        <v>309</v>
      </c>
      <c r="J8" s="5"/>
      <c r="K8" s="14" t="s">
        <v>312</v>
      </c>
      <c r="L8" s="5"/>
    </row>
    <row r="9" spans="1:12" x14ac:dyDescent="0.15">
      <c r="A9" s="5"/>
      <c r="B9" s="6" t="s">
        <v>255</v>
      </c>
      <c r="C9" s="12" t="s">
        <v>252</v>
      </c>
      <c r="D9" s="6" t="s">
        <v>253</v>
      </c>
      <c r="E9" s="7" t="s">
        <v>151</v>
      </c>
      <c r="F9" s="8" t="s">
        <v>254</v>
      </c>
      <c r="G9" s="6" t="s">
        <v>313</v>
      </c>
      <c r="H9" s="6"/>
      <c r="I9" s="5"/>
      <c r="J9" s="5" t="s">
        <v>314</v>
      </c>
      <c r="K9" s="14" t="s">
        <v>312</v>
      </c>
      <c r="L9" s="5"/>
    </row>
    <row r="10" spans="1:12" x14ac:dyDescent="0.15">
      <c r="A10" s="5"/>
      <c r="B10" s="6" t="s">
        <v>255</v>
      </c>
      <c r="C10" s="12" t="s">
        <v>257</v>
      </c>
      <c r="D10" s="6" t="s">
        <v>253</v>
      </c>
      <c r="E10" s="7" t="s">
        <v>113</v>
      </c>
      <c r="F10" s="8" t="s">
        <v>258</v>
      </c>
      <c r="G10" s="6" t="s">
        <v>313</v>
      </c>
      <c r="H10" s="5"/>
      <c r="I10" s="5"/>
      <c r="J10" s="5" t="s">
        <v>314</v>
      </c>
      <c r="K10" s="14" t="s">
        <v>312</v>
      </c>
      <c r="L10" s="5"/>
    </row>
    <row r="11" spans="1:12" x14ac:dyDescent="0.15">
      <c r="A11" s="5"/>
      <c r="B11" s="6" t="s">
        <v>255</v>
      </c>
      <c r="C11" s="12" t="s">
        <v>259</v>
      </c>
      <c r="D11" s="6" t="s">
        <v>253</v>
      </c>
      <c r="E11" s="13" t="s">
        <v>112</v>
      </c>
      <c r="F11" s="8" t="s">
        <v>57</v>
      </c>
      <c r="G11" s="6" t="s">
        <v>313</v>
      </c>
      <c r="H11" s="5"/>
      <c r="I11" s="5"/>
      <c r="J11" s="5" t="s">
        <v>314</v>
      </c>
      <c r="K11" s="14" t="s">
        <v>312</v>
      </c>
      <c r="L11" s="5"/>
    </row>
    <row r="12" spans="1:12" s="2" customFormat="1" ht="18.75" x14ac:dyDescent="0.15">
      <c r="A12" s="281" t="s">
        <v>315</v>
      </c>
      <c r="B12" s="282"/>
      <c r="C12" s="282"/>
      <c r="D12" s="282"/>
      <c r="E12" s="283"/>
      <c r="F12" s="284"/>
      <c r="G12" s="286"/>
      <c r="H12" s="281" t="s">
        <v>316</v>
      </c>
      <c r="I12" s="282"/>
      <c r="J12" s="282"/>
      <c r="K12" s="9"/>
      <c r="L12" s="11"/>
    </row>
    <row r="13" spans="1:12" ht="72" customHeight="1" x14ac:dyDescent="0.15">
      <c r="A13" s="287" t="s">
        <v>317</v>
      </c>
      <c r="B13" s="287"/>
      <c r="C13" s="288"/>
      <c r="D13" s="288"/>
      <c r="E13" s="288"/>
      <c r="F13" s="288"/>
      <c r="G13" s="288"/>
      <c r="H13" s="288"/>
      <c r="I13" s="288"/>
      <c r="J13" s="288"/>
      <c r="K13" s="288"/>
      <c r="L13" s="288"/>
    </row>
  </sheetData>
  <mergeCells count="5">
    <mergeCell ref="A1:J1"/>
    <mergeCell ref="A12:E12"/>
    <mergeCell ref="F12:G12"/>
    <mergeCell ref="H12:J12"/>
    <mergeCell ref="A13:L13"/>
  </mergeCells>
  <phoneticPr fontId="38" type="noConversion"/>
  <dataValidations count="1">
    <dataValidation type="list" allowBlank="1" showInputMessage="1" showErrorMessage="1" sqref="L5 L3:L4 L6:L7 L8:L9 L10:L13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PageLayoutView="125" workbookViewId="0">
      <selection activeCell="E19" sqref="E1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280" t="s">
        <v>318</v>
      </c>
      <c r="B1" s="280"/>
      <c r="C1" s="280"/>
      <c r="D1" s="280"/>
      <c r="E1" s="280"/>
      <c r="F1" s="280"/>
      <c r="G1" s="280"/>
      <c r="H1" s="280"/>
      <c r="I1" s="280"/>
    </row>
    <row r="2" spans="1:9" s="1" customFormat="1" ht="16.5" x14ac:dyDescent="0.3">
      <c r="A2" s="289" t="s">
        <v>236</v>
      </c>
      <c r="B2" s="290" t="s">
        <v>241</v>
      </c>
      <c r="C2" s="290" t="s">
        <v>281</v>
      </c>
      <c r="D2" s="290" t="s">
        <v>239</v>
      </c>
      <c r="E2" s="290" t="s">
        <v>240</v>
      </c>
      <c r="F2" s="3" t="s">
        <v>319</v>
      </c>
      <c r="G2" s="3" t="s">
        <v>265</v>
      </c>
      <c r="H2" s="295" t="s">
        <v>266</v>
      </c>
      <c r="I2" s="299" t="s">
        <v>268</v>
      </c>
    </row>
    <row r="3" spans="1:9" s="1" customFormat="1" ht="16.5" x14ac:dyDescent="0.3">
      <c r="A3" s="289"/>
      <c r="B3" s="291"/>
      <c r="C3" s="291"/>
      <c r="D3" s="291"/>
      <c r="E3" s="291"/>
      <c r="F3" s="3" t="s">
        <v>320</v>
      </c>
      <c r="G3" s="3" t="s">
        <v>269</v>
      </c>
      <c r="H3" s="296"/>
      <c r="I3" s="300"/>
    </row>
    <row r="4" spans="1:9" x14ac:dyDescent="0.15">
      <c r="A4" s="5"/>
      <c r="B4" s="5" t="s">
        <v>321</v>
      </c>
      <c r="C4" s="6" t="s">
        <v>322</v>
      </c>
      <c r="D4" s="7" t="s">
        <v>151</v>
      </c>
      <c r="E4" s="8" t="s">
        <v>254</v>
      </c>
      <c r="F4" s="6">
        <v>8</v>
      </c>
      <c r="G4" s="6">
        <v>0.1</v>
      </c>
      <c r="H4" s="6">
        <v>8.1</v>
      </c>
      <c r="I4" s="6" t="s">
        <v>256</v>
      </c>
    </row>
    <row r="5" spans="1:9" x14ac:dyDescent="0.15">
      <c r="A5" s="5"/>
      <c r="B5" s="5" t="s">
        <v>321</v>
      </c>
      <c r="C5" s="6" t="s">
        <v>322</v>
      </c>
      <c r="D5" s="7" t="s">
        <v>113</v>
      </c>
      <c r="E5" s="8" t="s">
        <v>254</v>
      </c>
      <c r="F5" s="6">
        <v>8</v>
      </c>
      <c r="G5" s="6">
        <v>0.2</v>
      </c>
      <c r="H5" s="6">
        <v>8.1999999999999993</v>
      </c>
      <c r="I5" s="6" t="s">
        <v>256</v>
      </c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33.950000000000003" customHeight="1" x14ac:dyDescent="0.15">
      <c r="A11" s="281" t="s">
        <v>315</v>
      </c>
      <c r="B11" s="282"/>
      <c r="C11" s="282"/>
      <c r="D11" s="283"/>
      <c r="E11" s="10"/>
      <c r="F11" s="281" t="s">
        <v>316</v>
      </c>
      <c r="G11" s="282"/>
      <c r="H11" s="283"/>
      <c r="I11" s="11"/>
    </row>
    <row r="12" spans="1:9" ht="45.75" customHeight="1" x14ac:dyDescent="0.15">
      <c r="A12" s="287" t="s">
        <v>323</v>
      </c>
      <c r="B12" s="287"/>
      <c r="C12" s="288"/>
      <c r="D12" s="288"/>
      <c r="E12" s="288"/>
      <c r="F12" s="288"/>
      <c r="G12" s="288"/>
      <c r="H12" s="288"/>
      <c r="I12" s="28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5 I6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36" t="s">
        <v>32</v>
      </c>
      <c r="C2" s="137"/>
      <c r="D2" s="137"/>
      <c r="E2" s="137"/>
      <c r="F2" s="137"/>
      <c r="G2" s="137"/>
      <c r="H2" s="137"/>
      <c r="I2" s="138"/>
    </row>
    <row r="3" spans="2:9" ht="27.95" customHeight="1" x14ac:dyDescent="0.25">
      <c r="B3" s="115"/>
      <c r="C3" s="116"/>
      <c r="D3" s="139" t="s">
        <v>33</v>
      </c>
      <c r="E3" s="140"/>
      <c r="F3" s="141" t="s">
        <v>34</v>
      </c>
      <c r="G3" s="142"/>
      <c r="H3" s="139" t="s">
        <v>35</v>
      </c>
      <c r="I3" s="143"/>
    </row>
    <row r="4" spans="2:9" ht="27.95" customHeight="1" x14ac:dyDescent="0.25">
      <c r="B4" s="115" t="s">
        <v>36</v>
      </c>
      <c r="C4" s="116" t="s">
        <v>37</v>
      </c>
      <c r="D4" s="116" t="s">
        <v>38</v>
      </c>
      <c r="E4" s="116" t="s">
        <v>39</v>
      </c>
      <c r="F4" s="117" t="s">
        <v>38</v>
      </c>
      <c r="G4" s="117" t="s">
        <v>39</v>
      </c>
      <c r="H4" s="116" t="s">
        <v>38</v>
      </c>
      <c r="I4" s="124" t="s">
        <v>39</v>
      </c>
    </row>
    <row r="5" spans="2:9" ht="27.95" customHeight="1" x14ac:dyDescent="0.15">
      <c r="B5" s="118" t="s">
        <v>40</v>
      </c>
      <c r="C5" s="5">
        <v>13</v>
      </c>
      <c r="D5" s="5">
        <v>0</v>
      </c>
      <c r="E5" s="5">
        <v>1</v>
      </c>
      <c r="F5" s="119">
        <v>0</v>
      </c>
      <c r="G5" s="119">
        <v>1</v>
      </c>
      <c r="H5" s="5">
        <v>1</v>
      </c>
      <c r="I5" s="125">
        <v>2</v>
      </c>
    </row>
    <row r="6" spans="2:9" ht="27.95" customHeight="1" x14ac:dyDescent="0.15">
      <c r="B6" s="118" t="s">
        <v>41</v>
      </c>
      <c r="C6" s="5">
        <v>20</v>
      </c>
      <c r="D6" s="5">
        <v>0</v>
      </c>
      <c r="E6" s="5">
        <v>1</v>
      </c>
      <c r="F6" s="119">
        <v>1</v>
      </c>
      <c r="G6" s="119">
        <v>2</v>
      </c>
      <c r="H6" s="5">
        <v>2</v>
      </c>
      <c r="I6" s="125">
        <v>3</v>
      </c>
    </row>
    <row r="7" spans="2:9" ht="27.95" customHeight="1" x14ac:dyDescent="0.15">
      <c r="B7" s="118" t="s">
        <v>42</v>
      </c>
      <c r="C7" s="5">
        <v>32</v>
      </c>
      <c r="D7" s="5">
        <v>0</v>
      </c>
      <c r="E7" s="5">
        <v>1</v>
      </c>
      <c r="F7" s="119">
        <v>2</v>
      </c>
      <c r="G7" s="119">
        <v>3</v>
      </c>
      <c r="H7" s="5">
        <v>3</v>
      </c>
      <c r="I7" s="125">
        <v>4</v>
      </c>
    </row>
    <row r="8" spans="2:9" ht="27.95" customHeight="1" x14ac:dyDescent="0.15">
      <c r="B8" s="118" t="s">
        <v>43</v>
      </c>
      <c r="C8" s="5">
        <v>50</v>
      </c>
      <c r="D8" s="5">
        <v>1</v>
      </c>
      <c r="E8" s="5">
        <v>2</v>
      </c>
      <c r="F8" s="119">
        <v>3</v>
      </c>
      <c r="G8" s="119">
        <v>4</v>
      </c>
      <c r="H8" s="5">
        <v>5</v>
      </c>
      <c r="I8" s="125">
        <v>6</v>
      </c>
    </row>
    <row r="9" spans="2:9" ht="27.95" customHeight="1" x14ac:dyDescent="0.15">
      <c r="B9" s="118" t="s">
        <v>44</v>
      </c>
      <c r="C9" s="5">
        <v>80</v>
      </c>
      <c r="D9" s="5">
        <v>2</v>
      </c>
      <c r="E9" s="5">
        <v>3</v>
      </c>
      <c r="F9" s="119">
        <v>5</v>
      </c>
      <c r="G9" s="119">
        <v>6</v>
      </c>
      <c r="H9" s="5">
        <v>7</v>
      </c>
      <c r="I9" s="125">
        <v>8</v>
      </c>
    </row>
    <row r="10" spans="2:9" ht="27.95" customHeight="1" x14ac:dyDescent="0.15">
      <c r="B10" s="118" t="s">
        <v>45</v>
      </c>
      <c r="C10" s="5">
        <v>125</v>
      </c>
      <c r="D10" s="5">
        <v>3</v>
      </c>
      <c r="E10" s="5">
        <v>4</v>
      </c>
      <c r="F10" s="119">
        <v>7</v>
      </c>
      <c r="G10" s="119">
        <v>8</v>
      </c>
      <c r="H10" s="5">
        <v>10</v>
      </c>
      <c r="I10" s="125">
        <v>11</v>
      </c>
    </row>
    <row r="11" spans="2:9" ht="27.95" customHeight="1" x14ac:dyDescent="0.15">
      <c r="B11" s="118" t="s">
        <v>46</v>
      </c>
      <c r="C11" s="5">
        <v>200</v>
      </c>
      <c r="D11" s="5">
        <v>5</v>
      </c>
      <c r="E11" s="5">
        <v>6</v>
      </c>
      <c r="F11" s="119">
        <v>10</v>
      </c>
      <c r="G11" s="119">
        <v>11</v>
      </c>
      <c r="H11" s="5">
        <v>14</v>
      </c>
      <c r="I11" s="125">
        <v>15</v>
      </c>
    </row>
    <row r="12" spans="2:9" ht="27.95" customHeight="1" x14ac:dyDescent="0.15">
      <c r="B12" s="120" t="s">
        <v>47</v>
      </c>
      <c r="C12" s="121">
        <v>315</v>
      </c>
      <c r="D12" s="121">
        <v>7</v>
      </c>
      <c r="E12" s="121">
        <v>8</v>
      </c>
      <c r="F12" s="122">
        <v>14</v>
      </c>
      <c r="G12" s="122">
        <v>15</v>
      </c>
      <c r="H12" s="121">
        <v>21</v>
      </c>
      <c r="I12" s="126">
        <v>22</v>
      </c>
    </row>
    <row r="14" spans="2:9" x14ac:dyDescent="0.15">
      <c r="B14" s="123" t="s">
        <v>48</v>
      </c>
      <c r="C14" s="123"/>
      <c r="D14" s="123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A33" sqref="A33:K33"/>
    </sheetView>
  </sheetViews>
  <sheetFormatPr defaultColWidth="10.375" defaultRowHeight="16.5" customHeight="1" x14ac:dyDescent="0.15"/>
  <cols>
    <col min="1" max="9" width="10.375" style="49"/>
    <col min="10" max="10" width="8.875" style="49" customWidth="1"/>
    <col min="11" max="11" width="12" style="49" customWidth="1"/>
    <col min="12" max="16384" width="10.375" style="49"/>
  </cols>
  <sheetData>
    <row r="1" spans="1:11" ht="20.25" x14ac:dyDescent="0.15">
      <c r="A1" s="144" t="s">
        <v>49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14.25" x14ac:dyDescent="0.15">
      <c r="A2" s="76" t="s">
        <v>50</v>
      </c>
      <c r="B2" s="145"/>
      <c r="C2" s="145"/>
      <c r="D2" s="146" t="s">
        <v>51</v>
      </c>
      <c r="E2" s="146"/>
      <c r="F2" s="145"/>
      <c r="G2" s="145"/>
      <c r="H2" s="77" t="s">
        <v>52</v>
      </c>
      <c r="I2" s="147"/>
      <c r="J2" s="147"/>
      <c r="K2" s="148"/>
    </row>
    <row r="3" spans="1:11" ht="14.25" x14ac:dyDescent="0.15">
      <c r="A3" s="149" t="s">
        <v>53</v>
      </c>
      <c r="B3" s="150"/>
      <c r="C3" s="151"/>
      <c r="D3" s="152" t="s">
        <v>54</v>
      </c>
      <c r="E3" s="153"/>
      <c r="F3" s="153"/>
      <c r="G3" s="154"/>
      <c r="H3" s="152" t="s">
        <v>55</v>
      </c>
      <c r="I3" s="153"/>
      <c r="J3" s="153"/>
      <c r="K3" s="154"/>
    </row>
    <row r="4" spans="1:11" ht="14.25" x14ac:dyDescent="0.15">
      <c r="A4" s="78" t="s">
        <v>56</v>
      </c>
      <c r="B4" s="155" t="s">
        <v>57</v>
      </c>
      <c r="C4" s="156"/>
      <c r="D4" s="157" t="s">
        <v>58</v>
      </c>
      <c r="E4" s="158"/>
      <c r="F4" s="159">
        <v>45107</v>
      </c>
      <c r="G4" s="160"/>
      <c r="H4" s="157" t="s">
        <v>59</v>
      </c>
      <c r="I4" s="158"/>
      <c r="J4" s="85" t="s">
        <v>60</v>
      </c>
      <c r="K4" s="90" t="s">
        <v>61</v>
      </c>
    </row>
    <row r="5" spans="1:11" ht="14.25" x14ac:dyDescent="0.15">
      <c r="A5" s="79" t="s">
        <v>62</v>
      </c>
      <c r="B5" s="155" t="s">
        <v>63</v>
      </c>
      <c r="C5" s="156"/>
      <c r="D5" s="157" t="s">
        <v>64</v>
      </c>
      <c r="E5" s="158"/>
      <c r="F5" s="159">
        <v>45106</v>
      </c>
      <c r="G5" s="160"/>
      <c r="H5" s="157" t="s">
        <v>65</v>
      </c>
      <c r="I5" s="158"/>
      <c r="J5" s="85" t="s">
        <v>60</v>
      </c>
      <c r="K5" s="90" t="s">
        <v>61</v>
      </c>
    </row>
    <row r="6" spans="1:11" ht="14.25" x14ac:dyDescent="0.15">
      <c r="A6" s="78" t="s">
        <v>66</v>
      </c>
      <c r="B6" s="80">
        <v>2</v>
      </c>
      <c r="C6" s="81">
        <v>6</v>
      </c>
      <c r="D6" s="79" t="s">
        <v>67</v>
      </c>
      <c r="E6" s="87"/>
      <c r="F6" s="159">
        <v>45114</v>
      </c>
      <c r="G6" s="160"/>
      <c r="H6" s="157" t="s">
        <v>68</v>
      </c>
      <c r="I6" s="158"/>
      <c r="J6" s="85" t="s">
        <v>60</v>
      </c>
      <c r="K6" s="90" t="s">
        <v>61</v>
      </c>
    </row>
    <row r="7" spans="1:11" ht="14.25" x14ac:dyDescent="0.15">
      <c r="A7" s="78" t="s">
        <v>69</v>
      </c>
      <c r="B7" s="161">
        <v>3000</v>
      </c>
      <c r="C7" s="162"/>
      <c r="D7" s="79" t="s">
        <v>70</v>
      </c>
      <c r="E7" s="86"/>
      <c r="F7" s="159">
        <v>45115</v>
      </c>
      <c r="G7" s="160"/>
      <c r="H7" s="157" t="s">
        <v>71</v>
      </c>
      <c r="I7" s="158"/>
      <c r="J7" s="85" t="s">
        <v>60</v>
      </c>
      <c r="K7" s="90" t="s">
        <v>61</v>
      </c>
    </row>
    <row r="8" spans="1:11" ht="14.25" x14ac:dyDescent="0.15">
      <c r="A8" s="92"/>
      <c r="B8" s="163"/>
      <c r="C8" s="164"/>
      <c r="D8" s="165" t="s">
        <v>72</v>
      </c>
      <c r="E8" s="166"/>
      <c r="F8" s="167">
        <v>45115</v>
      </c>
      <c r="G8" s="168"/>
      <c r="H8" s="165" t="s">
        <v>73</v>
      </c>
      <c r="I8" s="166"/>
      <c r="J8" s="88" t="s">
        <v>60</v>
      </c>
      <c r="K8" s="91" t="s">
        <v>61</v>
      </c>
    </row>
    <row r="9" spans="1:11" ht="14.25" x14ac:dyDescent="0.15">
      <c r="A9" s="169" t="s">
        <v>74</v>
      </c>
      <c r="B9" s="170"/>
      <c r="C9" s="170"/>
      <c r="D9" s="170"/>
      <c r="E9" s="170"/>
      <c r="F9" s="170"/>
      <c r="G9" s="170"/>
      <c r="H9" s="170"/>
      <c r="I9" s="170"/>
      <c r="J9" s="170"/>
      <c r="K9" s="171"/>
    </row>
    <row r="10" spans="1:11" ht="14.25" x14ac:dyDescent="0.15">
      <c r="A10" s="172" t="s">
        <v>75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4"/>
    </row>
    <row r="11" spans="1:11" ht="14.25" x14ac:dyDescent="0.15">
      <c r="A11" s="93" t="s">
        <v>76</v>
      </c>
      <c r="B11" s="94" t="s">
        <v>77</v>
      </c>
      <c r="C11" s="95" t="s">
        <v>78</v>
      </c>
      <c r="D11" s="96"/>
      <c r="E11" s="97" t="s">
        <v>79</v>
      </c>
      <c r="F11" s="94" t="s">
        <v>77</v>
      </c>
      <c r="G11" s="95" t="s">
        <v>78</v>
      </c>
      <c r="H11" s="95" t="s">
        <v>80</v>
      </c>
      <c r="I11" s="97" t="s">
        <v>81</v>
      </c>
      <c r="J11" s="94" t="s">
        <v>77</v>
      </c>
      <c r="K11" s="111" t="s">
        <v>78</v>
      </c>
    </row>
    <row r="12" spans="1:11" ht="14.25" x14ac:dyDescent="0.15">
      <c r="A12" s="79" t="s">
        <v>82</v>
      </c>
      <c r="B12" s="84" t="s">
        <v>77</v>
      </c>
      <c r="C12" s="85" t="s">
        <v>78</v>
      </c>
      <c r="D12" s="86"/>
      <c r="E12" s="87" t="s">
        <v>83</v>
      </c>
      <c r="F12" s="84" t="s">
        <v>77</v>
      </c>
      <c r="G12" s="85" t="s">
        <v>78</v>
      </c>
      <c r="H12" s="85" t="s">
        <v>80</v>
      </c>
      <c r="I12" s="87" t="s">
        <v>84</v>
      </c>
      <c r="J12" s="84" t="s">
        <v>77</v>
      </c>
      <c r="K12" s="90" t="s">
        <v>78</v>
      </c>
    </row>
    <row r="13" spans="1:11" ht="14.25" x14ac:dyDescent="0.15">
      <c r="A13" s="79" t="s">
        <v>85</v>
      </c>
      <c r="B13" s="84" t="s">
        <v>77</v>
      </c>
      <c r="C13" s="85" t="s">
        <v>78</v>
      </c>
      <c r="D13" s="86"/>
      <c r="E13" s="87" t="s">
        <v>86</v>
      </c>
      <c r="F13" s="85" t="s">
        <v>87</v>
      </c>
      <c r="G13" s="85" t="s">
        <v>88</v>
      </c>
      <c r="H13" s="85" t="s">
        <v>80</v>
      </c>
      <c r="I13" s="87" t="s">
        <v>89</v>
      </c>
      <c r="J13" s="84" t="s">
        <v>77</v>
      </c>
      <c r="K13" s="90" t="s">
        <v>78</v>
      </c>
    </row>
    <row r="14" spans="1:11" ht="14.25" x14ac:dyDescent="0.15">
      <c r="A14" s="165" t="s">
        <v>90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75"/>
    </row>
    <row r="15" spans="1:11" ht="14.25" x14ac:dyDescent="0.15">
      <c r="A15" s="172" t="s">
        <v>91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4"/>
    </row>
    <row r="16" spans="1:11" ht="14.25" x14ac:dyDescent="0.15">
      <c r="A16" s="98" t="s">
        <v>92</v>
      </c>
      <c r="B16" s="95" t="s">
        <v>87</v>
      </c>
      <c r="C16" s="95" t="s">
        <v>88</v>
      </c>
      <c r="D16" s="99"/>
      <c r="E16" s="100" t="s">
        <v>93</v>
      </c>
      <c r="F16" s="95" t="s">
        <v>87</v>
      </c>
      <c r="G16" s="95" t="s">
        <v>88</v>
      </c>
      <c r="H16" s="101"/>
      <c r="I16" s="100" t="s">
        <v>94</v>
      </c>
      <c r="J16" s="95" t="s">
        <v>87</v>
      </c>
      <c r="K16" s="111" t="s">
        <v>88</v>
      </c>
    </row>
    <row r="17" spans="1:22" ht="16.5" customHeight="1" x14ac:dyDescent="0.15">
      <c r="A17" s="82" t="s">
        <v>95</v>
      </c>
      <c r="B17" s="85" t="s">
        <v>87</v>
      </c>
      <c r="C17" s="85" t="s">
        <v>88</v>
      </c>
      <c r="D17" s="55"/>
      <c r="E17" s="89" t="s">
        <v>96</v>
      </c>
      <c r="F17" s="85" t="s">
        <v>87</v>
      </c>
      <c r="G17" s="85" t="s">
        <v>88</v>
      </c>
      <c r="H17" s="102"/>
      <c r="I17" s="89" t="s">
        <v>97</v>
      </c>
      <c r="J17" s="85" t="s">
        <v>87</v>
      </c>
      <c r="K17" s="90" t="s">
        <v>88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15">
      <c r="A18" s="176" t="s">
        <v>98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8"/>
    </row>
    <row r="19" spans="1:22" ht="18" customHeight="1" x14ac:dyDescent="0.15">
      <c r="A19" s="172" t="s">
        <v>99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4"/>
    </row>
    <row r="20" spans="1:22" ht="16.5" customHeight="1" x14ac:dyDescent="0.15">
      <c r="A20" s="179" t="s">
        <v>100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1"/>
    </row>
    <row r="21" spans="1:22" ht="21.75" customHeight="1" x14ac:dyDescent="0.15">
      <c r="A21" s="103" t="s">
        <v>101</v>
      </c>
      <c r="B21" s="89" t="s">
        <v>102</v>
      </c>
      <c r="C21" s="89" t="s">
        <v>103</v>
      </c>
      <c r="D21" s="89" t="s">
        <v>104</v>
      </c>
      <c r="E21" s="89" t="s">
        <v>105</v>
      </c>
      <c r="F21" s="89" t="s">
        <v>106</v>
      </c>
      <c r="G21" s="89" t="s">
        <v>107</v>
      </c>
      <c r="H21" s="89" t="s">
        <v>108</v>
      </c>
      <c r="I21" s="89" t="s">
        <v>109</v>
      </c>
      <c r="J21" s="89" t="s">
        <v>110</v>
      </c>
      <c r="K21" s="75" t="s">
        <v>111</v>
      </c>
    </row>
    <row r="22" spans="1:22" ht="16.5" customHeight="1" x14ac:dyDescent="0.15">
      <c r="A22" s="83"/>
      <c r="B22" s="104"/>
      <c r="C22" s="104"/>
      <c r="D22" s="104"/>
      <c r="E22" s="104"/>
      <c r="F22" s="104"/>
      <c r="G22" s="104"/>
      <c r="H22" s="104"/>
      <c r="I22" s="104"/>
      <c r="J22" s="104"/>
      <c r="K22" s="113"/>
    </row>
    <row r="23" spans="1:22" ht="16.5" customHeight="1" x14ac:dyDescent="0.15">
      <c r="A23" s="83" t="s">
        <v>112</v>
      </c>
      <c r="B23" s="104"/>
      <c r="C23" s="104"/>
      <c r="D23" s="104">
        <v>1</v>
      </c>
      <c r="E23" s="104">
        <v>1</v>
      </c>
      <c r="F23" s="104">
        <v>1</v>
      </c>
      <c r="G23" s="104">
        <v>1</v>
      </c>
      <c r="H23" s="104">
        <v>1</v>
      </c>
      <c r="I23" s="104">
        <v>1</v>
      </c>
      <c r="J23" s="104"/>
      <c r="K23" s="114"/>
    </row>
    <row r="24" spans="1:22" ht="16.5" customHeight="1" x14ac:dyDescent="0.15">
      <c r="A24" s="83"/>
      <c r="B24" s="104"/>
      <c r="C24" s="104"/>
      <c r="D24" s="104"/>
      <c r="E24" s="104"/>
      <c r="F24" s="104"/>
      <c r="G24" s="104"/>
      <c r="H24" s="104"/>
      <c r="I24" s="104"/>
      <c r="J24" s="104"/>
      <c r="K24" s="114"/>
    </row>
    <row r="25" spans="1:22" ht="16.5" customHeight="1" x14ac:dyDescent="0.15">
      <c r="A25" s="83" t="s">
        <v>113</v>
      </c>
      <c r="B25" s="104"/>
      <c r="C25" s="104"/>
      <c r="D25" s="104">
        <v>1</v>
      </c>
      <c r="E25" s="104">
        <v>1</v>
      </c>
      <c r="F25" s="104">
        <v>1</v>
      </c>
      <c r="G25" s="104">
        <v>1</v>
      </c>
      <c r="H25" s="104">
        <v>1</v>
      </c>
      <c r="I25" s="104">
        <v>1</v>
      </c>
      <c r="J25" s="104"/>
      <c r="K25" s="73"/>
    </row>
    <row r="26" spans="1:22" ht="16.5" customHeight="1" x14ac:dyDescent="0.15">
      <c r="A26" s="83"/>
      <c r="B26" s="104"/>
      <c r="C26" s="104"/>
      <c r="D26" s="104"/>
      <c r="E26" s="104"/>
      <c r="F26" s="104"/>
      <c r="G26" s="104"/>
      <c r="H26" s="104"/>
      <c r="I26" s="104"/>
      <c r="J26" s="104"/>
      <c r="K26" s="73"/>
    </row>
    <row r="27" spans="1:22" ht="16.5" customHeight="1" x14ac:dyDescent="0.15">
      <c r="A27" s="83"/>
      <c r="B27" s="104"/>
      <c r="C27" s="104"/>
      <c r="D27" s="104"/>
      <c r="E27" s="104"/>
      <c r="F27" s="104"/>
      <c r="G27" s="104"/>
      <c r="H27" s="104"/>
      <c r="I27" s="104"/>
      <c r="J27" s="104"/>
      <c r="K27" s="73"/>
    </row>
    <row r="28" spans="1:22" ht="16.5" customHeight="1" x14ac:dyDescent="0.15">
      <c r="A28" s="83"/>
      <c r="B28" s="104"/>
      <c r="C28" s="104"/>
      <c r="D28" s="104"/>
      <c r="E28" s="104"/>
      <c r="F28" s="104"/>
      <c r="G28" s="104"/>
      <c r="H28" s="104"/>
      <c r="I28" s="104"/>
      <c r="J28" s="104"/>
      <c r="K28" s="73"/>
    </row>
    <row r="29" spans="1:22" ht="18" customHeight="1" x14ac:dyDescent="0.15">
      <c r="A29" s="182" t="s">
        <v>114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4"/>
    </row>
    <row r="30" spans="1:22" ht="18.75" customHeight="1" x14ac:dyDescent="0.15">
      <c r="A30" s="185" t="s">
        <v>115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7"/>
    </row>
    <row r="31" spans="1:22" ht="18.75" customHeight="1" x14ac:dyDescent="0.15">
      <c r="A31" s="188" t="s">
        <v>116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90"/>
    </row>
    <row r="32" spans="1:22" ht="18" customHeight="1" x14ac:dyDescent="0.15">
      <c r="A32" s="182" t="s">
        <v>117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4"/>
    </row>
    <row r="33" spans="1:11" ht="14.25" x14ac:dyDescent="0.15">
      <c r="A33" s="191" t="s">
        <v>118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spans="1:11" ht="14.25" x14ac:dyDescent="0.15">
      <c r="A34" s="194" t="s">
        <v>119</v>
      </c>
      <c r="B34" s="195"/>
      <c r="C34" s="85" t="s">
        <v>60</v>
      </c>
      <c r="D34" s="85" t="s">
        <v>61</v>
      </c>
      <c r="E34" s="196" t="s">
        <v>120</v>
      </c>
      <c r="F34" s="197"/>
      <c r="G34" s="197"/>
      <c r="H34" s="197"/>
      <c r="I34" s="197"/>
      <c r="J34" s="197"/>
      <c r="K34" s="198"/>
    </row>
    <row r="35" spans="1:11" ht="14.25" x14ac:dyDescent="0.15">
      <c r="A35" s="199" t="s">
        <v>121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</row>
    <row r="36" spans="1:11" ht="14.25" x14ac:dyDescent="0.15">
      <c r="A36" s="200" t="s">
        <v>122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4.25" x14ac:dyDescent="0.15">
      <c r="A37" s="203" t="s">
        <v>123</v>
      </c>
      <c r="B37" s="204"/>
      <c r="C37" s="204"/>
      <c r="D37" s="204"/>
      <c r="E37" s="204"/>
      <c r="F37" s="204"/>
      <c r="G37" s="204"/>
      <c r="H37" s="204"/>
      <c r="I37" s="204"/>
      <c r="J37" s="204"/>
      <c r="K37" s="162"/>
    </row>
    <row r="38" spans="1:11" ht="14.25" x14ac:dyDescent="0.15">
      <c r="A38" s="203" t="s">
        <v>124</v>
      </c>
      <c r="B38" s="204"/>
      <c r="C38" s="204"/>
      <c r="D38" s="204"/>
      <c r="E38" s="204"/>
      <c r="F38" s="204"/>
      <c r="G38" s="204"/>
      <c r="H38" s="204"/>
      <c r="I38" s="204"/>
      <c r="J38" s="204"/>
      <c r="K38" s="162"/>
    </row>
    <row r="39" spans="1:11" ht="14.25" x14ac:dyDescent="0.15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162"/>
    </row>
    <row r="40" spans="1:11" ht="14.25" x14ac:dyDescent="0.1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162"/>
    </row>
    <row r="41" spans="1:11" ht="14.25" x14ac:dyDescent="0.1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162"/>
    </row>
    <row r="42" spans="1:11" ht="14.25" x14ac:dyDescent="0.15">
      <c r="A42" s="203"/>
      <c r="B42" s="204"/>
      <c r="C42" s="204"/>
      <c r="D42" s="204"/>
      <c r="E42" s="204"/>
      <c r="F42" s="204"/>
      <c r="G42" s="204"/>
      <c r="H42" s="204"/>
      <c r="I42" s="204"/>
      <c r="J42" s="204"/>
      <c r="K42" s="162"/>
    </row>
    <row r="43" spans="1:11" ht="14.25" x14ac:dyDescent="0.15">
      <c r="A43" s="205" t="s">
        <v>125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14.25" x14ac:dyDescent="0.15">
      <c r="A44" s="172" t="s">
        <v>126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4"/>
    </row>
    <row r="45" spans="1:11" ht="14.25" x14ac:dyDescent="0.15">
      <c r="A45" s="98" t="s">
        <v>127</v>
      </c>
      <c r="B45" s="95" t="s">
        <v>87</v>
      </c>
      <c r="C45" s="95" t="s">
        <v>88</v>
      </c>
      <c r="D45" s="95" t="s">
        <v>80</v>
      </c>
      <c r="E45" s="100" t="s">
        <v>128</v>
      </c>
      <c r="F45" s="95" t="s">
        <v>87</v>
      </c>
      <c r="G45" s="95" t="s">
        <v>88</v>
      </c>
      <c r="H45" s="95" t="s">
        <v>80</v>
      </c>
      <c r="I45" s="100" t="s">
        <v>129</v>
      </c>
      <c r="J45" s="95" t="s">
        <v>87</v>
      </c>
      <c r="K45" s="111" t="s">
        <v>88</v>
      </c>
    </row>
    <row r="46" spans="1:11" ht="14.25" x14ac:dyDescent="0.15">
      <c r="A46" s="82" t="s">
        <v>79</v>
      </c>
      <c r="B46" s="85" t="s">
        <v>87</v>
      </c>
      <c r="C46" s="85" t="s">
        <v>88</v>
      </c>
      <c r="D46" s="85" t="s">
        <v>80</v>
      </c>
      <c r="E46" s="89" t="s">
        <v>86</v>
      </c>
      <c r="F46" s="85" t="s">
        <v>87</v>
      </c>
      <c r="G46" s="85" t="s">
        <v>88</v>
      </c>
      <c r="H46" s="85" t="s">
        <v>80</v>
      </c>
      <c r="I46" s="89" t="s">
        <v>97</v>
      </c>
      <c r="J46" s="85" t="s">
        <v>87</v>
      </c>
      <c r="K46" s="90" t="s">
        <v>88</v>
      </c>
    </row>
    <row r="47" spans="1:11" ht="14.25" x14ac:dyDescent="0.15">
      <c r="A47" s="165" t="s">
        <v>90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75"/>
    </row>
    <row r="48" spans="1:11" ht="14.25" x14ac:dyDescent="0.15">
      <c r="A48" s="199" t="s">
        <v>130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</row>
    <row r="49" spans="1:11" ht="14.25" x14ac:dyDescent="0.15">
      <c r="A49" s="200"/>
      <c r="B49" s="201"/>
      <c r="C49" s="201"/>
      <c r="D49" s="201"/>
      <c r="E49" s="201"/>
      <c r="F49" s="201"/>
      <c r="G49" s="201"/>
      <c r="H49" s="201"/>
      <c r="I49" s="201"/>
      <c r="J49" s="201"/>
      <c r="K49" s="202"/>
    </row>
    <row r="50" spans="1:11" ht="14.25" x14ac:dyDescent="0.15">
      <c r="A50" s="105" t="s">
        <v>131</v>
      </c>
      <c r="B50" s="208" t="s">
        <v>132</v>
      </c>
      <c r="C50" s="208"/>
      <c r="D50" s="106" t="s">
        <v>133</v>
      </c>
      <c r="E50" s="107" t="s">
        <v>134</v>
      </c>
      <c r="F50" s="108" t="s">
        <v>135</v>
      </c>
      <c r="G50" s="109">
        <v>45114</v>
      </c>
      <c r="H50" s="209" t="s">
        <v>136</v>
      </c>
      <c r="I50" s="210"/>
      <c r="J50" s="211" t="s">
        <v>137</v>
      </c>
      <c r="K50" s="212"/>
    </row>
    <row r="51" spans="1:11" ht="14.25" x14ac:dyDescent="0.15">
      <c r="A51" s="199" t="s">
        <v>138</v>
      </c>
      <c r="B51" s="199"/>
      <c r="C51" s="199"/>
      <c r="D51" s="199"/>
      <c r="E51" s="199"/>
      <c r="F51" s="199"/>
      <c r="G51" s="199"/>
      <c r="H51" s="199"/>
      <c r="I51" s="199"/>
      <c r="J51" s="199"/>
      <c r="K51" s="199"/>
    </row>
    <row r="52" spans="1:11" ht="14.25" x14ac:dyDescent="0.15">
      <c r="A52" s="213"/>
      <c r="B52" s="214"/>
      <c r="C52" s="214"/>
      <c r="D52" s="214"/>
      <c r="E52" s="214"/>
      <c r="F52" s="214"/>
      <c r="G52" s="214"/>
      <c r="H52" s="214"/>
      <c r="I52" s="214"/>
      <c r="J52" s="214"/>
      <c r="K52" s="215"/>
    </row>
    <row r="53" spans="1:11" ht="14.25" x14ac:dyDescent="0.15">
      <c r="A53" s="105" t="s">
        <v>131</v>
      </c>
      <c r="B53" s="208" t="s">
        <v>132</v>
      </c>
      <c r="C53" s="208"/>
      <c r="D53" s="106" t="s">
        <v>133</v>
      </c>
      <c r="E53" s="110"/>
      <c r="F53" s="108" t="s">
        <v>139</v>
      </c>
      <c r="G53" s="109"/>
      <c r="H53" s="209" t="s">
        <v>136</v>
      </c>
      <c r="I53" s="210"/>
      <c r="J53" s="211"/>
      <c r="K53" s="21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opLeftCell="A3" zoomScale="90" zoomScaleNormal="90" workbookViewId="0">
      <selection activeCell="J12" sqref="J12"/>
    </sheetView>
  </sheetViews>
  <sheetFormatPr defaultColWidth="9" defaultRowHeight="26.1" customHeight="1" x14ac:dyDescent="0.15"/>
  <cols>
    <col min="1" max="1" width="17.125" style="30" customWidth="1"/>
    <col min="2" max="7" width="9.375" style="30" customWidth="1"/>
    <col min="8" max="8" width="1.375" style="30" customWidth="1"/>
    <col min="9" max="9" width="16.5" style="30" customWidth="1"/>
    <col min="10" max="10" width="17" style="30" customWidth="1"/>
    <col min="11" max="11" width="18.5" style="30" customWidth="1"/>
    <col min="12" max="12" width="16.625" style="30" customWidth="1"/>
    <col min="13" max="13" width="14.125" style="30" customWidth="1"/>
    <col min="14" max="14" width="16.375" style="30" customWidth="1"/>
    <col min="15" max="16384" width="9" style="30"/>
  </cols>
  <sheetData>
    <row r="1" spans="1:14" ht="30" customHeight="1" x14ac:dyDescent="0.15">
      <c r="A1" s="216" t="s">
        <v>140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</row>
    <row r="2" spans="1:14" ht="29.1" customHeight="1" x14ac:dyDescent="0.15">
      <c r="A2" s="20" t="s">
        <v>56</v>
      </c>
      <c r="B2" s="218"/>
      <c r="C2" s="218"/>
      <c r="D2" s="21" t="s">
        <v>62</v>
      </c>
      <c r="E2" s="218"/>
      <c r="F2" s="218"/>
      <c r="G2" s="218"/>
      <c r="H2" s="223"/>
      <c r="I2" s="32" t="s">
        <v>52</v>
      </c>
      <c r="J2" s="218" t="s">
        <v>141</v>
      </c>
      <c r="K2" s="218"/>
      <c r="L2" s="218"/>
      <c r="M2" s="218"/>
      <c r="N2" s="219"/>
    </row>
    <row r="3" spans="1:14" ht="29.1" customHeight="1" x14ac:dyDescent="0.15">
      <c r="A3" s="222" t="s">
        <v>142</v>
      </c>
      <c r="B3" s="220" t="s">
        <v>143</v>
      </c>
      <c r="C3" s="220"/>
      <c r="D3" s="220"/>
      <c r="E3" s="220"/>
      <c r="F3" s="220"/>
      <c r="G3" s="220"/>
      <c r="H3" s="224"/>
      <c r="I3" s="220" t="s">
        <v>144</v>
      </c>
      <c r="J3" s="220"/>
      <c r="K3" s="220"/>
      <c r="L3" s="220"/>
      <c r="M3" s="220"/>
      <c r="N3" s="221"/>
    </row>
    <row r="4" spans="1:14" ht="29.1" customHeight="1" x14ac:dyDescent="0.15">
      <c r="A4" s="222"/>
      <c r="B4" s="22" t="s">
        <v>104</v>
      </c>
      <c r="C4" s="22" t="s">
        <v>105</v>
      </c>
      <c r="D4" s="23" t="s">
        <v>106</v>
      </c>
      <c r="E4" s="22" t="s">
        <v>107</v>
      </c>
      <c r="F4" s="22" t="s">
        <v>108</v>
      </c>
      <c r="G4" s="22" t="s">
        <v>109</v>
      </c>
      <c r="H4" s="224"/>
      <c r="I4" s="22" t="s">
        <v>104</v>
      </c>
      <c r="J4" s="22" t="s">
        <v>105</v>
      </c>
      <c r="K4" s="23" t="s">
        <v>106</v>
      </c>
      <c r="L4" s="22" t="s">
        <v>107</v>
      </c>
      <c r="M4" s="22" t="s">
        <v>108</v>
      </c>
      <c r="N4" s="22" t="s">
        <v>109</v>
      </c>
    </row>
    <row r="5" spans="1:14" ht="29.1" customHeight="1" x14ac:dyDescent="0.15">
      <c r="A5" s="222"/>
      <c r="B5" s="22" t="s">
        <v>145</v>
      </c>
      <c r="C5" s="22" t="s">
        <v>146</v>
      </c>
      <c r="D5" s="23" t="s">
        <v>147</v>
      </c>
      <c r="E5" s="22" t="s">
        <v>148</v>
      </c>
      <c r="F5" s="22" t="s">
        <v>149</v>
      </c>
      <c r="G5" s="22" t="s">
        <v>150</v>
      </c>
      <c r="H5" s="224"/>
      <c r="I5" s="22" t="s">
        <v>113</v>
      </c>
      <c r="J5" s="22" t="s">
        <v>113</v>
      </c>
      <c r="K5" s="23" t="s">
        <v>151</v>
      </c>
      <c r="L5" s="22" t="s">
        <v>151</v>
      </c>
      <c r="M5" s="22" t="s">
        <v>113</v>
      </c>
      <c r="N5" s="22" t="s">
        <v>152</v>
      </c>
    </row>
    <row r="6" spans="1:14" ht="29.1" customHeight="1" x14ac:dyDescent="0.15">
      <c r="A6" s="24" t="s">
        <v>153</v>
      </c>
      <c r="B6" s="25">
        <f>C6-1</f>
        <v>66</v>
      </c>
      <c r="C6" s="25">
        <f>D6-2</f>
        <v>67</v>
      </c>
      <c r="D6" s="26">
        <v>69</v>
      </c>
      <c r="E6" s="25">
        <f>D6+2</f>
        <v>71</v>
      </c>
      <c r="F6" s="25">
        <f>E6+2</f>
        <v>73</v>
      </c>
      <c r="G6" s="25">
        <f>F6+1</f>
        <v>74</v>
      </c>
      <c r="H6" s="224"/>
      <c r="I6" s="33" t="s">
        <v>154</v>
      </c>
      <c r="J6" s="33" t="s">
        <v>87</v>
      </c>
      <c r="K6" s="33" t="s">
        <v>155</v>
      </c>
      <c r="L6" s="33" t="s">
        <v>156</v>
      </c>
      <c r="M6" s="33" t="s">
        <v>157</v>
      </c>
      <c r="N6" s="34" t="s">
        <v>156</v>
      </c>
    </row>
    <row r="7" spans="1:14" ht="29.1" customHeight="1" x14ac:dyDescent="0.15">
      <c r="A7" s="24" t="s">
        <v>158</v>
      </c>
      <c r="B7" s="27">
        <f t="shared" ref="B7:B8" si="0">C7-4</f>
        <v>102</v>
      </c>
      <c r="C7" s="27">
        <f t="shared" ref="C7:C8" si="1">D7-4</f>
        <v>106</v>
      </c>
      <c r="D7" s="23">
        <v>110</v>
      </c>
      <c r="E7" s="27">
        <f t="shared" ref="E7:E8" si="2">D7+4</f>
        <v>114</v>
      </c>
      <c r="F7" s="27">
        <f>E7+4</f>
        <v>118</v>
      </c>
      <c r="G7" s="27">
        <f t="shared" ref="G7:G8" si="3">F7+6</f>
        <v>124</v>
      </c>
      <c r="H7" s="224"/>
      <c r="I7" s="35" t="s">
        <v>87</v>
      </c>
      <c r="J7" s="35" t="s">
        <v>87</v>
      </c>
      <c r="K7" s="35" t="s">
        <v>87</v>
      </c>
      <c r="L7" s="35" t="s">
        <v>87</v>
      </c>
      <c r="M7" s="36" t="s">
        <v>87</v>
      </c>
      <c r="N7" s="37" t="s">
        <v>157</v>
      </c>
    </row>
    <row r="8" spans="1:14" ht="29.1" customHeight="1" x14ac:dyDescent="0.15">
      <c r="A8" s="24" t="s">
        <v>159</v>
      </c>
      <c r="B8" s="27">
        <f t="shared" si="0"/>
        <v>98</v>
      </c>
      <c r="C8" s="27">
        <f t="shared" si="1"/>
        <v>102</v>
      </c>
      <c r="D8" s="23">
        <v>106</v>
      </c>
      <c r="E8" s="27">
        <f t="shared" si="2"/>
        <v>110</v>
      </c>
      <c r="F8" s="27">
        <f>E8+5</f>
        <v>115</v>
      </c>
      <c r="G8" s="27">
        <f t="shared" si="3"/>
        <v>121</v>
      </c>
      <c r="H8" s="224"/>
      <c r="I8" s="33" t="s">
        <v>87</v>
      </c>
      <c r="J8" s="33" t="s">
        <v>157</v>
      </c>
      <c r="K8" s="33" t="s">
        <v>87</v>
      </c>
      <c r="L8" s="33" t="s">
        <v>160</v>
      </c>
      <c r="M8" s="38" t="s">
        <v>157</v>
      </c>
      <c r="N8" s="39" t="s">
        <v>157</v>
      </c>
    </row>
    <row r="9" spans="1:14" ht="29.1" customHeight="1" x14ac:dyDescent="0.15">
      <c r="A9" s="24" t="s">
        <v>161</v>
      </c>
      <c r="B9" s="27">
        <f>C9-1.2</f>
        <v>42.599999999999994</v>
      </c>
      <c r="C9" s="27">
        <f>D9-1.2</f>
        <v>43.8</v>
      </c>
      <c r="D9" s="23">
        <v>45</v>
      </c>
      <c r="E9" s="27">
        <f>D9+1.2</f>
        <v>46.2</v>
      </c>
      <c r="F9" s="27">
        <f>E9+1.2</f>
        <v>47.400000000000006</v>
      </c>
      <c r="G9" s="27">
        <f>F9+1.4</f>
        <v>48.800000000000004</v>
      </c>
      <c r="H9" s="224"/>
      <c r="I9" s="35" t="s">
        <v>157</v>
      </c>
      <c r="J9" s="35" t="s">
        <v>162</v>
      </c>
      <c r="K9" s="35" t="s">
        <v>157</v>
      </c>
      <c r="L9" s="35" t="s">
        <v>163</v>
      </c>
      <c r="M9" s="36" t="s">
        <v>164</v>
      </c>
      <c r="N9" s="40" t="s">
        <v>160</v>
      </c>
    </row>
    <row r="10" spans="1:14" ht="29.1" customHeight="1" x14ac:dyDescent="0.15">
      <c r="A10" s="24" t="s">
        <v>165</v>
      </c>
      <c r="B10" s="27">
        <f>C10-0.5</f>
        <v>21</v>
      </c>
      <c r="C10" s="27">
        <f>D10-0.5</f>
        <v>21.5</v>
      </c>
      <c r="D10" s="23">
        <v>22</v>
      </c>
      <c r="E10" s="27">
        <f t="shared" ref="E10:G10" si="4">D10+0.5</f>
        <v>22.5</v>
      </c>
      <c r="F10" s="27">
        <f t="shared" si="4"/>
        <v>23</v>
      </c>
      <c r="G10" s="27">
        <f t="shared" si="4"/>
        <v>23.5</v>
      </c>
      <c r="H10" s="224"/>
      <c r="I10" s="35" t="s">
        <v>160</v>
      </c>
      <c r="J10" s="35" t="s">
        <v>160</v>
      </c>
      <c r="K10" s="35" t="s">
        <v>154</v>
      </c>
      <c r="L10" s="35" t="s">
        <v>154</v>
      </c>
      <c r="M10" s="36" t="s">
        <v>157</v>
      </c>
      <c r="N10" s="37" t="s">
        <v>160</v>
      </c>
    </row>
    <row r="11" spans="1:14" ht="29.1" customHeight="1" x14ac:dyDescent="0.15">
      <c r="A11" s="24" t="s">
        <v>166</v>
      </c>
      <c r="B11" s="28">
        <f>C11-0.7</f>
        <v>18.100000000000001</v>
      </c>
      <c r="C11" s="28">
        <f>D11-0.7</f>
        <v>18.8</v>
      </c>
      <c r="D11" s="23">
        <v>19.5</v>
      </c>
      <c r="E11" s="28">
        <f>D11+0.7</f>
        <v>20.2</v>
      </c>
      <c r="F11" s="28">
        <f>E11+0.7</f>
        <v>20.9</v>
      </c>
      <c r="G11" s="28">
        <f>F11+0.95</f>
        <v>21.849999999999998</v>
      </c>
      <c r="H11" s="224"/>
      <c r="I11" s="35" t="s">
        <v>87</v>
      </c>
      <c r="J11" s="35" t="s">
        <v>87</v>
      </c>
      <c r="K11" s="35" t="s">
        <v>87</v>
      </c>
      <c r="L11" s="35" t="s">
        <v>87</v>
      </c>
      <c r="M11" s="36" t="s">
        <v>87</v>
      </c>
      <c r="N11" s="37" t="s">
        <v>87</v>
      </c>
    </row>
    <row r="12" spans="1:14" ht="29.1" customHeight="1" x14ac:dyDescent="0.15">
      <c r="A12" s="24" t="s">
        <v>167</v>
      </c>
      <c r="B12" s="27">
        <f>C12-0.7</f>
        <v>16.600000000000001</v>
      </c>
      <c r="C12" s="27">
        <f>D12-0.7</f>
        <v>17.3</v>
      </c>
      <c r="D12" s="23">
        <v>18</v>
      </c>
      <c r="E12" s="27">
        <f>D12+0.7</f>
        <v>18.7</v>
      </c>
      <c r="F12" s="27">
        <f>E12+0.7</f>
        <v>19.399999999999999</v>
      </c>
      <c r="G12" s="27">
        <f>F12+0.95</f>
        <v>20.349999999999998</v>
      </c>
      <c r="H12" s="224"/>
      <c r="I12" s="35" t="s">
        <v>154</v>
      </c>
      <c r="J12" s="35" t="s">
        <v>168</v>
      </c>
      <c r="K12" s="35" t="s">
        <v>87</v>
      </c>
      <c r="L12" s="35" t="s">
        <v>169</v>
      </c>
      <c r="M12" s="36" t="s">
        <v>170</v>
      </c>
      <c r="N12" s="41" t="s">
        <v>171</v>
      </c>
    </row>
    <row r="13" spans="1:14" ht="29.1" customHeight="1" x14ac:dyDescent="0.15">
      <c r="A13" s="24" t="s">
        <v>172</v>
      </c>
      <c r="B13" s="27">
        <f>C13-0</f>
        <v>19.100000000000001</v>
      </c>
      <c r="C13" s="27">
        <f>D13-0.4</f>
        <v>19.100000000000001</v>
      </c>
      <c r="D13" s="23">
        <v>19.5</v>
      </c>
      <c r="E13" s="27">
        <f>D13+0.4</f>
        <v>19.899999999999999</v>
      </c>
      <c r="F13" s="27">
        <f>E13+0.4</f>
        <v>20.299999999999997</v>
      </c>
      <c r="G13" s="27">
        <f>F13+0.6</f>
        <v>20.9</v>
      </c>
      <c r="H13" s="224"/>
      <c r="I13" s="35" t="s">
        <v>173</v>
      </c>
      <c r="J13" s="35" t="s">
        <v>174</v>
      </c>
      <c r="K13" s="35" t="s">
        <v>169</v>
      </c>
      <c r="L13" s="35" t="s">
        <v>87</v>
      </c>
      <c r="M13" s="36" t="s">
        <v>169</v>
      </c>
      <c r="N13" s="42" t="s">
        <v>174</v>
      </c>
    </row>
    <row r="14" spans="1:14" ht="29.1" customHeight="1" x14ac:dyDescent="0.15">
      <c r="A14" s="24" t="s">
        <v>175</v>
      </c>
      <c r="B14" s="27">
        <f>C14-0</f>
        <v>10.8</v>
      </c>
      <c r="C14" s="27">
        <f>D14-0.2</f>
        <v>10.8</v>
      </c>
      <c r="D14" s="23">
        <v>11</v>
      </c>
      <c r="E14" s="27">
        <f>D14+0.2</f>
        <v>11.2</v>
      </c>
      <c r="F14" s="27">
        <f>E14+0.2</f>
        <v>11.399999999999999</v>
      </c>
      <c r="G14" s="27">
        <f>F14+0.25</f>
        <v>11.649999999999999</v>
      </c>
      <c r="H14" s="225"/>
      <c r="I14" s="43" t="s">
        <v>87</v>
      </c>
      <c r="J14" s="44" t="s">
        <v>87</v>
      </c>
      <c r="K14" s="45" t="s">
        <v>87</v>
      </c>
      <c r="L14" s="46" t="s">
        <v>87</v>
      </c>
      <c r="M14" s="46" t="s">
        <v>87</v>
      </c>
      <c r="N14" s="47" t="s">
        <v>87</v>
      </c>
    </row>
    <row r="15" spans="1:14" ht="14.25" x14ac:dyDescent="0.15">
      <c r="A15" s="30" t="s">
        <v>176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ht="14.25" x14ac:dyDescent="0.15">
      <c r="A16" s="31"/>
      <c r="B16" s="31"/>
      <c r="C16" s="31"/>
      <c r="D16" s="31"/>
      <c r="E16" s="31"/>
      <c r="F16" s="31"/>
      <c r="G16" s="31"/>
      <c r="H16" s="31"/>
      <c r="I16" s="29" t="s">
        <v>177</v>
      </c>
      <c r="J16" s="48">
        <v>45114</v>
      </c>
      <c r="K16" s="29" t="s">
        <v>178</v>
      </c>
      <c r="L16" s="29" t="s">
        <v>134</v>
      </c>
      <c r="M16" s="29" t="s">
        <v>179</v>
      </c>
      <c r="N16" s="30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A20" sqref="A20:K20"/>
    </sheetView>
  </sheetViews>
  <sheetFormatPr defaultColWidth="10.125" defaultRowHeight="14.25" x14ac:dyDescent="0.15"/>
  <cols>
    <col min="1" max="1" width="9.625" style="49" customWidth="1"/>
    <col min="2" max="2" width="11.125" style="49" customWidth="1"/>
    <col min="3" max="3" width="9.125" style="49" customWidth="1"/>
    <col min="4" max="4" width="9.5" style="49" customWidth="1"/>
    <col min="5" max="5" width="10.75" style="49" customWidth="1"/>
    <col min="6" max="6" width="10.375" style="49" customWidth="1"/>
    <col min="7" max="7" width="9.5" style="49" customWidth="1"/>
    <col min="8" max="8" width="9.125" style="49" customWidth="1"/>
    <col min="9" max="9" width="8.125" style="49" customWidth="1"/>
    <col min="10" max="10" width="10.5" style="49" customWidth="1"/>
    <col min="11" max="11" width="12.125" style="49" customWidth="1"/>
    <col min="12" max="16384" width="10.125" style="49"/>
  </cols>
  <sheetData>
    <row r="1" spans="1:11" ht="25.5" x14ac:dyDescent="0.15">
      <c r="A1" s="240" t="s">
        <v>181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x14ac:dyDescent="0.15">
      <c r="A2" s="50" t="s">
        <v>50</v>
      </c>
      <c r="B2" s="312" t="s">
        <v>324</v>
      </c>
      <c r="C2" s="241"/>
      <c r="D2" s="51" t="s">
        <v>56</v>
      </c>
      <c r="E2" s="52" t="s">
        <v>57</v>
      </c>
      <c r="F2" s="53" t="s">
        <v>182</v>
      </c>
      <c r="G2" s="242" t="s">
        <v>63</v>
      </c>
      <c r="H2" s="242"/>
      <c r="I2" s="70" t="s">
        <v>52</v>
      </c>
      <c r="J2" s="242" t="s">
        <v>141</v>
      </c>
      <c r="K2" s="243"/>
    </row>
    <row r="3" spans="1:11" x14ac:dyDescent="0.15">
      <c r="A3" s="54" t="s">
        <v>69</v>
      </c>
      <c r="B3" s="226">
        <v>3000</v>
      </c>
      <c r="C3" s="226"/>
      <c r="D3" s="56" t="s">
        <v>183</v>
      </c>
      <c r="E3" s="244">
        <v>45107</v>
      </c>
      <c r="F3" s="227"/>
      <c r="G3" s="227"/>
      <c r="H3" s="234" t="s">
        <v>184</v>
      </c>
      <c r="I3" s="234"/>
      <c r="J3" s="234"/>
      <c r="K3" s="235"/>
    </row>
    <row r="4" spans="1:11" x14ac:dyDescent="0.15">
      <c r="A4" s="57" t="s">
        <v>66</v>
      </c>
      <c r="B4" s="58">
        <v>2</v>
      </c>
      <c r="C4" s="58">
        <v>6</v>
      </c>
      <c r="D4" s="59" t="s">
        <v>185</v>
      </c>
      <c r="E4" s="227"/>
      <c r="F4" s="227"/>
      <c r="G4" s="227"/>
      <c r="H4" s="195" t="s">
        <v>186</v>
      </c>
      <c r="I4" s="195"/>
      <c r="J4" s="68" t="s">
        <v>60</v>
      </c>
      <c r="K4" s="73" t="s">
        <v>61</v>
      </c>
    </row>
    <row r="5" spans="1:11" x14ac:dyDescent="0.15">
      <c r="A5" s="57" t="s">
        <v>187</v>
      </c>
      <c r="B5" s="226">
        <v>1</v>
      </c>
      <c r="C5" s="226"/>
      <c r="D5" s="56" t="s">
        <v>188</v>
      </c>
      <c r="E5" s="56" t="s">
        <v>189</v>
      </c>
      <c r="F5" s="56" t="s">
        <v>190</v>
      </c>
      <c r="G5" s="56" t="s">
        <v>191</v>
      </c>
      <c r="H5" s="195" t="s">
        <v>192</v>
      </c>
      <c r="I5" s="195"/>
      <c r="J5" s="68" t="s">
        <v>60</v>
      </c>
      <c r="K5" s="73" t="s">
        <v>61</v>
      </c>
    </row>
    <row r="6" spans="1:11" x14ac:dyDescent="0.15">
      <c r="A6" s="60" t="s">
        <v>193</v>
      </c>
      <c r="B6" s="245">
        <v>125</v>
      </c>
      <c r="C6" s="245"/>
      <c r="D6" s="61" t="s">
        <v>194</v>
      </c>
      <c r="E6" s="62"/>
      <c r="F6" s="63">
        <v>3018</v>
      </c>
      <c r="G6" s="61"/>
      <c r="H6" s="246" t="s">
        <v>195</v>
      </c>
      <c r="I6" s="246"/>
      <c r="J6" s="63" t="s">
        <v>60</v>
      </c>
      <c r="K6" s="74" t="s">
        <v>61</v>
      </c>
    </row>
    <row r="7" spans="1:11" x14ac:dyDescent="0.15">
      <c r="A7" s="64"/>
      <c r="B7" s="65"/>
      <c r="C7" s="65"/>
      <c r="D7" s="64"/>
      <c r="E7" s="65"/>
      <c r="F7" s="66"/>
      <c r="G7" s="64"/>
      <c r="H7" s="66"/>
      <c r="I7" s="65"/>
      <c r="J7" s="65"/>
      <c r="K7" s="65"/>
    </row>
    <row r="8" spans="1:11" x14ac:dyDescent="0.15">
      <c r="A8" s="67" t="s">
        <v>196</v>
      </c>
      <c r="B8" s="53" t="s">
        <v>197</v>
      </c>
      <c r="C8" s="53" t="s">
        <v>198</v>
      </c>
      <c r="D8" s="53" t="s">
        <v>199</v>
      </c>
      <c r="E8" s="53" t="s">
        <v>200</v>
      </c>
      <c r="F8" s="53" t="s">
        <v>201</v>
      </c>
      <c r="G8" s="247"/>
      <c r="H8" s="248"/>
      <c r="I8" s="248"/>
      <c r="J8" s="248"/>
      <c r="K8" s="249"/>
    </row>
    <row r="9" spans="1:11" x14ac:dyDescent="0.15">
      <c r="A9" s="194" t="s">
        <v>202</v>
      </c>
      <c r="B9" s="195"/>
      <c r="C9" s="68" t="s">
        <v>60</v>
      </c>
      <c r="D9" s="68" t="s">
        <v>61</v>
      </c>
      <c r="E9" s="56" t="s">
        <v>203</v>
      </c>
      <c r="F9" s="69" t="s">
        <v>204</v>
      </c>
      <c r="G9" s="250"/>
      <c r="H9" s="251"/>
      <c r="I9" s="251"/>
      <c r="J9" s="251"/>
      <c r="K9" s="252"/>
    </row>
    <row r="10" spans="1:11" x14ac:dyDescent="0.15">
      <c r="A10" s="194" t="s">
        <v>205</v>
      </c>
      <c r="B10" s="195"/>
      <c r="C10" s="68" t="s">
        <v>206</v>
      </c>
      <c r="D10" s="68" t="s">
        <v>61</v>
      </c>
      <c r="E10" s="56" t="s">
        <v>207</v>
      </c>
      <c r="F10" s="69" t="s">
        <v>208</v>
      </c>
      <c r="G10" s="250" t="s">
        <v>209</v>
      </c>
      <c r="H10" s="251"/>
      <c r="I10" s="251"/>
      <c r="J10" s="251"/>
      <c r="K10" s="252"/>
    </row>
    <row r="11" spans="1:11" x14ac:dyDescent="0.15">
      <c r="A11" s="237" t="s">
        <v>180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9"/>
    </row>
    <row r="12" spans="1:11" x14ac:dyDescent="0.15">
      <c r="A12" s="54" t="s">
        <v>81</v>
      </c>
      <c r="B12" s="68" t="s">
        <v>77</v>
      </c>
      <c r="C12" s="68" t="s">
        <v>78</v>
      </c>
      <c r="D12" s="69"/>
      <c r="E12" s="56" t="s">
        <v>79</v>
      </c>
      <c r="F12" s="68" t="s">
        <v>77</v>
      </c>
      <c r="G12" s="68" t="s">
        <v>78</v>
      </c>
      <c r="H12" s="68"/>
      <c r="I12" s="56" t="s">
        <v>210</v>
      </c>
      <c r="J12" s="68" t="s">
        <v>77</v>
      </c>
      <c r="K12" s="73" t="s">
        <v>78</v>
      </c>
    </row>
    <row r="13" spans="1:11" x14ac:dyDescent="0.15">
      <c r="A13" s="54" t="s">
        <v>84</v>
      </c>
      <c r="B13" s="68" t="s">
        <v>77</v>
      </c>
      <c r="C13" s="68" t="s">
        <v>78</v>
      </c>
      <c r="D13" s="69"/>
      <c r="E13" s="56" t="s">
        <v>89</v>
      </c>
      <c r="F13" s="68" t="s">
        <v>77</v>
      </c>
      <c r="G13" s="68" t="s">
        <v>78</v>
      </c>
      <c r="H13" s="68"/>
      <c r="I13" s="56" t="s">
        <v>211</v>
      </c>
      <c r="J13" s="68" t="s">
        <v>77</v>
      </c>
      <c r="K13" s="73" t="s">
        <v>78</v>
      </c>
    </row>
    <row r="14" spans="1:11" x14ac:dyDescent="0.15">
      <c r="A14" s="60" t="s">
        <v>212</v>
      </c>
      <c r="B14" s="63" t="s">
        <v>77</v>
      </c>
      <c r="C14" s="63" t="s">
        <v>78</v>
      </c>
      <c r="D14" s="62"/>
      <c r="E14" s="61" t="s">
        <v>213</v>
      </c>
      <c r="F14" s="63" t="s">
        <v>77</v>
      </c>
      <c r="G14" s="63" t="s">
        <v>78</v>
      </c>
      <c r="H14" s="63"/>
      <c r="I14" s="61" t="s">
        <v>214</v>
      </c>
      <c r="J14" s="63" t="s">
        <v>77</v>
      </c>
      <c r="K14" s="74" t="s">
        <v>78</v>
      </c>
    </row>
    <row r="15" spans="1:11" x14ac:dyDescent="0.15">
      <c r="A15" s="64"/>
      <c r="B15" s="66"/>
      <c r="C15" s="66"/>
      <c r="D15" s="65"/>
      <c r="E15" s="64"/>
      <c r="F15" s="66"/>
      <c r="G15" s="66"/>
      <c r="H15" s="66"/>
      <c r="I15" s="64"/>
      <c r="J15" s="66"/>
      <c r="K15" s="66"/>
    </row>
    <row r="16" spans="1:11" x14ac:dyDescent="0.15">
      <c r="A16" s="233" t="s">
        <v>215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9"/>
    </row>
    <row r="17" spans="1:11" x14ac:dyDescent="0.15">
      <c r="A17" s="194" t="s">
        <v>216</v>
      </c>
      <c r="B17" s="195"/>
      <c r="C17" s="195"/>
      <c r="D17" s="195"/>
      <c r="E17" s="195"/>
      <c r="F17" s="195"/>
      <c r="G17" s="195"/>
      <c r="H17" s="195"/>
      <c r="I17" s="195"/>
      <c r="J17" s="195"/>
      <c r="K17" s="236"/>
    </row>
    <row r="18" spans="1:11" x14ac:dyDescent="0.15">
      <c r="A18" s="194" t="s">
        <v>217</v>
      </c>
      <c r="B18" s="195"/>
      <c r="C18" s="195"/>
      <c r="D18" s="195"/>
      <c r="E18" s="195"/>
      <c r="F18" s="195"/>
      <c r="G18" s="195"/>
      <c r="H18" s="195"/>
      <c r="I18" s="195"/>
      <c r="J18" s="195"/>
      <c r="K18" s="236"/>
    </row>
    <row r="19" spans="1:11" x14ac:dyDescent="0.15">
      <c r="A19" s="253" t="s">
        <v>218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55"/>
    </row>
    <row r="20" spans="1:11" x14ac:dyDescent="0.15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56"/>
    </row>
    <row r="21" spans="1:11" x14ac:dyDescent="0.15">
      <c r="A21" s="230" t="s">
        <v>219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56"/>
    </row>
    <row r="22" spans="1:11" x14ac:dyDescent="0.15">
      <c r="A22" s="230"/>
      <c r="B22" s="231"/>
      <c r="C22" s="231"/>
      <c r="D22" s="231"/>
      <c r="E22" s="231"/>
      <c r="F22" s="231"/>
      <c r="G22" s="231"/>
      <c r="H22" s="231"/>
      <c r="I22" s="231"/>
      <c r="J22" s="231"/>
      <c r="K22" s="256"/>
    </row>
    <row r="23" spans="1:11" x14ac:dyDescent="0.15">
      <c r="A23" s="257"/>
      <c r="B23" s="258"/>
      <c r="C23" s="258"/>
      <c r="D23" s="258"/>
      <c r="E23" s="258"/>
      <c r="F23" s="258"/>
      <c r="G23" s="258"/>
      <c r="H23" s="258"/>
      <c r="I23" s="258"/>
      <c r="J23" s="258"/>
      <c r="K23" s="259"/>
    </row>
    <row r="24" spans="1:11" x14ac:dyDescent="0.15">
      <c r="A24" s="194" t="s">
        <v>119</v>
      </c>
      <c r="B24" s="195"/>
      <c r="C24" s="68" t="s">
        <v>60</v>
      </c>
      <c r="D24" s="68" t="s">
        <v>61</v>
      </c>
      <c r="E24" s="234"/>
      <c r="F24" s="234"/>
      <c r="G24" s="234"/>
      <c r="H24" s="234"/>
      <c r="I24" s="234"/>
      <c r="J24" s="234"/>
      <c r="K24" s="235"/>
    </row>
    <row r="25" spans="1:11" x14ac:dyDescent="0.15">
      <c r="A25" s="71" t="s">
        <v>220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61"/>
    </row>
    <row r="26" spans="1:11" x14ac:dyDescent="0.15">
      <c r="A26" s="262"/>
      <c r="B26" s="262"/>
      <c r="C26" s="262"/>
      <c r="D26" s="262"/>
      <c r="E26" s="262"/>
      <c r="F26" s="262"/>
      <c r="G26" s="262"/>
      <c r="H26" s="262"/>
      <c r="I26" s="262"/>
      <c r="J26" s="262"/>
      <c r="K26" s="262"/>
    </row>
    <row r="27" spans="1:11" x14ac:dyDescent="0.15">
      <c r="A27" s="263" t="s">
        <v>221</v>
      </c>
      <c r="B27" s="264"/>
      <c r="C27" s="264"/>
      <c r="D27" s="264"/>
      <c r="E27" s="264"/>
      <c r="F27" s="264"/>
      <c r="G27" s="264"/>
      <c r="H27" s="264"/>
      <c r="I27" s="264"/>
      <c r="J27" s="264"/>
      <c r="K27" s="265"/>
    </row>
    <row r="28" spans="1:11" x14ac:dyDescent="0.15">
      <c r="A28" s="266" t="s">
        <v>222</v>
      </c>
      <c r="B28" s="267"/>
      <c r="C28" s="267"/>
      <c r="D28" s="267"/>
      <c r="E28" s="267"/>
      <c r="F28" s="267"/>
      <c r="G28" s="267"/>
      <c r="H28" s="267"/>
      <c r="I28" s="267"/>
      <c r="J28" s="267"/>
      <c r="K28" s="268"/>
    </row>
    <row r="29" spans="1:11" x14ac:dyDescent="0.15">
      <c r="A29" s="266" t="s">
        <v>223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8"/>
    </row>
    <row r="30" spans="1:11" x14ac:dyDescent="0.15">
      <c r="A30" s="266" t="s">
        <v>224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68"/>
    </row>
    <row r="31" spans="1:11" x14ac:dyDescent="0.15">
      <c r="A31" s="266" t="s">
        <v>225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8"/>
    </row>
    <row r="32" spans="1:11" x14ac:dyDescent="0.15">
      <c r="A32" s="266"/>
      <c r="B32" s="267"/>
      <c r="C32" s="267"/>
      <c r="D32" s="267"/>
      <c r="E32" s="267"/>
      <c r="F32" s="267"/>
      <c r="G32" s="267"/>
      <c r="H32" s="267"/>
      <c r="I32" s="267"/>
      <c r="J32" s="267"/>
      <c r="K32" s="268"/>
    </row>
    <row r="33" spans="1:11" ht="23.1" customHeight="1" x14ac:dyDescent="0.15">
      <c r="A33" s="266"/>
      <c r="B33" s="267"/>
      <c r="C33" s="267"/>
      <c r="D33" s="267"/>
      <c r="E33" s="267"/>
      <c r="F33" s="267"/>
      <c r="G33" s="267"/>
      <c r="H33" s="267"/>
      <c r="I33" s="267"/>
      <c r="J33" s="267"/>
      <c r="K33" s="268"/>
    </row>
    <row r="34" spans="1:11" ht="23.1" customHeight="1" x14ac:dyDescent="0.15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56"/>
    </row>
    <row r="35" spans="1:11" ht="23.1" customHeight="1" x14ac:dyDescent="0.15">
      <c r="A35" s="269"/>
      <c r="B35" s="231"/>
      <c r="C35" s="231"/>
      <c r="D35" s="231"/>
      <c r="E35" s="231"/>
      <c r="F35" s="231"/>
      <c r="G35" s="231"/>
      <c r="H35" s="231"/>
      <c r="I35" s="231"/>
      <c r="J35" s="231"/>
      <c r="K35" s="256"/>
    </row>
    <row r="36" spans="1:11" ht="23.1" customHeight="1" x14ac:dyDescent="0.15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272"/>
    </row>
    <row r="37" spans="1:11" ht="18.75" customHeight="1" x14ac:dyDescent="0.15">
      <c r="A37" s="273" t="s">
        <v>226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75"/>
    </row>
    <row r="38" spans="1:11" ht="18.75" customHeight="1" x14ac:dyDescent="0.15">
      <c r="A38" s="194" t="s">
        <v>227</v>
      </c>
      <c r="B38" s="195"/>
      <c r="C38" s="195"/>
      <c r="D38" s="234" t="s">
        <v>228</v>
      </c>
      <c r="E38" s="234"/>
      <c r="F38" s="232" t="s">
        <v>229</v>
      </c>
      <c r="G38" s="276"/>
      <c r="H38" s="195" t="s">
        <v>230</v>
      </c>
      <c r="I38" s="195"/>
      <c r="J38" s="195" t="s">
        <v>231</v>
      </c>
      <c r="K38" s="236"/>
    </row>
    <row r="39" spans="1:11" ht="18.75" customHeight="1" x14ac:dyDescent="0.15">
      <c r="A39" s="57" t="s">
        <v>120</v>
      </c>
      <c r="B39" s="195" t="s">
        <v>232</v>
      </c>
      <c r="C39" s="195"/>
      <c r="D39" s="195"/>
      <c r="E39" s="195"/>
      <c r="F39" s="195"/>
      <c r="G39" s="195"/>
      <c r="H39" s="195"/>
      <c r="I39" s="195"/>
      <c r="J39" s="195"/>
      <c r="K39" s="236"/>
    </row>
    <row r="40" spans="1:11" ht="30.95" customHeight="1" x14ac:dyDescent="0.15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236"/>
    </row>
    <row r="41" spans="1:11" ht="18.75" customHeight="1" x14ac:dyDescent="0.15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236"/>
    </row>
    <row r="42" spans="1:11" ht="32.1" customHeight="1" x14ac:dyDescent="0.15">
      <c r="A42" s="60" t="s">
        <v>131</v>
      </c>
      <c r="B42" s="277" t="s">
        <v>233</v>
      </c>
      <c r="C42" s="277"/>
      <c r="D42" s="61" t="s">
        <v>234</v>
      </c>
      <c r="E42" s="62" t="s">
        <v>134</v>
      </c>
      <c r="F42" s="61" t="s">
        <v>135</v>
      </c>
      <c r="G42" s="72">
        <v>45115</v>
      </c>
      <c r="H42" s="278" t="s">
        <v>136</v>
      </c>
      <c r="I42" s="278"/>
      <c r="J42" s="277" t="s">
        <v>137</v>
      </c>
      <c r="K42" s="27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zoomScale="90" zoomScaleNormal="90" workbookViewId="0">
      <selection activeCell="L9" sqref="L9"/>
    </sheetView>
  </sheetViews>
  <sheetFormatPr defaultColWidth="9" defaultRowHeight="14.25" x14ac:dyDescent="0.15"/>
  <cols>
    <col min="1" max="1" width="15.125" customWidth="1"/>
    <col min="2" max="7" width="9.375" customWidth="1"/>
    <col min="8" max="8" width="1.625" customWidth="1"/>
    <col min="9" max="14" width="15.625" customWidth="1"/>
  </cols>
  <sheetData>
    <row r="1" spans="1:14" ht="30" customHeight="1" x14ac:dyDescent="0.15">
      <c r="A1" s="216" t="s">
        <v>140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</row>
    <row r="2" spans="1:14" ht="28.5" customHeight="1" x14ac:dyDescent="0.15">
      <c r="A2" s="20" t="s">
        <v>56</v>
      </c>
      <c r="B2" s="313" t="s">
        <v>325</v>
      </c>
      <c r="C2" s="218"/>
      <c r="D2" s="21" t="s">
        <v>62</v>
      </c>
      <c r="E2" s="313" t="s">
        <v>326</v>
      </c>
      <c r="F2" s="218"/>
      <c r="G2" s="218"/>
      <c r="H2" s="223"/>
      <c r="I2" s="32" t="s">
        <v>52</v>
      </c>
      <c r="J2" s="218" t="s">
        <v>141</v>
      </c>
      <c r="K2" s="218"/>
      <c r="L2" s="218"/>
      <c r="M2" s="218"/>
      <c r="N2" s="219"/>
    </row>
    <row r="3" spans="1:14" ht="28.5" customHeight="1" x14ac:dyDescent="0.15">
      <c r="A3" s="222" t="s">
        <v>142</v>
      </c>
      <c r="B3" s="220" t="s">
        <v>143</v>
      </c>
      <c r="C3" s="220"/>
      <c r="D3" s="220"/>
      <c r="E3" s="220"/>
      <c r="F3" s="220"/>
      <c r="G3" s="220"/>
      <c r="H3" s="224"/>
      <c r="I3" s="220" t="s">
        <v>144</v>
      </c>
      <c r="J3" s="220"/>
      <c r="K3" s="220"/>
      <c r="L3" s="220"/>
      <c r="M3" s="220"/>
      <c r="N3" s="221"/>
    </row>
    <row r="4" spans="1:14" ht="28.5" customHeight="1" x14ac:dyDescent="0.15">
      <c r="A4" s="222"/>
      <c r="B4" s="22" t="s">
        <v>104</v>
      </c>
      <c r="C4" s="22" t="s">
        <v>105</v>
      </c>
      <c r="D4" s="23" t="s">
        <v>106</v>
      </c>
      <c r="E4" s="22" t="s">
        <v>107</v>
      </c>
      <c r="F4" s="22" t="s">
        <v>108</v>
      </c>
      <c r="G4" s="22" t="s">
        <v>109</v>
      </c>
      <c r="H4" s="224"/>
      <c r="I4" s="22" t="s">
        <v>104</v>
      </c>
      <c r="J4" s="22" t="s">
        <v>105</v>
      </c>
      <c r="K4" s="23" t="s">
        <v>106</v>
      </c>
      <c r="L4" s="22" t="s">
        <v>107</v>
      </c>
      <c r="M4" s="22" t="s">
        <v>108</v>
      </c>
      <c r="N4" s="22" t="s">
        <v>109</v>
      </c>
    </row>
    <row r="5" spans="1:14" ht="28.5" customHeight="1" x14ac:dyDescent="0.15">
      <c r="A5" s="222"/>
      <c r="B5" s="22" t="s">
        <v>145</v>
      </c>
      <c r="C5" s="22" t="s">
        <v>146</v>
      </c>
      <c r="D5" s="23" t="s">
        <v>147</v>
      </c>
      <c r="E5" s="22" t="s">
        <v>148</v>
      </c>
      <c r="F5" s="22" t="s">
        <v>149</v>
      </c>
      <c r="G5" s="22" t="s">
        <v>150</v>
      </c>
      <c r="H5" s="224"/>
      <c r="I5" s="22" t="s">
        <v>113</v>
      </c>
      <c r="J5" s="22" t="s">
        <v>113</v>
      </c>
      <c r="K5" s="23" t="s">
        <v>151</v>
      </c>
      <c r="L5" s="22" t="s">
        <v>151</v>
      </c>
      <c r="M5" s="22" t="s">
        <v>113</v>
      </c>
      <c r="N5" s="22" t="s">
        <v>152</v>
      </c>
    </row>
    <row r="6" spans="1:14" ht="28.5" customHeight="1" x14ac:dyDescent="0.15">
      <c r="A6" s="24" t="s">
        <v>153</v>
      </c>
      <c r="B6" s="25">
        <f>C6-1</f>
        <v>66</v>
      </c>
      <c r="C6" s="25">
        <f>D6-2</f>
        <v>67</v>
      </c>
      <c r="D6" s="26">
        <v>69</v>
      </c>
      <c r="E6" s="25">
        <f>D6+2</f>
        <v>71</v>
      </c>
      <c r="F6" s="25">
        <f>E6+2</f>
        <v>73</v>
      </c>
      <c r="G6" s="25">
        <f>F6+1</f>
        <v>74</v>
      </c>
      <c r="H6" s="224"/>
      <c r="I6" s="33" t="s">
        <v>154</v>
      </c>
      <c r="J6" s="33" t="s">
        <v>87</v>
      </c>
      <c r="K6" s="33" t="s">
        <v>155</v>
      </c>
      <c r="L6" s="33" t="s">
        <v>156</v>
      </c>
      <c r="M6" s="33" t="s">
        <v>157</v>
      </c>
      <c r="N6" s="34" t="s">
        <v>156</v>
      </c>
    </row>
    <row r="7" spans="1:14" ht="28.5" customHeight="1" x14ac:dyDescent="0.15">
      <c r="A7" s="24" t="s">
        <v>158</v>
      </c>
      <c r="B7" s="27">
        <f t="shared" ref="B7:B8" si="0">C7-4</f>
        <v>102</v>
      </c>
      <c r="C7" s="27">
        <f t="shared" ref="C7:C8" si="1">D7-4</f>
        <v>106</v>
      </c>
      <c r="D7" s="23">
        <v>110</v>
      </c>
      <c r="E7" s="27">
        <f t="shared" ref="E7:E8" si="2">D7+4</f>
        <v>114</v>
      </c>
      <c r="F7" s="27">
        <f>E7+4</f>
        <v>118</v>
      </c>
      <c r="G7" s="27">
        <f t="shared" ref="G7:G8" si="3">F7+6</f>
        <v>124</v>
      </c>
      <c r="H7" s="224"/>
      <c r="I7" s="35" t="s">
        <v>87</v>
      </c>
      <c r="J7" s="35" t="s">
        <v>87</v>
      </c>
      <c r="K7" s="35" t="s">
        <v>87</v>
      </c>
      <c r="L7" s="35" t="s">
        <v>87</v>
      </c>
      <c r="M7" s="36" t="s">
        <v>87</v>
      </c>
      <c r="N7" s="37" t="s">
        <v>157</v>
      </c>
    </row>
    <row r="8" spans="1:14" ht="28.5" customHeight="1" x14ac:dyDescent="0.15">
      <c r="A8" s="24" t="s">
        <v>159</v>
      </c>
      <c r="B8" s="27">
        <f t="shared" si="0"/>
        <v>98</v>
      </c>
      <c r="C8" s="27">
        <f t="shared" si="1"/>
        <v>102</v>
      </c>
      <c r="D8" s="23">
        <v>106</v>
      </c>
      <c r="E8" s="27">
        <f t="shared" si="2"/>
        <v>110</v>
      </c>
      <c r="F8" s="27">
        <f>E8+5</f>
        <v>115</v>
      </c>
      <c r="G8" s="27">
        <f t="shared" si="3"/>
        <v>121</v>
      </c>
      <c r="H8" s="224"/>
      <c r="I8" s="33" t="s">
        <v>87</v>
      </c>
      <c r="J8" s="33" t="s">
        <v>157</v>
      </c>
      <c r="K8" s="33" t="s">
        <v>87</v>
      </c>
      <c r="L8" s="33" t="s">
        <v>160</v>
      </c>
      <c r="M8" s="38" t="s">
        <v>157</v>
      </c>
      <c r="N8" s="39" t="s">
        <v>157</v>
      </c>
    </row>
    <row r="9" spans="1:14" ht="28.5" customHeight="1" x14ac:dyDescent="0.15">
      <c r="A9" s="24" t="s">
        <v>161</v>
      </c>
      <c r="B9" s="27">
        <f>C9-1.2</f>
        <v>42.599999999999994</v>
      </c>
      <c r="C9" s="27">
        <f>D9-1.2</f>
        <v>43.8</v>
      </c>
      <c r="D9" s="23">
        <v>45</v>
      </c>
      <c r="E9" s="27">
        <f>D9+1.2</f>
        <v>46.2</v>
      </c>
      <c r="F9" s="27">
        <f>E9+1.2</f>
        <v>47.400000000000006</v>
      </c>
      <c r="G9" s="27">
        <f>F9+1.4</f>
        <v>48.800000000000004</v>
      </c>
      <c r="H9" s="224"/>
      <c r="I9" s="35" t="s">
        <v>157</v>
      </c>
      <c r="J9" s="35" t="s">
        <v>162</v>
      </c>
      <c r="K9" s="35" t="s">
        <v>157</v>
      </c>
      <c r="L9" s="35" t="s">
        <v>163</v>
      </c>
      <c r="M9" s="36" t="s">
        <v>164</v>
      </c>
      <c r="N9" s="40" t="s">
        <v>160</v>
      </c>
    </row>
    <row r="10" spans="1:14" ht="28.5" customHeight="1" x14ac:dyDescent="0.15">
      <c r="A10" s="24" t="s">
        <v>165</v>
      </c>
      <c r="B10" s="27">
        <f>C10-0.5</f>
        <v>21</v>
      </c>
      <c r="C10" s="27">
        <f>D10-0.5</f>
        <v>21.5</v>
      </c>
      <c r="D10" s="23">
        <v>22</v>
      </c>
      <c r="E10" s="27">
        <f t="shared" ref="E10:G10" si="4">D10+0.5</f>
        <v>22.5</v>
      </c>
      <c r="F10" s="27">
        <f t="shared" si="4"/>
        <v>23</v>
      </c>
      <c r="G10" s="27">
        <f t="shared" si="4"/>
        <v>23.5</v>
      </c>
      <c r="H10" s="224"/>
      <c r="I10" s="35" t="s">
        <v>160</v>
      </c>
      <c r="J10" s="35" t="s">
        <v>160</v>
      </c>
      <c r="K10" s="35" t="s">
        <v>154</v>
      </c>
      <c r="L10" s="35" t="s">
        <v>154</v>
      </c>
      <c r="M10" s="36" t="s">
        <v>157</v>
      </c>
      <c r="N10" s="37" t="s">
        <v>160</v>
      </c>
    </row>
    <row r="11" spans="1:14" ht="28.5" customHeight="1" x14ac:dyDescent="0.15">
      <c r="A11" s="24" t="s">
        <v>166</v>
      </c>
      <c r="B11" s="28">
        <f>C11-0.7</f>
        <v>18.100000000000001</v>
      </c>
      <c r="C11" s="28">
        <f>D11-0.7</f>
        <v>18.8</v>
      </c>
      <c r="D11" s="23">
        <v>19.5</v>
      </c>
      <c r="E11" s="28">
        <f>D11+0.7</f>
        <v>20.2</v>
      </c>
      <c r="F11" s="28">
        <f>E11+0.7</f>
        <v>20.9</v>
      </c>
      <c r="G11" s="28">
        <f>F11+0.95</f>
        <v>21.849999999999998</v>
      </c>
      <c r="H11" s="224"/>
      <c r="I11" s="35" t="s">
        <v>87</v>
      </c>
      <c r="J11" s="35" t="s">
        <v>87</v>
      </c>
      <c r="K11" s="35" t="s">
        <v>87</v>
      </c>
      <c r="L11" s="35" t="s">
        <v>87</v>
      </c>
      <c r="M11" s="36" t="s">
        <v>87</v>
      </c>
      <c r="N11" s="37" t="s">
        <v>87</v>
      </c>
    </row>
    <row r="12" spans="1:14" ht="28.5" customHeight="1" x14ac:dyDescent="0.15">
      <c r="A12" s="24" t="s">
        <v>167</v>
      </c>
      <c r="B12" s="27">
        <f>C12-0.7</f>
        <v>16.600000000000001</v>
      </c>
      <c r="C12" s="27">
        <f>D12-0.7</f>
        <v>17.3</v>
      </c>
      <c r="D12" s="23">
        <v>18</v>
      </c>
      <c r="E12" s="27">
        <f>D12+0.7</f>
        <v>18.7</v>
      </c>
      <c r="F12" s="27">
        <f>E12+0.7</f>
        <v>19.399999999999999</v>
      </c>
      <c r="G12" s="27">
        <f>F12+0.95</f>
        <v>20.349999999999998</v>
      </c>
      <c r="H12" s="224"/>
      <c r="I12" s="35" t="s">
        <v>154</v>
      </c>
      <c r="J12" s="35" t="s">
        <v>168</v>
      </c>
      <c r="K12" s="35" t="s">
        <v>87</v>
      </c>
      <c r="L12" s="35" t="s">
        <v>169</v>
      </c>
      <c r="M12" s="36" t="s">
        <v>170</v>
      </c>
      <c r="N12" s="41" t="s">
        <v>171</v>
      </c>
    </row>
    <row r="13" spans="1:14" ht="28.5" customHeight="1" x14ac:dyDescent="0.15">
      <c r="A13" s="24"/>
      <c r="B13" s="27"/>
      <c r="C13" s="27"/>
      <c r="D13" s="23"/>
      <c r="E13" s="27"/>
      <c r="F13" s="27"/>
      <c r="G13" s="27"/>
      <c r="H13" s="224"/>
      <c r="I13" s="35"/>
      <c r="J13" s="35"/>
      <c r="K13" s="35"/>
      <c r="L13" s="35"/>
      <c r="M13" s="36"/>
      <c r="N13" s="42"/>
    </row>
    <row r="14" spans="1:14" ht="28.5" customHeight="1" x14ac:dyDescent="0.15">
      <c r="A14" s="24"/>
      <c r="B14" s="27"/>
      <c r="C14" s="27"/>
      <c r="D14" s="23"/>
      <c r="E14" s="27"/>
      <c r="F14" s="27"/>
      <c r="G14" s="27"/>
      <c r="H14" s="225"/>
      <c r="I14" s="43"/>
      <c r="J14" s="44"/>
      <c r="K14" s="45"/>
      <c r="L14" s="46"/>
      <c r="M14" s="46"/>
      <c r="N14" s="47"/>
    </row>
    <row r="15" spans="1:14" x14ac:dyDescent="0.15">
      <c r="A15" s="29" t="s">
        <v>120</v>
      </c>
      <c r="B15" s="30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x14ac:dyDescent="0.15">
      <c r="A16" s="30" t="s">
        <v>176</v>
      </c>
      <c r="B16" s="30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x14ac:dyDescent="0.15">
      <c r="A17" s="31"/>
      <c r="B17" s="31"/>
      <c r="C17" s="31"/>
      <c r="D17" s="31"/>
      <c r="E17" s="31"/>
      <c r="F17" s="31"/>
      <c r="G17" s="31"/>
      <c r="H17" s="31"/>
      <c r="I17" s="29" t="s">
        <v>177</v>
      </c>
      <c r="J17" s="48">
        <v>45115</v>
      </c>
      <c r="K17" s="29" t="s">
        <v>178</v>
      </c>
      <c r="L17" s="29" t="s">
        <v>134</v>
      </c>
      <c r="M17" s="29" t="s">
        <v>179</v>
      </c>
      <c r="N17" s="30" t="s">
        <v>137</v>
      </c>
    </row>
    <row r="18" spans="1:14" x14ac:dyDescent="0.1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x14ac:dyDescent="0.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118055555555556" right="0.118055555555556" top="1" bottom="1" header="0.5" footer="0.5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zoomScalePageLayoutView="125" workbookViewId="0">
      <selection activeCell="E17" sqref="E16:E1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280" t="s">
        <v>235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pans="1:15" s="1" customFormat="1" ht="16.5" x14ac:dyDescent="0.3">
      <c r="A2" s="289" t="s">
        <v>236</v>
      </c>
      <c r="B2" s="290" t="s">
        <v>237</v>
      </c>
      <c r="C2" s="290" t="s">
        <v>238</v>
      </c>
      <c r="D2" s="290" t="s">
        <v>239</v>
      </c>
      <c r="E2" s="290" t="s">
        <v>240</v>
      </c>
      <c r="F2" s="290" t="s">
        <v>241</v>
      </c>
      <c r="G2" s="290" t="s">
        <v>242</v>
      </c>
      <c r="H2" s="290" t="s">
        <v>243</v>
      </c>
      <c r="I2" s="3" t="s">
        <v>244</v>
      </c>
      <c r="J2" s="3" t="s">
        <v>245</v>
      </c>
      <c r="K2" s="3" t="s">
        <v>246</v>
      </c>
      <c r="L2" s="3" t="s">
        <v>247</v>
      </c>
      <c r="M2" s="3" t="s">
        <v>248</v>
      </c>
      <c r="N2" s="290" t="s">
        <v>249</v>
      </c>
      <c r="O2" s="290" t="s">
        <v>250</v>
      </c>
    </row>
    <row r="3" spans="1:15" s="1" customFormat="1" ht="16.5" x14ac:dyDescent="0.3">
      <c r="A3" s="289"/>
      <c r="B3" s="291"/>
      <c r="C3" s="291"/>
      <c r="D3" s="291"/>
      <c r="E3" s="291"/>
      <c r="F3" s="291"/>
      <c r="G3" s="291"/>
      <c r="H3" s="291"/>
      <c r="I3" s="3" t="s">
        <v>251</v>
      </c>
      <c r="J3" s="3" t="s">
        <v>251</v>
      </c>
      <c r="K3" s="3" t="s">
        <v>251</v>
      </c>
      <c r="L3" s="3" t="s">
        <v>251</v>
      </c>
      <c r="M3" s="3" t="s">
        <v>251</v>
      </c>
      <c r="N3" s="291"/>
      <c r="O3" s="291"/>
    </row>
    <row r="4" spans="1:15" ht="17.100000000000001" customHeight="1" x14ac:dyDescent="0.15">
      <c r="A4" s="6">
        <v>1</v>
      </c>
      <c r="B4" s="12" t="s">
        <v>252</v>
      </c>
      <c r="C4" s="6" t="s">
        <v>253</v>
      </c>
      <c r="D4" s="7" t="s">
        <v>151</v>
      </c>
      <c r="E4" s="8" t="s">
        <v>254</v>
      </c>
      <c r="F4" s="8" t="s">
        <v>255</v>
      </c>
      <c r="G4" s="6"/>
      <c r="H4" s="6"/>
      <c r="I4" s="14">
        <v>0</v>
      </c>
      <c r="J4" s="14">
        <v>1</v>
      </c>
      <c r="K4" s="14">
        <v>1</v>
      </c>
      <c r="L4" s="14">
        <v>0</v>
      </c>
      <c r="M4" s="14">
        <v>1</v>
      </c>
      <c r="N4" s="6"/>
      <c r="O4" s="6" t="s">
        <v>256</v>
      </c>
    </row>
    <row r="5" spans="1:15" ht="17.100000000000001" customHeight="1" x14ac:dyDescent="0.15">
      <c r="A5" s="6">
        <v>2</v>
      </c>
      <c r="B5" s="12" t="s">
        <v>257</v>
      </c>
      <c r="C5" s="6" t="s">
        <v>253</v>
      </c>
      <c r="D5" s="7" t="s">
        <v>113</v>
      </c>
      <c r="E5" s="8" t="s">
        <v>258</v>
      </c>
      <c r="F5" s="8" t="s">
        <v>255</v>
      </c>
      <c r="G5" s="6"/>
      <c r="H5" s="6"/>
      <c r="I5" s="14">
        <v>1</v>
      </c>
      <c r="J5" s="14">
        <v>0</v>
      </c>
      <c r="K5" s="14">
        <v>1</v>
      </c>
      <c r="L5" s="14">
        <v>0</v>
      </c>
      <c r="M5" s="14">
        <v>2</v>
      </c>
      <c r="N5" s="6"/>
      <c r="O5" s="6" t="s">
        <v>256</v>
      </c>
    </row>
    <row r="6" spans="1:15" ht="17.100000000000001" customHeight="1" x14ac:dyDescent="0.15">
      <c r="A6" s="6">
        <v>3</v>
      </c>
      <c r="B6" s="12" t="s">
        <v>259</v>
      </c>
      <c r="C6" s="6" t="s">
        <v>253</v>
      </c>
      <c r="D6" s="13" t="s">
        <v>112</v>
      </c>
      <c r="E6" s="8" t="s">
        <v>57</v>
      </c>
      <c r="F6" s="8" t="s">
        <v>255</v>
      </c>
      <c r="G6" s="5"/>
      <c r="H6" s="5"/>
      <c r="I6" s="14">
        <v>2</v>
      </c>
      <c r="J6" s="14">
        <v>0</v>
      </c>
      <c r="K6" s="14">
        <v>1</v>
      </c>
      <c r="L6" s="14">
        <v>0</v>
      </c>
      <c r="M6" s="14">
        <v>2</v>
      </c>
      <c r="N6" s="5"/>
      <c r="O6" s="6" t="s">
        <v>256</v>
      </c>
    </row>
    <row r="7" spans="1:15" ht="17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7.100000000000001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s="2" customFormat="1" ht="32.1" customHeight="1" x14ac:dyDescent="0.15">
      <c r="A9" s="281" t="s">
        <v>260</v>
      </c>
      <c r="B9" s="282"/>
      <c r="C9" s="282"/>
      <c r="D9" s="283"/>
      <c r="E9" s="284"/>
      <c r="F9" s="285"/>
      <c r="G9" s="285"/>
      <c r="H9" s="285"/>
      <c r="I9" s="286"/>
      <c r="J9" s="281" t="s">
        <v>261</v>
      </c>
      <c r="K9" s="282"/>
      <c r="L9" s="282"/>
      <c r="M9" s="283"/>
      <c r="N9" s="9"/>
      <c r="O9" s="11"/>
    </row>
    <row r="10" spans="1:15" ht="60" customHeight="1" x14ac:dyDescent="0.15">
      <c r="A10" s="287" t="s">
        <v>262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PageLayoutView="125" workbookViewId="0">
      <selection activeCell="E4" sqref="E4:F6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280" t="s">
        <v>263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s="1" customFormat="1" ht="16.5" x14ac:dyDescent="0.3">
      <c r="A2" s="289" t="s">
        <v>236</v>
      </c>
      <c r="B2" s="290" t="s">
        <v>241</v>
      </c>
      <c r="C2" s="290" t="s">
        <v>237</v>
      </c>
      <c r="D2" s="290" t="s">
        <v>238</v>
      </c>
      <c r="E2" s="290" t="s">
        <v>239</v>
      </c>
      <c r="F2" s="290" t="s">
        <v>240</v>
      </c>
      <c r="G2" s="289" t="s">
        <v>264</v>
      </c>
      <c r="H2" s="289"/>
      <c r="I2" s="289" t="s">
        <v>265</v>
      </c>
      <c r="J2" s="289"/>
      <c r="K2" s="295" t="s">
        <v>266</v>
      </c>
      <c r="L2" s="297" t="s">
        <v>267</v>
      </c>
      <c r="M2" s="299" t="s">
        <v>268</v>
      </c>
    </row>
    <row r="3" spans="1:13" s="1" customFormat="1" ht="16.5" x14ac:dyDescent="0.3">
      <c r="A3" s="289"/>
      <c r="B3" s="291"/>
      <c r="C3" s="291"/>
      <c r="D3" s="291"/>
      <c r="E3" s="291"/>
      <c r="F3" s="291"/>
      <c r="G3" s="3" t="s">
        <v>269</v>
      </c>
      <c r="H3" s="3" t="s">
        <v>270</v>
      </c>
      <c r="I3" s="3" t="s">
        <v>269</v>
      </c>
      <c r="J3" s="3" t="s">
        <v>270</v>
      </c>
      <c r="K3" s="296"/>
      <c r="L3" s="298"/>
      <c r="M3" s="300"/>
    </row>
    <row r="4" spans="1:13" x14ac:dyDescent="0.15">
      <c r="A4" s="5"/>
      <c r="B4" s="6" t="s">
        <v>255</v>
      </c>
      <c r="C4" s="12" t="s">
        <v>252</v>
      </c>
      <c r="D4" s="6" t="s">
        <v>253</v>
      </c>
      <c r="E4" s="7" t="s">
        <v>151</v>
      </c>
      <c r="F4" s="8" t="s">
        <v>254</v>
      </c>
      <c r="G4" s="6">
        <v>0.6</v>
      </c>
      <c r="H4" s="6">
        <v>1</v>
      </c>
      <c r="I4" s="6">
        <v>1</v>
      </c>
      <c r="J4" s="6">
        <v>2</v>
      </c>
      <c r="K4" s="6"/>
      <c r="L4" s="6"/>
      <c r="M4" s="6" t="s">
        <v>256</v>
      </c>
    </row>
    <row r="5" spans="1:13" x14ac:dyDescent="0.15">
      <c r="A5" s="5"/>
      <c r="B5" s="6" t="s">
        <v>255</v>
      </c>
      <c r="C5" s="12" t="s">
        <v>257</v>
      </c>
      <c r="D5" s="6" t="s">
        <v>253</v>
      </c>
      <c r="E5" s="7" t="s">
        <v>113</v>
      </c>
      <c r="F5" s="8" t="s">
        <v>258</v>
      </c>
      <c r="G5" s="6">
        <v>0.2</v>
      </c>
      <c r="H5" s="6">
        <v>0.8</v>
      </c>
      <c r="I5" s="6">
        <v>1</v>
      </c>
      <c r="J5" s="6">
        <v>1.3</v>
      </c>
      <c r="K5" s="6"/>
      <c r="L5" s="6"/>
      <c r="M5" s="6" t="s">
        <v>256</v>
      </c>
    </row>
    <row r="6" spans="1:13" x14ac:dyDescent="0.15">
      <c r="A6" s="5"/>
      <c r="B6" s="6" t="s">
        <v>255</v>
      </c>
      <c r="C6" s="12" t="s">
        <v>259</v>
      </c>
      <c r="D6" s="6" t="s">
        <v>253</v>
      </c>
      <c r="E6" s="13" t="s">
        <v>112</v>
      </c>
      <c r="F6" s="8" t="s">
        <v>57</v>
      </c>
      <c r="G6" s="6">
        <v>0.5</v>
      </c>
      <c r="H6" s="6">
        <v>0.5</v>
      </c>
      <c r="I6" s="6">
        <v>1</v>
      </c>
      <c r="J6" s="6">
        <v>1.6</v>
      </c>
      <c r="K6" s="5"/>
      <c r="L6" s="5"/>
      <c r="M6" s="6" t="s">
        <v>256</v>
      </c>
    </row>
    <row r="7" spans="1:13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2" customFormat="1" ht="18.75" x14ac:dyDescent="0.15">
      <c r="A9" s="281" t="s">
        <v>260</v>
      </c>
      <c r="B9" s="282"/>
      <c r="C9" s="282"/>
      <c r="D9" s="282"/>
      <c r="E9" s="283"/>
      <c r="F9" s="284"/>
      <c r="G9" s="286"/>
      <c r="H9" s="281" t="s">
        <v>271</v>
      </c>
      <c r="I9" s="282"/>
      <c r="J9" s="282"/>
      <c r="K9" s="283"/>
      <c r="L9" s="292"/>
      <c r="M9" s="293"/>
    </row>
    <row r="10" spans="1:13" ht="16.5" x14ac:dyDescent="0.15">
      <c r="A10" s="294" t="s">
        <v>272</v>
      </c>
      <c r="B10" s="294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38" type="noConversion"/>
  <dataValidations count="1">
    <dataValidation type="list" allowBlank="1" showInputMessage="1" showErrorMessage="1" sqref="M1:M5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280" t="s">
        <v>273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</row>
    <row r="2" spans="1:23" s="1" customFormat="1" ht="15.95" customHeight="1" x14ac:dyDescent="0.3">
      <c r="A2" s="290" t="s">
        <v>274</v>
      </c>
      <c r="B2" s="290" t="s">
        <v>241</v>
      </c>
      <c r="C2" s="290" t="s">
        <v>237</v>
      </c>
      <c r="D2" s="290" t="s">
        <v>238</v>
      </c>
      <c r="E2" s="290" t="s">
        <v>239</v>
      </c>
      <c r="F2" s="290" t="s">
        <v>240</v>
      </c>
      <c r="G2" s="301" t="s">
        <v>275</v>
      </c>
      <c r="H2" s="302"/>
      <c r="I2" s="303"/>
      <c r="J2" s="301" t="s">
        <v>276</v>
      </c>
      <c r="K2" s="302"/>
      <c r="L2" s="303"/>
      <c r="M2" s="301" t="s">
        <v>277</v>
      </c>
      <c r="N2" s="302"/>
      <c r="O2" s="303"/>
      <c r="P2" s="301" t="s">
        <v>278</v>
      </c>
      <c r="Q2" s="302"/>
      <c r="R2" s="303"/>
      <c r="S2" s="302" t="s">
        <v>279</v>
      </c>
      <c r="T2" s="302"/>
      <c r="U2" s="303"/>
      <c r="V2" s="310" t="s">
        <v>280</v>
      </c>
      <c r="W2" s="310" t="s">
        <v>250</v>
      </c>
    </row>
    <row r="3" spans="1:23" s="1" customFormat="1" ht="16.5" x14ac:dyDescent="0.3">
      <c r="A3" s="291"/>
      <c r="B3" s="309"/>
      <c r="C3" s="309"/>
      <c r="D3" s="309"/>
      <c r="E3" s="309"/>
      <c r="F3" s="309"/>
      <c r="G3" s="3" t="s">
        <v>281</v>
      </c>
      <c r="H3" s="3" t="s">
        <v>62</v>
      </c>
      <c r="I3" s="3" t="s">
        <v>241</v>
      </c>
      <c r="J3" s="3" t="s">
        <v>281</v>
      </c>
      <c r="K3" s="3" t="s">
        <v>62</v>
      </c>
      <c r="L3" s="3" t="s">
        <v>241</v>
      </c>
      <c r="M3" s="3" t="s">
        <v>281</v>
      </c>
      <c r="N3" s="3" t="s">
        <v>62</v>
      </c>
      <c r="O3" s="3" t="s">
        <v>241</v>
      </c>
      <c r="P3" s="3" t="s">
        <v>281</v>
      </c>
      <c r="Q3" s="3" t="s">
        <v>62</v>
      </c>
      <c r="R3" s="3" t="s">
        <v>241</v>
      </c>
      <c r="S3" s="3" t="s">
        <v>281</v>
      </c>
      <c r="T3" s="3" t="s">
        <v>62</v>
      </c>
      <c r="U3" s="3" t="s">
        <v>241</v>
      </c>
      <c r="V3" s="311"/>
      <c r="W3" s="311"/>
    </row>
    <row r="4" spans="1:23" x14ac:dyDescent="0.15">
      <c r="A4" s="304" t="s">
        <v>282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05"/>
      <c r="B5" s="6"/>
      <c r="C5" s="6"/>
      <c r="D5" s="6"/>
      <c r="E5" s="6"/>
      <c r="F5" s="6"/>
      <c r="G5" s="301" t="s">
        <v>283</v>
      </c>
      <c r="H5" s="302"/>
      <c r="I5" s="303"/>
      <c r="J5" s="301" t="s">
        <v>284</v>
      </c>
      <c r="K5" s="302"/>
      <c r="L5" s="303"/>
      <c r="M5" s="301" t="s">
        <v>285</v>
      </c>
      <c r="N5" s="302"/>
      <c r="O5" s="303"/>
      <c r="P5" s="301" t="s">
        <v>286</v>
      </c>
      <c r="Q5" s="302"/>
      <c r="R5" s="303"/>
      <c r="S5" s="302" t="s">
        <v>287</v>
      </c>
      <c r="T5" s="302"/>
      <c r="U5" s="303"/>
      <c r="V5" s="6"/>
      <c r="W5" s="6"/>
    </row>
    <row r="6" spans="1:23" ht="16.5" x14ac:dyDescent="0.15">
      <c r="A6" s="305"/>
      <c r="B6" s="6"/>
      <c r="C6" s="6"/>
      <c r="D6" s="6"/>
      <c r="E6" s="6"/>
      <c r="F6" s="6"/>
      <c r="G6" s="3" t="s">
        <v>281</v>
      </c>
      <c r="H6" s="3" t="s">
        <v>62</v>
      </c>
      <c r="I6" s="3" t="s">
        <v>241</v>
      </c>
      <c r="J6" s="3" t="s">
        <v>281</v>
      </c>
      <c r="K6" s="3" t="s">
        <v>62</v>
      </c>
      <c r="L6" s="3" t="s">
        <v>241</v>
      </c>
      <c r="M6" s="3" t="s">
        <v>281</v>
      </c>
      <c r="N6" s="3" t="s">
        <v>62</v>
      </c>
      <c r="O6" s="3" t="s">
        <v>241</v>
      </c>
      <c r="P6" s="3" t="s">
        <v>281</v>
      </c>
      <c r="Q6" s="3" t="s">
        <v>62</v>
      </c>
      <c r="R6" s="3" t="s">
        <v>241</v>
      </c>
      <c r="S6" s="3" t="s">
        <v>281</v>
      </c>
      <c r="T6" s="3" t="s">
        <v>62</v>
      </c>
      <c r="U6" s="3" t="s">
        <v>241</v>
      </c>
      <c r="V6" s="6"/>
      <c r="W6" s="6"/>
    </row>
    <row r="7" spans="1:23" x14ac:dyDescent="0.15">
      <c r="A7" s="30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07" t="s">
        <v>288</v>
      </c>
      <c r="B8" s="307"/>
      <c r="C8" s="307"/>
      <c r="D8" s="307"/>
      <c r="E8" s="307"/>
      <c r="F8" s="30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08"/>
      <c r="B9" s="308"/>
      <c r="C9" s="308"/>
      <c r="D9" s="308"/>
      <c r="E9" s="308"/>
      <c r="F9" s="30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07" t="s">
        <v>289</v>
      </c>
      <c r="B10" s="307"/>
      <c r="C10" s="307"/>
      <c r="D10" s="307"/>
      <c r="E10" s="307"/>
      <c r="F10" s="30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08"/>
      <c r="B11" s="308"/>
      <c r="C11" s="308"/>
      <c r="D11" s="308"/>
      <c r="E11" s="308"/>
      <c r="F11" s="30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07" t="s">
        <v>290</v>
      </c>
      <c r="B12" s="307"/>
      <c r="C12" s="307"/>
      <c r="D12" s="307"/>
      <c r="E12" s="307"/>
      <c r="F12" s="30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08"/>
      <c r="B13" s="308"/>
      <c r="C13" s="308"/>
      <c r="D13" s="308"/>
      <c r="E13" s="308"/>
      <c r="F13" s="30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07" t="s">
        <v>291</v>
      </c>
      <c r="B14" s="307"/>
      <c r="C14" s="307"/>
      <c r="D14" s="307"/>
      <c r="E14" s="307"/>
      <c r="F14" s="30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08"/>
      <c r="B15" s="308"/>
      <c r="C15" s="308"/>
      <c r="D15" s="308"/>
      <c r="E15" s="308"/>
      <c r="F15" s="30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281" t="s">
        <v>292</v>
      </c>
      <c r="B17" s="282"/>
      <c r="C17" s="282"/>
      <c r="D17" s="282"/>
      <c r="E17" s="283"/>
      <c r="F17" s="284"/>
      <c r="G17" s="286"/>
      <c r="H17" s="19"/>
      <c r="I17" s="19"/>
      <c r="J17" s="281" t="s">
        <v>293</v>
      </c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3"/>
      <c r="V17" s="9"/>
      <c r="W17" s="11"/>
    </row>
    <row r="18" spans="1:23" ht="56.25" customHeight="1" x14ac:dyDescent="0.15">
      <c r="A18" s="287" t="s">
        <v>294</v>
      </c>
      <c r="B18" s="287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2023-07-09T01:24:22Z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DE06291B14ED40E69E61E83D89F5523A_13</vt:lpwstr>
  </property>
  <property fmtid="{D5CDD505-2E9C-101B-9397-08002B2CF9AE}" pid="3" name="KSOProductBuildVer">
    <vt:lpwstr>2052-11.1.0.14309</vt:lpwstr>
  </property>
</Properties>
</file>