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4"/>
  </bookViews>
  <sheets>
    <sheet name="工作内容" sheetId="1" r:id="rId1"/>
    <sheet name="AQL2.5验货" sheetId="2" r:id="rId2"/>
    <sheet name="首期" sheetId="13" r:id="rId3"/>
    <sheet name="首期洗水尺寸表" sheetId="15" r:id="rId4"/>
    <sheet name="尾期" sheetId="14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<sst xmlns="http://schemas.openxmlformats.org/spreadsheetml/2006/main" count="734" uniqueCount="386">
  <si>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</si>
  <si>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</si>
  <si>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</si>
  <si>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</si>
  <si>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</si>
  <si>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</si>
  <si>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</si>
  <si>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</si>
  <si>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</si>
  <si>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</si>
  <si>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</si>
  <si>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</si>
  <si>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</si>
  <si>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</si>
  <si>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</si>
  <si>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</si>
  <si>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</si>
  <si>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</si>
  <si>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</si>
  <si>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</si>
  <si>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</si>
  <si>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</si>
  <si>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</si>
  <si>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</si>
  <si>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</si>
  <si>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</si>
  <si>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</si>
  <si>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</si>
  <si>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</si>
  <si>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</si>
  <si>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</si>
  <si>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</si>
  <si>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</si>
  <si>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</si>
  <si>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</si>
  <si>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</si>
  <si>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</si>
  <si>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</si>
  <si>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</si>
  <si>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</si>
  <si>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</si>
  <si>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</si>
  <si>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</si>
  <si>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</si>
  <si>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</si>
  <si>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</si>
  <si>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</si>
  <si>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</si>
  <si>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</si>
  <si>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</si>
  <si>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</si>
  <si>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</si>
  <si>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</si>
  <si>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</si>
  <si>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</si>
  <si>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</si>
  <si>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</si>
  <si>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</si>
  <si>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</si>
  <si>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</si>
  <si>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</si>
  <si>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</si>
  <si>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</si>
  <si>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</si>
  <si>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TAMMAL82032</t>
  </si>
  <si>
    <t>合同交期</t>
  </si>
  <si>
    <t>产前确认样</t>
  </si>
  <si>
    <t>有</t>
  </si>
  <si>
    <t>无</t>
  </si>
  <si>
    <t>品名</t>
  </si>
  <si>
    <t>女式越野软壳长裤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</si>
  <si>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</si>
  <si>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</si>
  <si>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</si>
  <si>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</si>
  <si>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</si>
  <si>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</si>
  <si>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</si>
  <si>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</si>
  <si>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</si>
  <si>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CGDD23060700010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</si>
  <si>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</si>
  <si>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</si>
  <si>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</si>
  <si>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</si>
  <si>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</si>
  <si>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</si>
  <si>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</si>
  <si>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</si>
  <si>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</si>
  <si>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</si>
  <si>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</si>
  <si>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</si>
  <si>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</si>
  <si>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</si>
  <si>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</si>
  <si>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</si>
  <si>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</si>
  <si>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</si>
  <si>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</si>
  <si>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</si>
  <si>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</si>
  <si>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</si>
  <si>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</si>
  <si>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</si>
  <si>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</si>
  <si>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</si>
  <si>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</si>
  <si>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</si>
  <si>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</si>
  <si>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</si>
  <si>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</si>
  <si>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</si>
  <si>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</si>
  <si>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</si>
  <si>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</si>
  <si>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</si>
  <si>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</si>
  <si>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</si>
  <si>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</si>
  <si>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</si>
  <si>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</si>
  <si>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</si>
  <si>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</si>
  <si>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</si>
  <si>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</si>
  <si>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</si>
  <si>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</si>
  <si>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</si>
  <si>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1.门刀打结没重上线</t>
  </si>
  <si>
    <t>2.压前后腰接线双轨线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</si>
  <si>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</si>
  <si>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</si>
  <si>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</si>
  <si>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</si>
  <si>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</si>
  <si>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</si>
  <si>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</si>
  <si>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</si>
  <si>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</si>
  <si>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</si>
  <si>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</si>
  <si>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</si>
  <si>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</si>
  <si>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</si>
  <si>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2023.6.25</t>
  </si>
  <si>
    <t>张爱萍</t>
  </si>
  <si>
    <t>QC规格测量表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</si>
  <si>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</si>
  <si>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</si>
  <si>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</si>
  <si>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</si>
  <si>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</si>
  <si>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</si>
  <si>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</si>
  <si>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</si>
  <si>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</si>
  <si>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</si>
  <si>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</si>
  <si>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</si>
  <si>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</si>
  <si>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0/-2</t>
  </si>
  <si>
    <t>-1/-3</t>
  </si>
  <si>
    <t>腰围 平量</t>
  </si>
  <si>
    <t>0/-1</t>
  </si>
  <si>
    <t>+1/0</t>
  </si>
  <si>
    <t>臀围</t>
  </si>
  <si>
    <t>腿围/2</t>
  </si>
  <si>
    <t>0/-0.5</t>
  </si>
  <si>
    <t>膝围/2</t>
  </si>
  <si>
    <t>+0.5/0</t>
  </si>
  <si>
    <t>0/-0.4</t>
  </si>
  <si>
    <t>脚口/2</t>
  </si>
  <si>
    <t>-0.3/-0.5</t>
  </si>
  <si>
    <t>-0.2/-0.4</t>
  </si>
  <si>
    <t>前裆长 含腰</t>
  </si>
  <si>
    <t>+0.3/0</t>
  </si>
  <si>
    <t>后裆长 含腰</t>
  </si>
  <si>
    <t>0/-0.2</t>
  </si>
  <si>
    <t xml:space="preserve">     初期请洗测2-3件，有问题的另加测量数量。</t>
  </si>
  <si>
    <t>验货时间：2023.6.26</t>
  </si>
  <si>
    <t>跟单QC:周苑</t>
  </si>
  <si>
    <t>工厂负责人：张爱萍</t>
  </si>
  <si>
    <t>QC出货报告书</t>
  </si>
  <si>
    <t>产品名称</t>
  </si>
  <si>
    <t>女式软壳越野长裤</t>
  </si>
  <si>
    <t>合同日期</t>
  </si>
  <si>
    <t>2023.7.5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</si>
  <si>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</si>
  <si>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</si>
  <si>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</si>
  <si>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</si>
  <si>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</si>
  <si>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</si>
  <si>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</si>
  <si>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</si>
  <si>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</si>
  <si>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</si>
  <si>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</si>
  <si>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</si>
  <si>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</si>
  <si>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</si>
  <si>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</si>
  <si>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</si>
  <si>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</si>
  <si>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</si>
  <si>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</si>
  <si>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</si>
  <si>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</si>
  <si>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</si>
  <si>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</si>
  <si>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</si>
  <si>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</si>
  <si>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</si>
  <si>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</si>
  <si>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</si>
  <si>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</si>
  <si>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</si>
  <si>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</si>
  <si>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</si>
  <si>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</si>
  <si>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②检验明细：黑色全检</t>
  </si>
  <si>
    <t>情况说明：</t>
  </si>
  <si>
    <t xml:space="preserve">【问题点描述】  </t>
  </si>
  <si>
    <t>1.打后兜结打套</t>
  </si>
  <si>
    <t>2.脏污</t>
  </si>
  <si>
    <t>3.断线</t>
  </si>
  <si>
    <t>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</si>
  <si>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</si>
  <si>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</si>
  <si>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</si>
  <si>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</si>
  <si>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</si>
  <si>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</si>
  <si>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</si>
  <si>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此订单354件，出货354 件，按照要求进行件检，合格，可以出货</t>
  </si>
  <si>
    <t>服装QC部门</t>
  </si>
  <si>
    <t>检验人</t>
  </si>
  <si>
    <t>周苑</t>
  </si>
  <si>
    <t>2023.7.2</t>
  </si>
  <si>
    <t xml:space="preserve">XXXL </t>
  </si>
  <si>
    <t xml:space="preserve">4XL </t>
  </si>
  <si>
    <t>180/94B</t>
  </si>
  <si>
    <t>185/98B</t>
  </si>
  <si>
    <t>+0.60</t>
  </si>
  <si>
    <t>0-1</t>
  </si>
  <si>
    <t>00</t>
  </si>
  <si>
    <t>-0.6-0.4</t>
  </si>
  <si>
    <t>+0.2+0.5</t>
  </si>
  <si>
    <t>+0.6+1</t>
  </si>
  <si>
    <t>+1+1</t>
  </si>
  <si>
    <t>+1+1.5</t>
  </si>
  <si>
    <t>+1.50</t>
  </si>
  <si>
    <t>0+1</t>
  </si>
  <si>
    <t>+1-1</t>
  </si>
  <si>
    <t>+2+1</t>
  </si>
  <si>
    <t>+2+0.6</t>
  </si>
  <si>
    <t>0+0.5</t>
  </si>
  <si>
    <t>+2+2</t>
  </si>
  <si>
    <t>+1+2</t>
  </si>
  <si>
    <t>+0.4+0.2</t>
  </si>
  <si>
    <t>+1+0.5</t>
  </si>
  <si>
    <t>+0.6+0.5</t>
  </si>
  <si>
    <t>+0.4+0.5</t>
  </si>
  <si>
    <t>+0.30</t>
  </si>
  <si>
    <t>+0.3+0.5</t>
  </si>
  <si>
    <t>+10</t>
  </si>
  <si>
    <t>-0.3-0.5</t>
  </si>
  <si>
    <t>-0.5-0.3</t>
  </si>
  <si>
    <t>-0.3-0.2</t>
  </si>
  <si>
    <t>0-0.3</t>
  </si>
  <si>
    <t>-0.50</t>
  </si>
  <si>
    <t>+0.50</t>
  </si>
  <si>
    <t>0-0.2</t>
  </si>
  <si>
    <t>0+0.2</t>
  </si>
  <si>
    <t>0+0.3</t>
  </si>
  <si>
    <t>-0.30</t>
  </si>
  <si>
    <t>验货时间：2023.7.2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</si>
  <si>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</si>
  <si>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</si>
  <si>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</si>
  <si>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</si>
  <si>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</si>
  <si>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</si>
  <si>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</si>
  <si>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</si>
  <si>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</si>
  <si>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</si>
  <si>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</si>
  <si>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</si>
  <si>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</si>
  <si>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</si>
  <si>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</si>
  <si>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</si>
  <si>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</si>
  <si>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0337-2</t>
  </si>
  <si>
    <t>FW07692/G20FW0872</t>
  </si>
  <si>
    <t>81031/82032</t>
  </si>
  <si>
    <t>正麒</t>
  </si>
  <si>
    <t>0337-1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</si>
  <si>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</si>
  <si>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</si>
  <si>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</si>
  <si>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</si>
  <si>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</si>
  <si>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</si>
  <si>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</si>
  <si>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</si>
  <si>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</si>
  <si>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</si>
  <si>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</si>
  <si>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</si>
  <si>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(001-)</t>
  </si>
  <si>
    <t>FW07693/G20FW0870</t>
  </si>
  <si>
    <t>(002-)</t>
  </si>
  <si>
    <t>制表时间：2023.6.9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</si>
  <si>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</si>
  <si>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</si>
  <si>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</si>
  <si>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</si>
  <si>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</si>
  <si>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</si>
  <si>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</si>
  <si>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</si>
  <si>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</si>
  <si>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</si>
  <si>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</si>
  <si>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嘉兴正麒</t>
  </si>
  <si>
    <t>G20FW0872/G20FW0870无膜</t>
  </si>
  <si>
    <t xml:space="preserve">19SS黑色+19SS黑色/E77//   </t>
  </si>
  <si>
    <t>TAMMAL82032/TAMMAL81031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</si>
  <si>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</si>
  <si>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</si>
  <si>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</si>
  <si>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</si>
  <si>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</si>
  <si>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</si>
  <si>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</si>
  <si>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</si>
  <si>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</si>
  <si>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</si>
  <si>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</si>
  <si>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</si>
  <si>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</si>
  <si>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</si>
  <si>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</si>
  <si>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</si>
  <si>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</si>
  <si>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</si>
  <si>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</si>
  <si>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</si>
  <si>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</si>
  <si>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</si>
  <si>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</si>
  <si>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</si>
  <si>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</si>
  <si>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</si>
  <si>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</si>
  <si>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</si>
  <si>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</si>
  <si>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</si>
  <si>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</si>
  <si>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</si>
  <si>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</si>
  <si>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</si>
  <si>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</si>
  <si>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</si>
  <si>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</si>
  <si>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</si>
  <si>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19SS黑色+19SS黑色/E77//</t>
  </si>
  <si>
    <t>TAMMAL81031/TAMMAL81032</t>
  </si>
  <si>
    <t>后斗/侧斗粘胶</t>
  </si>
  <si>
    <t>双面胶热熔膜</t>
  </si>
  <si>
    <t>洗水2</t>
  </si>
  <si>
    <t>洗水3</t>
  </si>
  <si>
    <t>洗水4</t>
  </si>
  <si>
    <t>洗水5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</si>
  <si>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</si>
  <si>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</si>
  <si>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</si>
  <si>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</si>
  <si>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</si>
  <si>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</si>
  <si>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1029/81031/82032</t>
    </r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</si>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</sst>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2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7" fillId="29" borderId="8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28" borderId="85" applyNumberFormat="0" applyFon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10" borderId="80" applyNumberFormat="0" applyAlignment="0" applyProtection="0">
      <alignment vertical="center"/>
    </xf>
    <xf numFmtId="0" fontId="54" fillId="10" borderId="84" applyNumberFormat="0" applyAlignment="0" applyProtection="0">
      <alignment vertical="center"/>
    </xf>
    <xf numFmtId="0" fontId="50" fillId="16" borderId="81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8" fillId="0" borderId="86" applyNumberFormat="0" applyFill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25" fillId="0" borderId="0">
      <alignment vertical="center"/>
    </xf>
  </cellStyleXfs>
  <cellXfs count="3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12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1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4" borderId="0" xfId="51" applyFont="1" applyFill="1"/>
    <xf numFmtId="0" fontId="22" fillId="4" borderId="0" xfId="51" applyFont="1" applyFill="1" applyBorder="1" applyAlignment="1">
      <alignment horizontal="center"/>
    </xf>
    <xf numFmtId="0" fontId="21" fillId="4" borderId="0" xfId="51" applyFont="1" applyFill="1" applyBorder="1" applyAlignment="1">
      <alignment horizontal="center"/>
    </xf>
    <xf numFmtId="0" fontId="22" fillId="4" borderId="9" xfId="50" applyFont="1" applyFill="1" applyBorder="1" applyAlignment="1">
      <alignment horizontal="left" vertical="center"/>
    </xf>
    <xf numFmtId="0" fontId="21" fillId="4" borderId="10" xfId="50" applyFont="1" applyFill="1" applyBorder="1" applyAlignment="1">
      <alignment horizontal="center" vertical="center"/>
    </xf>
    <xf numFmtId="0" fontId="22" fillId="4" borderId="10" xfId="50" applyFont="1" applyFill="1" applyBorder="1" applyAlignment="1">
      <alignment vertical="center"/>
    </xf>
    <xf numFmtId="0" fontId="22" fillId="4" borderId="11" xfId="51" applyFont="1" applyFill="1" applyBorder="1" applyAlignment="1" applyProtection="1">
      <alignment horizontal="center" vertical="center"/>
    </xf>
    <xf numFmtId="0" fontId="22" fillId="4" borderId="2" xfId="51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/>
    </xf>
    <xf numFmtId="0" fontId="22" fillId="4" borderId="0" xfId="51" applyFont="1" applyFill="1" applyAlignment="1">
      <alignment horizontal="center"/>
    </xf>
    <xf numFmtId="0" fontId="23" fillId="0" borderId="12" xfId="53" applyFont="1" applyFill="1" applyBorder="1" applyAlignment="1">
      <alignment horizontal="center"/>
    </xf>
    <xf numFmtId="177" fontId="24" fillId="0" borderId="2" xfId="5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4" borderId="13" xfId="51" applyFont="1" applyFill="1" applyBorder="1" applyAlignment="1"/>
    <xf numFmtId="49" fontId="21" fillId="4" borderId="14" xfId="52" applyNumberFormat="1" applyFont="1" applyFill="1" applyBorder="1" applyAlignment="1">
      <alignment horizontal="center" vertical="center"/>
    </xf>
    <xf numFmtId="49" fontId="21" fillId="4" borderId="14" xfId="52" applyNumberFormat="1" applyFont="1" applyFill="1" applyBorder="1" applyAlignment="1">
      <alignment horizontal="right" vertical="center"/>
    </xf>
    <xf numFmtId="49" fontId="21" fillId="4" borderId="15" xfId="52" applyNumberFormat="1" applyFont="1" applyFill="1" applyBorder="1" applyAlignment="1">
      <alignment horizontal="right" vertical="center"/>
    </xf>
    <xf numFmtId="49" fontId="21" fillId="4" borderId="16" xfId="52" applyNumberFormat="1" applyFont="1" applyFill="1" applyBorder="1" applyAlignment="1">
      <alignment horizontal="center" vertical="center"/>
    </xf>
    <xf numFmtId="0" fontId="21" fillId="4" borderId="17" xfId="51" applyFont="1" applyFill="1" applyBorder="1" applyAlignment="1"/>
    <xf numFmtId="49" fontId="21" fillId="4" borderId="18" xfId="51" applyNumberFormat="1" applyFont="1" applyFill="1" applyBorder="1" applyAlignment="1">
      <alignment horizontal="center"/>
    </xf>
    <xf numFmtId="49" fontId="21" fillId="4" borderId="18" xfId="51" applyNumberFormat="1" applyFont="1" applyFill="1" applyBorder="1" applyAlignment="1">
      <alignment horizontal="right"/>
    </xf>
    <xf numFmtId="49" fontId="21" fillId="4" borderId="18" xfId="51" applyNumberFormat="1" applyFont="1" applyFill="1" applyBorder="1" applyAlignment="1">
      <alignment horizontal="right" vertical="center"/>
    </xf>
    <xf numFmtId="49" fontId="21" fillId="4" borderId="19" xfId="51" applyNumberFormat="1" applyFont="1" applyFill="1" applyBorder="1" applyAlignment="1">
      <alignment horizontal="right" vertical="center"/>
    </xf>
    <xf numFmtId="49" fontId="21" fillId="4" borderId="20" xfId="51" applyNumberFormat="1" applyFont="1" applyFill="1" applyBorder="1" applyAlignment="1">
      <alignment horizontal="center"/>
    </xf>
    <xf numFmtId="0" fontId="22" fillId="4" borderId="0" xfId="51" applyFont="1" applyFill="1"/>
    <xf numFmtId="0" fontId="0" fillId="4" borderId="0" xfId="52" applyFont="1" applyFill="1">
      <alignment vertical="center"/>
    </xf>
    <xf numFmtId="0" fontId="21" fillId="4" borderId="10" xfId="51" applyFont="1" applyFill="1" applyBorder="1" applyAlignment="1">
      <alignment horizontal="center"/>
    </xf>
    <xf numFmtId="0" fontId="22" fillId="4" borderId="10" xfId="50" applyFont="1" applyFill="1" applyBorder="1" applyAlignment="1">
      <alignment horizontal="left" vertical="center"/>
    </xf>
    <xf numFmtId="0" fontId="21" fillId="4" borderId="21" xfId="50" applyFont="1" applyFill="1" applyBorder="1" applyAlignment="1">
      <alignment horizontal="center" vertical="center"/>
    </xf>
    <xf numFmtId="0" fontId="21" fillId="4" borderId="22" xfId="50" applyFont="1" applyFill="1" applyBorder="1" applyAlignment="1">
      <alignment horizontal="center" vertical="center"/>
    </xf>
    <xf numFmtId="0" fontId="21" fillId="4" borderId="2" xfId="51" applyFont="1" applyFill="1" applyBorder="1" applyAlignment="1">
      <alignment horizontal="center"/>
    </xf>
    <xf numFmtId="0" fontId="22" fillId="4" borderId="2" xfId="51" applyFont="1" applyFill="1" applyBorder="1" applyAlignment="1" applyProtection="1">
      <alignment horizontal="center" vertical="center"/>
    </xf>
    <xf numFmtId="0" fontId="22" fillId="4" borderId="5" xfId="51" applyFont="1" applyFill="1" applyBorder="1" applyAlignment="1" applyProtection="1">
      <alignment horizontal="center" vertical="center"/>
    </xf>
    <xf numFmtId="0" fontId="22" fillId="4" borderId="23" xfId="51" applyFont="1" applyFill="1" applyBorder="1" applyAlignment="1" applyProtection="1">
      <alignment horizontal="center" vertical="center"/>
    </xf>
    <xf numFmtId="0" fontId="23" fillId="0" borderId="5" xfId="53" applyFont="1" applyFill="1" applyBorder="1" applyAlignment="1">
      <alignment horizontal="center"/>
    </xf>
    <xf numFmtId="0" fontId="21" fillId="4" borderId="2" xfId="51" applyFont="1" applyFill="1" applyBorder="1" applyAlignment="1" applyProtection="1">
      <alignment horizontal="center" vertical="center"/>
    </xf>
    <xf numFmtId="0" fontId="22" fillId="4" borderId="2" xfId="52" applyFont="1" applyFill="1" applyBorder="1" applyAlignment="1">
      <alignment horizontal="center" vertical="center"/>
    </xf>
    <xf numFmtId="0" fontId="22" fillId="4" borderId="5" xfId="52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5" xfId="52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21" fillId="4" borderId="5" xfId="52" applyNumberFormat="1" applyFont="1" applyFill="1" applyBorder="1" applyAlignment="1">
      <alignment horizontal="center" vertical="center"/>
    </xf>
    <xf numFmtId="0" fontId="21" fillId="4" borderId="24" xfId="51" applyFont="1" applyFill="1" applyBorder="1" applyAlignment="1">
      <alignment horizontal="center"/>
    </xf>
    <xf numFmtId="49" fontId="21" fillId="4" borderId="25" xfId="51" applyNumberFormat="1" applyFont="1" applyFill="1" applyBorder="1" applyAlignment="1">
      <alignment horizontal="center"/>
    </xf>
    <xf numFmtId="49" fontId="21" fillId="4" borderId="26" xfId="51" applyNumberFormat="1" applyFont="1" applyFill="1" applyBorder="1" applyAlignment="1">
      <alignment horizontal="center"/>
    </xf>
    <xf numFmtId="49" fontId="21" fillId="4" borderId="26" xfId="52" applyNumberFormat="1" applyFont="1" applyFill="1" applyBorder="1" applyAlignment="1">
      <alignment horizontal="center" vertical="center"/>
    </xf>
    <xf numFmtId="49" fontId="21" fillId="4" borderId="27" xfId="51" applyNumberFormat="1" applyFont="1" applyFill="1" applyBorder="1" applyAlignment="1">
      <alignment horizontal="center"/>
    </xf>
    <xf numFmtId="49" fontId="21" fillId="4" borderId="2" xfId="51" applyNumberFormat="1" applyFont="1" applyFill="1" applyBorder="1" applyAlignment="1">
      <alignment horizontal="center"/>
    </xf>
    <xf numFmtId="14" fontId="22" fillId="4" borderId="0" xfId="51" applyNumberFormat="1" applyFont="1" applyFill="1"/>
    <xf numFmtId="0" fontId="25" fillId="0" borderId="0" xfId="50" applyFill="1" applyAlignment="1">
      <alignment horizontal="left" vertical="center"/>
    </xf>
    <xf numFmtId="0" fontId="25" fillId="0" borderId="0" xfId="50" applyFill="1" applyBorder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6" fillId="0" borderId="28" xfId="50" applyFont="1" applyFill="1" applyBorder="1" applyAlignment="1">
      <alignment horizontal="center" vertical="top"/>
    </xf>
    <xf numFmtId="0" fontId="27" fillId="0" borderId="29" xfId="50" applyFont="1" applyFill="1" applyBorder="1" applyAlignment="1">
      <alignment horizontal="left" vertical="center"/>
    </xf>
    <xf numFmtId="0" fontId="28" fillId="0" borderId="30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vertical="center"/>
    </xf>
    <xf numFmtId="0" fontId="27" fillId="0" borderId="30" xfId="50" applyFont="1" applyFill="1" applyBorder="1" applyAlignment="1">
      <alignment vertical="center"/>
    </xf>
    <xf numFmtId="0" fontId="29" fillId="0" borderId="30" xfId="50" applyFont="1" applyFill="1" applyBorder="1" applyAlignment="1">
      <alignment horizontal="center" vertical="center"/>
    </xf>
    <xf numFmtId="0" fontId="27" fillId="0" borderId="31" xfId="50" applyFont="1" applyFill="1" applyBorder="1" applyAlignment="1">
      <alignment vertical="center"/>
    </xf>
    <xf numFmtId="0" fontId="28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vertical="center"/>
    </xf>
    <xf numFmtId="58" fontId="29" fillId="0" borderId="14" xfId="50" applyNumberFormat="1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horizontal="center" vertical="center"/>
    </xf>
    <xf numFmtId="0" fontId="27" fillId="0" borderId="31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horizontal="righ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32" xfId="50" applyFont="1" applyFill="1" applyBorder="1" applyAlignment="1">
      <alignment vertical="center"/>
    </xf>
    <xf numFmtId="0" fontId="28" fillId="0" borderId="33" xfId="50" applyFont="1" applyFill="1" applyBorder="1" applyAlignment="1">
      <alignment horizontal="right" vertical="center"/>
    </xf>
    <xf numFmtId="0" fontId="27" fillId="0" borderId="33" xfId="50" applyFont="1" applyFill="1" applyBorder="1" applyAlignment="1">
      <alignment vertical="center"/>
    </xf>
    <xf numFmtId="0" fontId="29" fillId="0" borderId="33" xfId="50" applyFont="1" applyFill="1" applyBorder="1" applyAlignment="1">
      <alignment vertical="center"/>
    </xf>
    <xf numFmtId="0" fontId="29" fillId="0" borderId="33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vertical="center"/>
    </xf>
    <xf numFmtId="49" fontId="30" fillId="0" borderId="34" xfId="0" applyNumberFormat="1" applyFont="1" applyFill="1" applyBorder="1" applyAlignment="1">
      <alignment horizontal="center" vertical="center" wrapText="1"/>
    </xf>
    <xf numFmtId="49" fontId="30" fillId="0" borderId="35" xfId="0" applyNumberFormat="1" applyFont="1" applyFill="1" applyBorder="1" applyAlignment="1">
      <alignment horizontal="center" vertical="center" wrapText="1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29" xfId="50" applyFont="1" applyFill="1" applyBorder="1" applyAlignment="1">
      <alignment vertical="center"/>
    </xf>
    <xf numFmtId="0" fontId="27" fillId="0" borderId="36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center" vertical="center"/>
    </xf>
    <xf numFmtId="0" fontId="29" fillId="0" borderId="38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14" xfId="50" applyFont="1" applyFill="1" applyBorder="1" applyAlignment="1">
      <alignment vertical="center"/>
    </xf>
    <xf numFmtId="0" fontId="29" fillId="0" borderId="15" xfId="50" applyFont="1" applyFill="1" applyBorder="1" applyAlignment="1">
      <alignment horizontal="center" vertical="center"/>
    </xf>
    <xf numFmtId="0" fontId="29" fillId="0" borderId="39" xfId="50" applyFont="1" applyFill="1" applyBorder="1" applyAlignment="1">
      <alignment horizontal="center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 wrapText="1"/>
    </xf>
    <xf numFmtId="0" fontId="29" fillId="0" borderId="14" xfId="50" applyFont="1" applyFill="1" applyBorder="1" applyAlignment="1">
      <alignment horizontal="left" vertical="center" wrapText="1"/>
    </xf>
    <xf numFmtId="0" fontId="27" fillId="0" borderId="32" xfId="50" applyFont="1" applyFill="1" applyBorder="1" applyAlignment="1">
      <alignment horizontal="left" vertical="center"/>
    </xf>
    <xf numFmtId="0" fontId="25" fillId="0" borderId="33" xfId="50" applyFill="1" applyBorder="1" applyAlignment="1">
      <alignment horizontal="center" vertical="center"/>
    </xf>
    <xf numFmtId="0" fontId="27" fillId="0" borderId="41" xfId="50" applyFont="1" applyFill="1" applyBorder="1" applyAlignment="1">
      <alignment horizontal="center" vertical="center"/>
    </xf>
    <xf numFmtId="0" fontId="27" fillId="0" borderId="42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5" fillId="0" borderId="40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27" fillId="0" borderId="15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center" vertical="center"/>
    </xf>
    <xf numFmtId="58" fontId="29" fillId="0" borderId="33" xfId="50" applyNumberFormat="1" applyFont="1" applyFill="1" applyBorder="1" applyAlignment="1">
      <alignment vertical="center"/>
    </xf>
    <xf numFmtId="0" fontId="27" fillId="0" borderId="33" xfId="50" applyFont="1" applyFill="1" applyBorder="1" applyAlignment="1">
      <alignment horizontal="center" vertical="center"/>
    </xf>
    <xf numFmtId="0" fontId="29" fillId="0" borderId="46" xfId="50" applyFont="1" applyFill="1" applyBorder="1" applyAlignment="1">
      <alignment horizontal="center" vertical="center"/>
    </xf>
    <xf numFmtId="0" fontId="27" fillId="0" borderId="47" xfId="50" applyFont="1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center" vertical="center"/>
    </xf>
    <xf numFmtId="0" fontId="29" fillId="0" borderId="50" xfId="50" applyFont="1" applyFill="1" applyBorder="1" applyAlignment="1">
      <alignment horizontal="center" vertical="center"/>
    </xf>
    <xf numFmtId="0" fontId="31" fillId="0" borderId="50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7" fillId="0" borderId="47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 wrapText="1"/>
    </xf>
    <xf numFmtId="0" fontId="25" fillId="0" borderId="48" xfId="50" applyFill="1" applyBorder="1" applyAlignment="1">
      <alignment horizontal="center" vertical="center"/>
    </xf>
    <xf numFmtId="0" fontId="27" fillId="0" borderId="49" xfId="50" applyFont="1" applyFill="1" applyBorder="1" applyAlignment="1">
      <alignment horizontal="left" vertical="center"/>
    </xf>
    <xf numFmtId="0" fontId="25" fillId="0" borderId="50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center" vertical="center"/>
    </xf>
    <xf numFmtId="0" fontId="23" fillId="0" borderId="7" xfId="53" applyFont="1" applyFill="1" applyBorder="1" applyAlignment="1">
      <alignment horizontal="center"/>
    </xf>
    <xf numFmtId="0" fontId="33" fillId="0" borderId="2" xfId="53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1" fillId="4" borderId="7" xfId="51" applyFont="1" applyFill="1" applyBorder="1" applyAlignment="1" applyProtection="1">
      <alignment horizontal="center" vertical="center"/>
    </xf>
    <xf numFmtId="0" fontId="22" fillId="4" borderId="52" xfId="52" applyFont="1" applyFill="1" applyBorder="1" applyAlignment="1">
      <alignment horizontal="center" vertical="center"/>
    </xf>
    <xf numFmtId="49" fontId="22" fillId="4" borderId="53" xfId="52" applyNumberFormat="1" applyFont="1" applyFill="1" applyBorder="1" applyAlignment="1">
      <alignment horizontal="center" vertical="center"/>
    </xf>
    <xf numFmtId="49" fontId="21" fillId="4" borderId="54" xfId="52" applyNumberFormat="1" applyFont="1" applyFill="1" applyBorder="1" applyAlignment="1">
      <alignment horizontal="center" vertical="center"/>
    </xf>
    <xf numFmtId="49" fontId="21" fillId="4" borderId="55" xfId="52" applyNumberFormat="1" applyFont="1" applyFill="1" applyBorder="1" applyAlignment="1">
      <alignment horizontal="center" vertical="center"/>
    </xf>
    <xf numFmtId="49" fontId="22" fillId="4" borderId="55" xfId="52" applyNumberFormat="1" applyFont="1" applyFill="1" applyBorder="1" applyAlignment="1">
      <alignment horizontal="center" vertical="center"/>
    </xf>
    <xf numFmtId="49" fontId="21" fillId="4" borderId="56" xfId="51" applyNumberFormat="1" applyFont="1" applyFill="1" applyBorder="1" applyAlignment="1">
      <alignment horizontal="center"/>
    </xf>
    <xf numFmtId="0" fontId="25" fillId="0" borderId="0" xfId="50" applyFont="1" applyAlignment="1">
      <alignment horizontal="left" vertical="center"/>
    </xf>
    <xf numFmtId="0" fontId="25" fillId="0" borderId="0" xfId="50" applyFont="1" applyBorder="1" applyAlignment="1">
      <alignment horizontal="left" vertical="center"/>
    </xf>
    <xf numFmtId="0" fontId="34" fillId="0" borderId="28" xfId="50" applyFont="1" applyBorder="1" applyAlignment="1">
      <alignment horizontal="center" vertical="top"/>
    </xf>
    <xf numFmtId="0" fontId="32" fillId="0" borderId="57" xfId="50" applyFont="1" applyBorder="1" applyAlignment="1">
      <alignment horizontal="left" vertical="center"/>
    </xf>
    <xf numFmtId="0" fontId="28" fillId="0" borderId="58" xfId="50" applyFont="1" applyBorder="1" applyAlignment="1">
      <alignment horizontal="center" vertical="center"/>
    </xf>
    <xf numFmtId="0" fontId="32" fillId="0" borderId="58" xfId="50" applyFont="1" applyBorder="1" applyAlignment="1">
      <alignment horizontal="center" vertical="center"/>
    </xf>
    <xf numFmtId="0" fontId="31" fillId="0" borderId="58" xfId="50" applyFont="1" applyBorder="1" applyAlignment="1">
      <alignment horizontal="left" vertical="center"/>
    </xf>
    <xf numFmtId="0" fontId="31" fillId="0" borderId="29" xfId="50" applyFont="1" applyBorder="1" applyAlignment="1">
      <alignment horizontal="center" vertical="center"/>
    </xf>
    <xf numFmtId="0" fontId="31" fillId="0" borderId="30" xfId="50" applyFont="1" applyBorder="1" applyAlignment="1">
      <alignment horizontal="center" vertical="center"/>
    </xf>
    <xf numFmtId="0" fontId="31" fillId="0" borderId="46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6" xfId="50" applyFont="1" applyBorder="1" applyAlignment="1">
      <alignment horizontal="center" vertical="center"/>
    </xf>
    <xf numFmtId="0" fontId="31" fillId="0" borderId="31" xfId="50" applyFont="1" applyBorder="1" applyAlignment="1">
      <alignment horizontal="left" vertical="center"/>
    </xf>
    <xf numFmtId="0" fontId="28" fillId="0" borderId="14" xfId="50" applyFont="1" applyBorder="1" applyAlignment="1">
      <alignment horizontal="left" vertical="center"/>
    </xf>
    <xf numFmtId="0" fontId="28" fillId="0" borderId="47" xfId="50" applyFont="1" applyBorder="1" applyAlignment="1">
      <alignment horizontal="left" vertical="center"/>
    </xf>
    <xf numFmtId="0" fontId="31" fillId="0" borderId="14" xfId="50" applyFont="1" applyBorder="1" applyAlignment="1">
      <alignment horizontal="left" vertical="center"/>
    </xf>
    <xf numFmtId="14" fontId="28" fillId="0" borderId="14" xfId="50" applyNumberFormat="1" applyFont="1" applyBorder="1" applyAlignment="1">
      <alignment horizontal="center" vertical="center"/>
    </xf>
    <xf numFmtId="14" fontId="28" fillId="0" borderId="47" xfId="50" applyNumberFormat="1" applyFont="1" applyBorder="1" applyAlignment="1">
      <alignment horizontal="center" vertical="center"/>
    </xf>
    <xf numFmtId="0" fontId="31" fillId="0" borderId="31" xfId="50" applyFont="1" applyBorder="1" applyAlignment="1">
      <alignment vertical="center"/>
    </xf>
    <xf numFmtId="0" fontId="28" fillId="0" borderId="14" xfId="50" applyFont="1" applyBorder="1" applyAlignment="1">
      <alignment vertical="center"/>
    </xf>
    <xf numFmtId="0" fontId="28" fillId="0" borderId="47" xfId="50" applyFont="1" applyBorder="1" applyAlignment="1">
      <alignment vertical="center"/>
    </xf>
    <xf numFmtId="0" fontId="31" fillId="0" borderId="14" xfId="50" applyFont="1" applyBorder="1" applyAlignment="1">
      <alignment vertical="center"/>
    </xf>
    <xf numFmtId="0" fontId="28" fillId="0" borderId="15" xfId="50" applyFont="1" applyBorder="1" applyAlignment="1">
      <alignment horizontal="left" vertical="center"/>
    </xf>
    <xf numFmtId="0" fontId="28" fillId="0" borderId="50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28" fillId="0" borderId="33" xfId="50" applyFont="1" applyBorder="1" applyAlignment="1">
      <alignment horizontal="center" vertical="center"/>
    </xf>
    <xf numFmtId="0" fontId="28" fillId="0" borderId="48" xfId="50" applyFont="1" applyBorder="1" applyAlignment="1">
      <alignment horizontal="center" vertical="center"/>
    </xf>
    <xf numFmtId="0" fontId="31" fillId="0" borderId="32" xfId="50" applyFont="1" applyBorder="1" applyAlignment="1">
      <alignment horizontal="left" vertical="center"/>
    </xf>
    <xf numFmtId="0" fontId="31" fillId="0" borderId="33" xfId="50" applyFont="1" applyBorder="1" applyAlignment="1">
      <alignment horizontal="left" vertical="center"/>
    </xf>
    <xf numFmtId="14" fontId="28" fillId="0" borderId="33" xfId="50" applyNumberFormat="1" applyFont="1" applyBorder="1" applyAlignment="1">
      <alignment horizontal="center" vertical="center"/>
    </xf>
    <xf numFmtId="14" fontId="28" fillId="0" borderId="48" xfId="50" applyNumberFormat="1" applyFont="1" applyBorder="1" applyAlignment="1">
      <alignment horizontal="center" vertical="center"/>
    </xf>
    <xf numFmtId="0" fontId="31" fillId="0" borderId="34" xfId="50" applyFont="1" applyBorder="1" applyAlignment="1">
      <alignment horizontal="left" vertical="center"/>
    </xf>
    <xf numFmtId="0" fontId="31" fillId="0" borderId="41" xfId="50" applyFont="1" applyBorder="1" applyAlignment="1">
      <alignment horizontal="left" vertical="center"/>
    </xf>
    <xf numFmtId="0" fontId="32" fillId="0" borderId="59" xfId="50" applyFont="1" applyBorder="1" applyAlignment="1">
      <alignment horizontal="left" vertical="center"/>
    </xf>
    <xf numFmtId="0" fontId="32" fillId="0" borderId="60" xfId="50" applyFont="1" applyBorder="1" applyAlignment="1">
      <alignment horizontal="left" vertical="center"/>
    </xf>
    <xf numFmtId="0" fontId="31" fillId="0" borderId="61" xfId="50" applyFont="1" applyBorder="1" applyAlignment="1">
      <alignment vertical="center"/>
    </xf>
    <xf numFmtId="0" fontId="25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left" vertical="center"/>
    </xf>
    <xf numFmtId="0" fontId="25" fillId="0" borderId="36" xfId="50" applyFont="1" applyBorder="1" applyAlignment="1">
      <alignment vertical="center"/>
    </xf>
    <xf numFmtId="0" fontId="31" fillId="0" borderId="36" xfId="50" applyFont="1" applyBorder="1" applyAlignment="1">
      <alignment vertical="center"/>
    </xf>
    <xf numFmtId="0" fontId="25" fillId="0" borderId="14" xfId="50" applyFont="1" applyBorder="1" applyAlignment="1">
      <alignment horizontal="left" vertical="center"/>
    </xf>
    <xf numFmtId="0" fontId="31" fillId="0" borderId="61" xfId="50" applyFont="1" applyBorder="1" applyAlignment="1">
      <alignment horizontal="center" vertical="center"/>
    </xf>
    <xf numFmtId="0" fontId="28" fillId="0" borderId="36" xfId="50" applyFont="1" applyBorder="1" applyAlignment="1">
      <alignment horizontal="center" vertical="center"/>
    </xf>
    <xf numFmtId="0" fontId="31" fillId="0" borderId="36" xfId="50" applyFont="1" applyBorder="1" applyAlignment="1">
      <alignment horizontal="center" vertical="center"/>
    </xf>
    <xf numFmtId="0" fontId="25" fillId="0" borderId="36" xfId="50" applyFont="1" applyBorder="1" applyAlignment="1">
      <alignment horizontal="center" vertical="center"/>
    </xf>
    <xf numFmtId="0" fontId="31" fillId="0" borderId="31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1" fillId="0" borderId="14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31" fillId="0" borderId="43" xfId="50" applyFont="1" applyBorder="1" applyAlignment="1">
      <alignment horizontal="left" vertical="center" wrapText="1"/>
    </xf>
    <xf numFmtId="0" fontId="31" fillId="0" borderId="44" xfId="50" applyFont="1" applyBorder="1" applyAlignment="1">
      <alignment horizontal="left" vertical="center" wrapText="1"/>
    </xf>
    <xf numFmtId="0" fontId="31" fillId="0" borderId="61" xfId="50" applyFont="1" applyBorder="1" applyAlignment="1">
      <alignment horizontal="left" vertical="center"/>
    </xf>
    <xf numFmtId="0" fontId="31" fillId="0" borderId="36" xfId="50" applyFont="1" applyBorder="1" applyAlignment="1">
      <alignment horizontal="left" vertical="center"/>
    </xf>
    <xf numFmtId="0" fontId="35" fillId="0" borderId="62" xfId="50" applyFont="1" applyBorder="1" applyAlignment="1">
      <alignment horizontal="left" vertical="center" wrapText="1"/>
    </xf>
    <xf numFmtId="0" fontId="28" fillId="0" borderId="31" xfId="50" applyFont="1" applyBorder="1" applyAlignment="1">
      <alignment horizontal="left" vertical="center"/>
    </xf>
    <xf numFmtId="9" fontId="28" fillId="0" borderId="14" xfId="50" applyNumberFormat="1" applyFont="1" applyBorder="1" applyAlignment="1">
      <alignment horizontal="center" vertical="center"/>
    </xf>
    <xf numFmtId="0" fontId="32" fillId="0" borderId="59" xfId="0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9" fontId="28" fillId="0" borderId="42" xfId="50" applyNumberFormat="1" applyFont="1" applyBorder="1" applyAlignment="1">
      <alignment horizontal="left" vertical="center"/>
    </xf>
    <xf numFmtId="9" fontId="28" fillId="0" borderId="38" xfId="50" applyNumberFormat="1" applyFont="1" applyBorder="1" applyAlignment="1">
      <alignment horizontal="left" vertical="center"/>
    </xf>
    <xf numFmtId="9" fontId="28" fillId="0" borderId="43" xfId="50" applyNumberFormat="1" applyFont="1" applyBorder="1" applyAlignment="1">
      <alignment horizontal="left" vertical="center"/>
    </xf>
    <xf numFmtId="9" fontId="28" fillId="0" borderId="44" xfId="50" applyNumberFormat="1" applyFont="1" applyBorder="1" applyAlignment="1">
      <alignment horizontal="left" vertical="center"/>
    </xf>
    <xf numFmtId="0" fontId="27" fillId="0" borderId="61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27" fillId="0" borderId="63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28" fillId="0" borderId="64" xfId="50" applyFont="1" applyFill="1" applyBorder="1" applyAlignment="1">
      <alignment horizontal="left" vertical="center"/>
    </xf>
    <xf numFmtId="0" fontId="28" fillId="0" borderId="65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2" fillId="0" borderId="57" xfId="50" applyFont="1" applyBorder="1" applyAlignment="1">
      <alignment vertical="center"/>
    </xf>
    <xf numFmtId="0" fontId="36" fillId="0" borderId="60" xfId="50" applyFont="1" applyBorder="1" applyAlignment="1">
      <alignment horizontal="center" vertical="center"/>
    </xf>
    <xf numFmtId="0" fontId="32" fillId="0" borderId="58" xfId="50" applyFont="1" applyBorder="1" applyAlignment="1">
      <alignment vertical="center"/>
    </xf>
    <xf numFmtId="0" fontId="28" fillId="0" borderId="66" xfId="50" applyFont="1" applyBorder="1" applyAlignment="1">
      <alignment vertical="center"/>
    </xf>
    <xf numFmtId="0" fontId="32" fillId="0" borderId="66" xfId="50" applyFont="1" applyBorder="1" applyAlignment="1">
      <alignment vertical="center"/>
    </xf>
    <xf numFmtId="58" fontId="25" fillId="0" borderId="58" xfId="50" applyNumberFormat="1" applyFont="1" applyBorder="1" applyAlignment="1">
      <alignment vertical="center"/>
    </xf>
    <xf numFmtId="0" fontId="32" fillId="0" borderId="41" xfId="50" applyFont="1" applyBorder="1" applyAlignment="1">
      <alignment horizontal="center" vertical="center"/>
    </xf>
    <xf numFmtId="0" fontId="28" fillId="0" borderId="34" xfId="50" applyFont="1" applyFill="1" applyBorder="1" applyAlignment="1">
      <alignment horizontal="left" vertical="center"/>
    </xf>
    <xf numFmtId="0" fontId="28" fillId="0" borderId="41" xfId="50" applyFont="1" applyFill="1" applyBorder="1" applyAlignment="1">
      <alignment horizontal="left" vertical="center"/>
    </xf>
    <xf numFmtId="0" fontId="25" fillId="0" borderId="66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5" fillId="0" borderId="67" xfId="50" applyFont="1" applyBorder="1" applyAlignment="1">
      <alignment horizontal="center" vertical="center"/>
    </xf>
    <xf numFmtId="0" fontId="28" fillId="0" borderId="33" xfId="50" applyFont="1" applyBorder="1" applyAlignment="1">
      <alignment horizontal="left" vertical="center"/>
    </xf>
    <xf numFmtId="0" fontId="28" fillId="0" borderId="48" xfId="50" applyFont="1" applyBorder="1" applyAlignment="1">
      <alignment horizontal="left" vertical="center"/>
    </xf>
    <xf numFmtId="0" fontId="31" fillId="0" borderId="35" xfId="50" applyFont="1" applyBorder="1" applyAlignment="1">
      <alignment horizontal="left" vertical="center"/>
    </xf>
    <xf numFmtId="0" fontId="32" fillId="0" borderId="68" xfId="50" applyFont="1" applyBorder="1" applyAlignment="1">
      <alignment horizontal="left" vertical="center"/>
    </xf>
    <xf numFmtId="0" fontId="28" fillId="0" borderId="69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31" fillId="0" borderId="0" xfId="50" applyFont="1" applyBorder="1" applyAlignment="1">
      <alignment vertical="center"/>
    </xf>
    <xf numFmtId="0" fontId="31" fillId="0" borderId="51" xfId="50" applyFont="1" applyBorder="1" applyAlignment="1">
      <alignment horizontal="left" vertical="center" wrapText="1"/>
    </xf>
    <xf numFmtId="0" fontId="31" fillId="0" borderId="69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/>
    </xf>
    <xf numFmtId="0" fontId="37" fillId="0" borderId="47" xfId="50" applyFont="1" applyBorder="1" applyAlignment="1">
      <alignment horizontal="left" vertical="center" wrapText="1"/>
    </xf>
    <xf numFmtId="0" fontId="37" fillId="0" borderId="47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32" fillId="0" borderId="68" xfId="0" applyFont="1" applyBorder="1" applyAlignment="1">
      <alignment horizontal="left" vertical="center"/>
    </xf>
    <xf numFmtId="9" fontId="28" fillId="0" borderId="49" xfId="50" applyNumberFormat="1" applyFont="1" applyBorder="1" applyAlignment="1">
      <alignment horizontal="left" vertical="center"/>
    </xf>
    <xf numFmtId="9" fontId="28" fillId="0" borderId="51" xfId="50" applyNumberFormat="1" applyFont="1" applyBorder="1" applyAlignment="1">
      <alignment horizontal="left" vertical="center"/>
    </xf>
    <xf numFmtId="0" fontId="27" fillId="0" borderId="69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left" vertical="center"/>
    </xf>
    <xf numFmtId="0" fontId="28" fillId="0" borderId="70" xfId="50" applyFont="1" applyFill="1" applyBorder="1" applyAlignment="1">
      <alignment horizontal="left" vertical="center"/>
    </xf>
    <xf numFmtId="0" fontId="28" fillId="0" borderId="50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left" vertical="center"/>
    </xf>
    <xf numFmtId="0" fontId="32" fillId="0" borderId="71" xfId="50" applyFont="1" applyBorder="1" applyAlignment="1">
      <alignment horizontal="center" vertical="center"/>
    </xf>
    <xf numFmtId="0" fontId="28" fillId="0" borderId="66" xfId="50" applyFont="1" applyBorder="1" applyAlignment="1">
      <alignment horizontal="center" vertical="center"/>
    </xf>
    <xf numFmtId="0" fontId="28" fillId="0" borderId="35" xfId="50" applyFont="1" applyBorder="1" applyAlignment="1">
      <alignment horizontal="center" vertical="center"/>
    </xf>
    <xf numFmtId="0" fontId="28" fillId="0" borderId="35" xfId="50" applyFont="1" applyFill="1" applyBorder="1" applyAlignment="1">
      <alignment horizontal="left" vertical="center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9" fillId="0" borderId="12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875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377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79375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16780" y="74377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83630" y="74377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74280" y="74472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495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26255" y="21875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83505" y="20828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83505" y="22637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26255" y="25495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83505" y="24733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1955" y="20637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1955" y="22637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55180" y="25495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1955" y="23971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8373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838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838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44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541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351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407670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636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636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69130" y="14636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783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55180" y="21875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55180" y="23685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8383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83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83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57300" y="22637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973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685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62050" y="25495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875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97680" y="23685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38350" y="1463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7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67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05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7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875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7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7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5" customWidth="1"/>
    <col min="3" max="3" width="10.125" customWidth="1"/>
  </cols>
  <sheetData>
    <row r="1" ht="21" customHeight="1" spans="1:2">
      <c r="A1" s="376"/>
      <c r="B1" s="377" t="s">
        <v>0</v>
      </c>
    </row>
    <row r="2" spans="1:2">
      <c r="A2" s="7">
        <v>1</v>
      </c>
      <c r="B2" s="378" t="s">
        <v>1</v>
      </c>
    </row>
    <row r="3" spans="1:2">
      <c r="A3" s="7">
        <v>2</v>
      </c>
      <c r="B3" s="378" t="s">
        <v>2</v>
      </c>
    </row>
    <row r="4" spans="1:2">
      <c r="A4" s="7">
        <v>3</v>
      </c>
      <c r="B4" s="378" t="s">
        <v>3</v>
      </c>
    </row>
    <row r="5" spans="1:2">
      <c r="A5" s="7">
        <v>4</v>
      </c>
      <c r="B5" s="378" t="s">
        <v>4</v>
      </c>
    </row>
    <row r="6" spans="1:2">
      <c r="A6" s="7">
        <v>5</v>
      </c>
      <c r="B6" s="378" t="s">
        <v>5</v>
      </c>
    </row>
    <row r="7" spans="1:2">
      <c r="A7" s="7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8.95" customHeight="1" spans="1:2">
      <c r="A9" s="376"/>
      <c r="B9" s="381" t="s">
        <v>8</v>
      </c>
    </row>
    <row r="10" ht="15.95" customHeight="1" spans="1:2">
      <c r="A10" s="7">
        <v>1</v>
      </c>
      <c r="B10" s="382" t="s">
        <v>9</v>
      </c>
    </row>
    <row r="11" spans="1:2">
      <c r="A11" s="7">
        <v>2</v>
      </c>
      <c r="B11" s="378" t="s">
        <v>10</v>
      </c>
    </row>
    <row r="12" spans="1:2">
      <c r="A12" s="7">
        <v>3</v>
      </c>
      <c r="B12" s="380" t="s">
        <v>11</v>
      </c>
    </row>
    <row r="13" spans="1:2">
      <c r="A13" s="7">
        <v>4</v>
      </c>
      <c r="B13" s="378" t="s">
        <v>12</v>
      </c>
    </row>
    <row r="14" spans="1:2">
      <c r="A14" s="7">
        <v>5</v>
      </c>
      <c r="B14" s="378" t="s">
        <v>13</v>
      </c>
    </row>
    <row r="15" spans="1:2">
      <c r="A15" s="7">
        <v>6</v>
      </c>
      <c r="B15" s="378" t="s">
        <v>14</v>
      </c>
    </row>
    <row r="16" spans="1:2">
      <c r="A16" s="7">
        <v>7</v>
      </c>
      <c r="B16" s="378" t="s">
        <v>15</v>
      </c>
    </row>
    <row r="17" spans="1:2">
      <c r="A17" s="7">
        <v>8</v>
      </c>
      <c r="B17" s="378" t="s">
        <v>16</v>
      </c>
    </row>
    <row r="18" spans="1:2">
      <c r="A18" s="7">
        <v>9</v>
      </c>
      <c r="B18" s="378" t="s">
        <v>17</v>
      </c>
    </row>
    <row r="19" spans="1:2">
      <c r="A19" s="7"/>
      <c r="B19" s="378"/>
    </row>
    <row r="20" ht="20.25" spans="1:2">
      <c r="A20" s="376"/>
      <c r="B20" s="377" t="s">
        <v>18</v>
      </c>
    </row>
    <row r="21" spans="1:2">
      <c r="A21" s="7">
        <v>1</v>
      </c>
      <c r="B21" s="383" t="s">
        <v>19</v>
      </c>
    </row>
    <row r="22" spans="1:2">
      <c r="A22" s="7">
        <v>2</v>
      </c>
      <c r="B22" s="378" t="s">
        <v>20</v>
      </c>
    </row>
    <row r="23" spans="1:2">
      <c r="A23" s="7">
        <v>3</v>
      </c>
      <c r="B23" s="378" t="s">
        <v>21</v>
      </c>
    </row>
    <row r="24" spans="1:2">
      <c r="A24" s="7">
        <v>4</v>
      </c>
      <c r="B24" s="378" t="s">
        <v>22</v>
      </c>
    </row>
    <row r="25" spans="1:2">
      <c r="A25" s="7">
        <v>5</v>
      </c>
      <c r="B25" s="378" t="s">
        <v>23</v>
      </c>
    </row>
    <row r="26" spans="1:2">
      <c r="A26" s="7">
        <v>6</v>
      </c>
      <c r="B26" s="378" t="s">
        <v>24</v>
      </c>
    </row>
    <row r="27" spans="1:2">
      <c r="A27" s="7">
        <v>7</v>
      </c>
      <c r="B27" s="378" t="s">
        <v>25</v>
      </c>
    </row>
    <row r="28" spans="1:2">
      <c r="A28" s="7">
        <v>8</v>
      </c>
      <c r="B28" s="378" t="s">
        <v>26</v>
      </c>
    </row>
    <row r="29" spans="1:2">
      <c r="A29" s="7"/>
      <c r="B29" s="378"/>
    </row>
    <row r="30" ht="20.25" spans="1:2">
      <c r="A30" s="376"/>
      <c r="B30" s="377" t="s">
        <v>27</v>
      </c>
    </row>
    <row r="31" spans="1:2">
      <c r="A31" s="7">
        <v>1</v>
      </c>
      <c r="B31" s="383" t="s">
        <v>28</v>
      </c>
    </row>
    <row r="32" spans="1:2">
      <c r="A32" s="7">
        <v>2</v>
      </c>
      <c r="B32" s="378" t="s">
        <v>29</v>
      </c>
    </row>
    <row r="33" spans="1:2">
      <c r="A33" s="7">
        <v>3</v>
      </c>
      <c r="B33" s="378" t="s">
        <v>30</v>
      </c>
    </row>
    <row r="34" spans="1:2">
      <c r="A34" s="7">
        <v>4</v>
      </c>
      <c r="B34" s="378" t="s">
        <v>31</v>
      </c>
    </row>
    <row r="35" spans="1:2">
      <c r="A35" s="7">
        <v>5</v>
      </c>
      <c r="B35" s="378" t="s">
        <v>32</v>
      </c>
    </row>
    <row r="36" spans="1:2">
      <c r="A36" s="7">
        <v>6</v>
      </c>
      <c r="B36" s="378" t="s">
        <v>33</v>
      </c>
    </row>
    <row r="37" spans="1:2">
      <c r="A37" s="7">
        <v>7</v>
      </c>
      <c r="B37" s="378" t="s">
        <v>34</v>
      </c>
    </row>
    <row r="38" spans="1:2">
      <c r="A38" s="7"/>
      <c r="B38" s="378"/>
    </row>
    <row r="40" spans="1:2">
      <c r="A40" s="384" t="s">
        <v>35</v>
      </c>
      <c r="B40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5" t="s">
        <v>355</v>
      </c>
      <c r="B2" s="36" t="s">
        <v>280</v>
      </c>
      <c r="C2" s="36" t="s">
        <v>281</v>
      </c>
      <c r="D2" s="36" t="s">
        <v>282</v>
      </c>
      <c r="E2" s="36" t="s">
        <v>283</v>
      </c>
      <c r="F2" s="36" t="s">
        <v>284</v>
      </c>
      <c r="G2" s="35" t="s">
        <v>356</v>
      </c>
      <c r="H2" s="35" t="s">
        <v>357</v>
      </c>
      <c r="I2" s="35" t="s">
        <v>358</v>
      </c>
      <c r="J2" s="35" t="s">
        <v>357</v>
      </c>
      <c r="K2" s="35" t="s">
        <v>359</v>
      </c>
      <c r="L2" s="35" t="s">
        <v>357</v>
      </c>
      <c r="M2" s="36" t="s">
        <v>325</v>
      </c>
      <c r="N2" s="36" t="s">
        <v>293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355</v>
      </c>
      <c r="B4" s="38" t="s">
        <v>360</v>
      </c>
      <c r="C4" s="38" t="s">
        <v>326</v>
      </c>
      <c r="D4" s="38" t="s">
        <v>282</v>
      </c>
      <c r="E4" s="36" t="s">
        <v>283</v>
      </c>
      <c r="F4" s="36" t="s">
        <v>284</v>
      </c>
      <c r="G4" s="35" t="s">
        <v>356</v>
      </c>
      <c r="H4" s="35" t="s">
        <v>357</v>
      </c>
      <c r="I4" s="35" t="s">
        <v>358</v>
      </c>
      <c r="J4" s="35" t="s">
        <v>357</v>
      </c>
      <c r="K4" s="35" t="s">
        <v>359</v>
      </c>
      <c r="L4" s="35" t="s">
        <v>357</v>
      </c>
      <c r="M4" s="36" t="s">
        <v>325</v>
      </c>
      <c r="N4" s="36" t="s">
        <v>293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4" customFormat="1" ht="18.75" spans="1:14">
      <c r="A11" s="15" t="s">
        <v>300</v>
      </c>
      <c r="B11" s="16"/>
      <c r="C11" s="16"/>
      <c r="D11" s="17"/>
      <c r="E11" s="18"/>
      <c r="F11" s="39"/>
      <c r="G11" s="30"/>
      <c r="H11" s="39"/>
      <c r="I11" s="15" t="s">
        <v>301</v>
      </c>
      <c r="J11" s="16"/>
      <c r="K11" s="16"/>
      <c r="L11" s="16"/>
      <c r="M11" s="16"/>
      <c r="N11" s="23"/>
    </row>
    <row r="12" ht="16.5" spans="1:14">
      <c r="A12" s="19" t="s">
        <v>361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1" sqref="H11:H12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362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319</v>
      </c>
      <c r="B2" s="3" t="s">
        <v>284</v>
      </c>
      <c r="C2" s="3" t="s">
        <v>280</v>
      </c>
      <c r="D2" s="2" t="s">
        <v>281</v>
      </c>
      <c r="E2" s="3" t="s">
        <v>282</v>
      </c>
      <c r="F2" s="3" t="s">
        <v>283</v>
      </c>
      <c r="G2" s="2" t="s">
        <v>363</v>
      </c>
      <c r="H2" s="2" t="s">
        <v>364</v>
      </c>
      <c r="I2" s="2" t="s">
        <v>365</v>
      </c>
      <c r="J2" s="2" t="s">
        <v>366</v>
      </c>
      <c r="K2" s="3" t="s">
        <v>325</v>
      </c>
      <c r="L2" s="3" t="s">
        <v>293</v>
      </c>
    </row>
    <row r="3" ht="36" customHeight="1" spans="1:12">
      <c r="A3" s="25" t="s">
        <v>367</v>
      </c>
      <c r="B3" s="25" t="s">
        <v>368</v>
      </c>
      <c r="C3" s="25"/>
      <c r="D3" s="25" t="s">
        <v>328</v>
      </c>
      <c r="E3" s="25" t="s">
        <v>369</v>
      </c>
      <c r="F3" s="25" t="s">
        <v>370</v>
      </c>
      <c r="G3" s="25" t="s">
        <v>371</v>
      </c>
      <c r="H3" s="25" t="s">
        <v>372</v>
      </c>
      <c r="I3" s="31"/>
      <c r="J3" s="25"/>
      <c r="K3" s="13" t="s">
        <v>96</v>
      </c>
      <c r="L3" s="13"/>
    </row>
    <row r="4" ht="27" spans="1:12">
      <c r="A4" s="25" t="s">
        <v>373</v>
      </c>
      <c r="B4" s="25" t="s">
        <v>368</v>
      </c>
      <c r="C4" s="25"/>
      <c r="D4" s="25" t="s">
        <v>328</v>
      </c>
      <c r="E4" s="25" t="s">
        <v>369</v>
      </c>
      <c r="F4" s="25" t="s">
        <v>370</v>
      </c>
      <c r="G4" s="25" t="s">
        <v>371</v>
      </c>
      <c r="H4" s="25" t="s">
        <v>372</v>
      </c>
      <c r="I4" s="31"/>
      <c r="J4" s="25"/>
      <c r="K4" s="13" t="s">
        <v>96</v>
      </c>
      <c r="L4" s="13"/>
    </row>
    <row r="5" ht="27" spans="1:12">
      <c r="A5" s="25" t="s">
        <v>374</v>
      </c>
      <c r="B5" s="25" t="s">
        <v>368</v>
      </c>
      <c r="C5" s="25"/>
      <c r="D5" s="25" t="s">
        <v>328</v>
      </c>
      <c r="E5" s="25" t="s">
        <v>369</v>
      </c>
      <c r="F5" s="25" t="s">
        <v>370</v>
      </c>
      <c r="G5" s="25" t="s">
        <v>371</v>
      </c>
      <c r="H5" s="25" t="s">
        <v>372</v>
      </c>
      <c r="I5" s="31"/>
      <c r="J5" s="25"/>
      <c r="K5" s="13" t="s">
        <v>96</v>
      </c>
      <c r="L5" s="13"/>
    </row>
    <row r="6" ht="27" spans="1:12">
      <c r="A6" s="25" t="s">
        <v>375</v>
      </c>
      <c r="B6" s="25" t="s">
        <v>368</v>
      </c>
      <c r="C6" s="25"/>
      <c r="D6" s="25" t="s">
        <v>328</v>
      </c>
      <c r="E6" s="25" t="s">
        <v>369</v>
      </c>
      <c r="F6" s="25" t="s">
        <v>370</v>
      </c>
      <c r="G6" s="25" t="s">
        <v>371</v>
      </c>
      <c r="H6" s="25" t="s">
        <v>372</v>
      </c>
      <c r="I6" s="31"/>
      <c r="J6" s="25"/>
      <c r="K6" s="13" t="s">
        <v>96</v>
      </c>
      <c r="L6" s="13"/>
    </row>
    <row r="7" ht="27" spans="1:12">
      <c r="A7" s="25" t="s">
        <v>376</v>
      </c>
      <c r="B7" s="25" t="s">
        <v>368</v>
      </c>
      <c r="C7" s="25"/>
      <c r="D7" s="25" t="s">
        <v>328</v>
      </c>
      <c r="E7" s="25" t="s">
        <v>369</v>
      </c>
      <c r="F7" s="25" t="s">
        <v>370</v>
      </c>
      <c r="G7" s="25" t="s">
        <v>371</v>
      </c>
      <c r="H7" s="25" t="s">
        <v>372</v>
      </c>
      <c r="I7" s="31"/>
      <c r="J7" s="32"/>
      <c r="K7" s="13" t="s">
        <v>96</v>
      </c>
      <c r="L7" s="7"/>
    </row>
    <row r="8" customHeight="1" spans="1:12">
      <c r="A8" s="7"/>
      <c r="B8" s="26"/>
      <c r="C8" s="27"/>
      <c r="D8" s="28"/>
      <c r="E8" s="27"/>
      <c r="F8" s="29"/>
      <c r="G8" s="27"/>
      <c r="H8" s="27"/>
      <c r="I8" s="33"/>
      <c r="J8" s="7"/>
      <c r="K8" s="13"/>
      <c r="L8" s="7"/>
    </row>
    <row r="9" ht="18.75" spans="1:12">
      <c r="A9" s="15" t="s">
        <v>300</v>
      </c>
      <c r="B9" s="16"/>
      <c r="C9" s="16"/>
      <c r="D9" s="16"/>
      <c r="E9" s="17"/>
      <c r="F9" s="18"/>
      <c r="G9" s="30"/>
      <c r="H9" s="15" t="s">
        <v>301</v>
      </c>
      <c r="I9" s="16"/>
      <c r="J9" s="16"/>
      <c r="K9" s="16"/>
      <c r="L9" s="23"/>
    </row>
    <row r="10" ht="90" customHeight="1" spans="1:12">
      <c r="A10" s="19" t="s">
        <v>377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378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279</v>
      </c>
      <c r="B2" s="3" t="s">
        <v>284</v>
      </c>
      <c r="C2" s="3" t="s">
        <v>326</v>
      </c>
      <c r="D2" s="3" t="s">
        <v>282</v>
      </c>
      <c r="E2" s="3" t="s">
        <v>283</v>
      </c>
      <c r="F2" s="2" t="s">
        <v>379</v>
      </c>
      <c r="G2" s="2" t="s">
        <v>306</v>
      </c>
      <c r="H2" s="4" t="s">
        <v>307</v>
      </c>
      <c r="I2" s="21" t="s">
        <v>309</v>
      </c>
    </row>
    <row r="3" ht="16.5" spans="1:9">
      <c r="A3" s="2"/>
      <c r="B3" s="5"/>
      <c r="C3" s="5"/>
      <c r="D3" s="5"/>
      <c r="E3" s="5"/>
      <c r="F3" s="2" t="s">
        <v>380</v>
      </c>
      <c r="G3" s="2" t="s">
        <v>310</v>
      </c>
      <c r="H3" s="6"/>
      <c r="I3" s="22"/>
    </row>
    <row r="4" ht="28.5" spans="1:9">
      <c r="A4" s="7">
        <v>1</v>
      </c>
      <c r="B4" s="8" t="s">
        <v>381</v>
      </c>
      <c r="C4" s="9" t="s">
        <v>382</v>
      </c>
      <c r="D4" s="9" t="s">
        <v>121</v>
      </c>
      <c r="E4" s="10" t="s">
        <v>383</v>
      </c>
      <c r="F4" s="11"/>
      <c r="G4" s="12"/>
      <c r="H4" s="13"/>
      <c r="I4" s="14" t="s">
        <v>384</v>
      </c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300</v>
      </c>
      <c r="B12" s="16"/>
      <c r="C12" s="16"/>
      <c r="D12" s="17"/>
      <c r="E12" s="18"/>
      <c r="F12" s="15" t="s">
        <v>301</v>
      </c>
      <c r="G12" s="16"/>
      <c r="H12" s="17"/>
      <c r="I12" s="23"/>
    </row>
    <row r="13" ht="16.5" spans="1:9">
      <c r="A13" s="19" t="s">
        <v>385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36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37</v>
      </c>
      <c r="E3" s="359"/>
      <c r="F3" s="360" t="s">
        <v>38</v>
      </c>
      <c r="G3" s="361"/>
      <c r="H3" s="358" t="s">
        <v>39</v>
      </c>
      <c r="I3" s="370"/>
    </row>
    <row r="4" ht="27.95" customHeight="1" spans="2:9">
      <c r="B4" s="356" t="s">
        <v>40</v>
      </c>
      <c r="C4" s="357" t="s">
        <v>41</v>
      </c>
      <c r="D4" s="357" t="s">
        <v>42</v>
      </c>
      <c r="E4" s="357" t="s">
        <v>43</v>
      </c>
      <c r="F4" s="362" t="s">
        <v>42</v>
      </c>
      <c r="G4" s="362" t="s">
        <v>43</v>
      </c>
      <c r="H4" s="357" t="s">
        <v>42</v>
      </c>
      <c r="I4" s="371" t="s">
        <v>43</v>
      </c>
    </row>
    <row r="5" ht="27.95" customHeight="1" spans="2:9">
      <c r="B5" s="363" t="s">
        <v>44</v>
      </c>
      <c r="C5" s="7">
        <v>13</v>
      </c>
      <c r="D5" s="7">
        <v>0</v>
      </c>
      <c r="E5" s="7">
        <v>1</v>
      </c>
      <c r="F5" s="364">
        <v>0</v>
      </c>
      <c r="G5" s="364">
        <v>1</v>
      </c>
      <c r="H5" s="7">
        <v>1</v>
      </c>
      <c r="I5" s="372">
        <v>2</v>
      </c>
    </row>
    <row r="6" ht="27.95" customHeight="1" spans="2:9">
      <c r="B6" s="363" t="s">
        <v>45</v>
      </c>
      <c r="C6" s="7">
        <v>20</v>
      </c>
      <c r="D6" s="7">
        <v>0</v>
      </c>
      <c r="E6" s="7">
        <v>1</v>
      </c>
      <c r="F6" s="364">
        <v>1</v>
      </c>
      <c r="G6" s="364">
        <v>2</v>
      </c>
      <c r="H6" s="7">
        <v>2</v>
      </c>
      <c r="I6" s="372">
        <v>3</v>
      </c>
    </row>
    <row r="7" ht="27.95" customHeight="1" spans="2:9">
      <c r="B7" s="363" t="s">
        <v>46</v>
      </c>
      <c r="C7" s="7">
        <v>32</v>
      </c>
      <c r="D7" s="7">
        <v>0</v>
      </c>
      <c r="E7" s="7">
        <v>1</v>
      </c>
      <c r="F7" s="364">
        <v>2</v>
      </c>
      <c r="G7" s="364">
        <v>3</v>
      </c>
      <c r="H7" s="7">
        <v>3</v>
      </c>
      <c r="I7" s="372">
        <v>4</v>
      </c>
    </row>
    <row r="8" ht="27.95" customHeight="1" spans="2:9">
      <c r="B8" s="363" t="s">
        <v>47</v>
      </c>
      <c r="C8" s="7">
        <v>50</v>
      </c>
      <c r="D8" s="7">
        <v>1</v>
      </c>
      <c r="E8" s="7">
        <v>2</v>
      </c>
      <c r="F8" s="364">
        <v>3</v>
      </c>
      <c r="G8" s="364">
        <v>4</v>
      </c>
      <c r="H8" s="7">
        <v>5</v>
      </c>
      <c r="I8" s="372">
        <v>6</v>
      </c>
    </row>
    <row r="9" ht="27.95" customHeight="1" spans="2:9">
      <c r="B9" s="363" t="s">
        <v>48</v>
      </c>
      <c r="C9" s="7">
        <v>80</v>
      </c>
      <c r="D9" s="7">
        <v>2</v>
      </c>
      <c r="E9" s="7">
        <v>3</v>
      </c>
      <c r="F9" s="364">
        <v>5</v>
      </c>
      <c r="G9" s="364">
        <v>6</v>
      </c>
      <c r="H9" s="7">
        <v>7</v>
      </c>
      <c r="I9" s="372">
        <v>8</v>
      </c>
    </row>
    <row r="10" ht="27.95" customHeight="1" spans="2:9">
      <c r="B10" s="363" t="s">
        <v>49</v>
      </c>
      <c r="C10" s="7">
        <v>125</v>
      </c>
      <c r="D10" s="7">
        <v>3</v>
      </c>
      <c r="E10" s="7">
        <v>4</v>
      </c>
      <c r="F10" s="364">
        <v>7</v>
      </c>
      <c r="G10" s="364">
        <v>8</v>
      </c>
      <c r="H10" s="7">
        <v>10</v>
      </c>
      <c r="I10" s="372">
        <v>11</v>
      </c>
    </row>
    <row r="11" ht="27.95" customHeight="1" spans="2:9">
      <c r="B11" s="363" t="s">
        <v>50</v>
      </c>
      <c r="C11" s="7">
        <v>200</v>
      </c>
      <c r="D11" s="7">
        <v>5</v>
      </c>
      <c r="E11" s="7">
        <v>6</v>
      </c>
      <c r="F11" s="364">
        <v>10</v>
      </c>
      <c r="G11" s="364">
        <v>11</v>
      </c>
      <c r="H11" s="7">
        <v>14</v>
      </c>
      <c r="I11" s="372">
        <v>15</v>
      </c>
    </row>
    <row r="12" ht="27.95" customHeight="1" spans="2:9">
      <c r="B12" s="365" t="s">
        <v>51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52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6" workbookViewId="0">
      <selection activeCell="A39" sqref="A39:K39"/>
    </sheetView>
  </sheetViews>
  <sheetFormatPr defaultColWidth="10.375" defaultRowHeight="16.5" customHeight="1"/>
  <cols>
    <col min="1" max="9" width="10.375" style="243"/>
    <col min="10" max="10" width="8.875" style="243" customWidth="1"/>
    <col min="11" max="11" width="12" style="243" customWidth="1"/>
    <col min="12" max="16384" width="10.375" style="243"/>
  </cols>
  <sheetData>
    <row r="1" s="243" customFormat="1" ht="21" spans="1:11">
      <c r="A1" s="245" t="s">
        <v>53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="243" customFormat="1" ht="15" spans="1:11">
      <c r="A2" s="246" t="s">
        <v>54</v>
      </c>
      <c r="B2" s="247" t="s">
        <v>55</v>
      </c>
      <c r="C2" s="247"/>
      <c r="D2" s="248" t="s">
        <v>56</v>
      </c>
      <c r="E2" s="248"/>
      <c r="F2" s="247" t="s">
        <v>57</v>
      </c>
      <c r="G2" s="247"/>
      <c r="H2" s="249" t="s">
        <v>58</v>
      </c>
      <c r="I2" s="327" t="s">
        <v>59</v>
      </c>
      <c r="J2" s="327"/>
      <c r="K2" s="328"/>
    </row>
    <row r="3" s="243" customFormat="1" ht="14.25" spans="1:11">
      <c r="A3" s="250" t="s">
        <v>60</v>
      </c>
      <c r="B3" s="251"/>
      <c r="C3" s="252"/>
      <c r="D3" s="253" t="s">
        <v>61</v>
      </c>
      <c r="E3" s="254"/>
      <c r="F3" s="254"/>
      <c r="G3" s="255"/>
      <c r="H3" s="253" t="s">
        <v>62</v>
      </c>
      <c r="I3" s="254"/>
      <c r="J3" s="254"/>
      <c r="K3" s="255"/>
    </row>
    <row r="4" s="243" customFormat="1" ht="14.25" spans="1:11">
      <c r="A4" s="256" t="s">
        <v>63</v>
      </c>
      <c r="B4" s="257" t="s">
        <v>64</v>
      </c>
      <c r="C4" s="258"/>
      <c r="D4" s="256" t="s">
        <v>65</v>
      </c>
      <c r="E4" s="259"/>
      <c r="F4" s="260">
        <v>45112</v>
      </c>
      <c r="G4" s="261"/>
      <c r="H4" s="256" t="s">
        <v>66</v>
      </c>
      <c r="I4" s="259"/>
      <c r="J4" s="257" t="s">
        <v>67</v>
      </c>
      <c r="K4" s="258" t="s">
        <v>68</v>
      </c>
    </row>
    <row r="5" s="243" customFormat="1" ht="14.25" spans="1:11">
      <c r="A5" s="262" t="s">
        <v>69</v>
      </c>
      <c r="B5" s="257" t="s">
        <v>70</v>
      </c>
      <c r="C5" s="258"/>
      <c r="D5" s="256" t="s">
        <v>71</v>
      </c>
      <c r="E5" s="259"/>
      <c r="F5" s="260">
        <v>45100</v>
      </c>
      <c r="G5" s="261"/>
      <c r="H5" s="256" t="s">
        <v>72</v>
      </c>
      <c r="I5" s="259"/>
      <c r="J5" s="257" t="s">
        <v>67</v>
      </c>
      <c r="K5" s="258" t="s">
        <v>68</v>
      </c>
    </row>
    <row r="6" s="243" customFormat="1" ht="14.25" spans="1:11">
      <c r="A6" s="256" t="s">
        <v>73</v>
      </c>
      <c r="B6" s="263">
        <v>1</v>
      </c>
      <c r="C6" s="264">
        <v>7</v>
      </c>
      <c r="D6" s="262" t="s">
        <v>74</v>
      </c>
      <c r="E6" s="265"/>
      <c r="F6" s="260">
        <v>45104</v>
      </c>
      <c r="G6" s="261"/>
      <c r="H6" s="256" t="s">
        <v>75</v>
      </c>
      <c r="I6" s="259"/>
      <c r="J6" s="257" t="s">
        <v>67</v>
      </c>
      <c r="K6" s="258" t="s">
        <v>68</v>
      </c>
    </row>
    <row r="7" s="243" customFormat="1" ht="14.25" spans="1:11">
      <c r="A7" s="256" t="s">
        <v>76</v>
      </c>
      <c r="B7" s="266">
        <v>354</v>
      </c>
      <c r="C7" s="267"/>
      <c r="D7" s="262" t="s">
        <v>77</v>
      </c>
      <c r="E7" s="268"/>
      <c r="F7" s="260">
        <v>45106</v>
      </c>
      <c r="G7" s="261"/>
      <c r="H7" s="256" t="s">
        <v>78</v>
      </c>
      <c r="I7" s="259"/>
      <c r="J7" s="257" t="s">
        <v>67</v>
      </c>
      <c r="K7" s="258" t="s">
        <v>68</v>
      </c>
    </row>
    <row r="8" s="243" customFormat="1" ht="15" spans="1:11">
      <c r="A8" s="176" t="s">
        <v>79</v>
      </c>
      <c r="B8" s="269" t="s">
        <v>80</v>
      </c>
      <c r="C8" s="270"/>
      <c r="D8" s="271" t="s">
        <v>81</v>
      </c>
      <c r="E8" s="272"/>
      <c r="F8" s="273">
        <v>45110</v>
      </c>
      <c r="G8" s="274"/>
      <c r="H8" s="271" t="s">
        <v>82</v>
      </c>
      <c r="I8" s="272"/>
      <c r="J8" s="329" t="s">
        <v>67</v>
      </c>
      <c r="K8" s="330" t="s">
        <v>68</v>
      </c>
    </row>
    <row r="9" s="243" customFormat="1" ht="15" spans="1:11">
      <c r="A9" s="275" t="s">
        <v>83</v>
      </c>
      <c r="B9" s="276"/>
      <c r="C9" s="276"/>
      <c r="D9" s="276"/>
      <c r="E9" s="276"/>
      <c r="F9" s="276"/>
      <c r="G9" s="276"/>
      <c r="H9" s="276"/>
      <c r="I9" s="276"/>
      <c r="J9" s="276"/>
      <c r="K9" s="331"/>
    </row>
    <row r="10" s="243" customFormat="1" ht="15" spans="1:11">
      <c r="A10" s="277" t="s">
        <v>84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32"/>
    </row>
    <row r="11" s="243" customFormat="1" ht="14.25" spans="1:11">
      <c r="A11" s="279" t="s">
        <v>85</v>
      </c>
      <c r="B11" s="280" t="s">
        <v>86</v>
      </c>
      <c r="C11" s="281" t="s">
        <v>87</v>
      </c>
      <c r="D11" s="282"/>
      <c r="E11" s="283" t="s">
        <v>88</v>
      </c>
      <c r="F11" s="280" t="s">
        <v>86</v>
      </c>
      <c r="G11" s="281" t="s">
        <v>87</v>
      </c>
      <c r="H11" s="281" t="s">
        <v>89</v>
      </c>
      <c r="I11" s="283" t="s">
        <v>90</v>
      </c>
      <c r="J11" s="280" t="s">
        <v>86</v>
      </c>
      <c r="K11" s="333" t="s">
        <v>87</v>
      </c>
    </row>
    <row r="12" s="243" customFormat="1" ht="14.25" spans="1:11">
      <c r="A12" s="262" t="s">
        <v>91</v>
      </c>
      <c r="B12" s="284" t="s">
        <v>86</v>
      </c>
      <c r="C12" s="257" t="s">
        <v>87</v>
      </c>
      <c r="D12" s="268"/>
      <c r="E12" s="265" t="s">
        <v>92</v>
      </c>
      <c r="F12" s="284" t="s">
        <v>86</v>
      </c>
      <c r="G12" s="257" t="s">
        <v>87</v>
      </c>
      <c r="H12" s="257" t="s">
        <v>89</v>
      </c>
      <c r="I12" s="265" t="s">
        <v>93</v>
      </c>
      <c r="J12" s="284" t="s">
        <v>86</v>
      </c>
      <c r="K12" s="258" t="s">
        <v>87</v>
      </c>
    </row>
    <row r="13" s="243" customFormat="1" ht="14.25" spans="1:11">
      <c r="A13" s="262" t="s">
        <v>94</v>
      </c>
      <c r="B13" s="284" t="s">
        <v>86</v>
      </c>
      <c r="C13" s="257" t="s">
        <v>87</v>
      </c>
      <c r="D13" s="268"/>
      <c r="E13" s="265" t="s">
        <v>95</v>
      </c>
      <c r="F13" s="257" t="s">
        <v>96</v>
      </c>
      <c r="G13" s="257" t="s">
        <v>97</v>
      </c>
      <c r="H13" s="257" t="s">
        <v>89</v>
      </c>
      <c r="I13" s="265" t="s">
        <v>98</v>
      </c>
      <c r="J13" s="284" t="s">
        <v>86</v>
      </c>
      <c r="K13" s="258" t="s">
        <v>87</v>
      </c>
    </row>
    <row r="14" s="243" customFormat="1" ht="15" spans="1:11">
      <c r="A14" s="271" t="s">
        <v>99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34"/>
    </row>
    <row r="15" s="243" customFormat="1" ht="15" spans="1:11">
      <c r="A15" s="277" t="s">
        <v>100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32"/>
    </row>
    <row r="16" s="243" customFormat="1" ht="14.25" spans="1:11">
      <c r="A16" s="285" t="s">
        <v>101</v>
      </c>
      <c r="B16" s="281" t="s">
        <v>96</v>
      </c>
      <c r="C16" s="281" t="s">
        <v>97</v>
      </c>
      <c r="D16" s="286"/>
      <c r="E16" s="287" t="s">
        <v>102</v>
      </c>
      <c r="F16" s="281" t="s">
        <v>96</v>
      </c>
      <c r="G16" s="281" t="s">
        <v>97</v>
      </c>
      <c r="H16" s="288"/>
      <c r="I16" s="287" t="s">
        <v>103</v>
      </c>
      <c r="J16" s="281" t="s">
        <v>96</v>
      </c>
      <c r="K16" s="333" t="s">
        <v>97</v>
      </c>
    </row>
    <row r="17" s="243" customFormat="1" customHeight="1" spans="1:22">
      <c r="A17" s="289" t="s">
        <v>104</v>
      </c>
      <c r="B17" s="257" t="s">
        <v>96</v>
      </c>
      <c r="C17" s="257" t="s">
        <v>97</v>
      </c>
      <c r="D17" s="290"/>
      <c r="E17" s="291" t="s">
        <v>105</v>
      </c>
      <c r="F17" s="257" t="s">
        <v>96</v>
      </c>
      <c r="G17" s="257" t="s">
        <v>97</v>
      </c>
      <c r="H17" s="292"/>
      <c r="I17" s="291" t="s">
        <v>106</v>
      </c>
      <c r="J17" s="257" t="s">
        <v>96</v>
      </c>
      <c r="K17" s="258" t="s">
        <v>97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s="243" customFormat="1" ht="18" customHeight="1" spans="1:11">
      <c r="A18" s="293" t="s">
        <v>107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36"/>
    </row>
    <row r="19" s="244" customFormat="1" ht="18" customHeight="1" spans="1:11">
      <c r="A19" s="277" t="s">
        <v>108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32"/>
    </row>
    <row r="20" s="243" customFormat="1" customHeight="1" spans="1:11">
      <c r="A20" s="295" t="s">
        <v>109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37"/>
    </row>
    <row r="21" s="243" customFormat="1" ht="21.75" customHeight="1" spans="1:11">
      <c r="A21" s="297" t="s">
        <v>110</v>
      </c>
      <c r="B21" s="291" t="s">
        <v>111</v>
      </c>
      <c r="C21" s="291" t="s">
        <v>112</v>
      </c>
      <c r="D21" s="291" t="s">
        <v>113</v>
      </c>
      <c r="E21" s="291" t="s">
        <v>114</v>
      </c>
      <c r="F21" s="291" t="s">
        <v>115</v>
      </c>
      <c r="G21" s="291" t="s">
        <v>116</v>
      </c>
      <c r="H21" s="291" t="s">
        <v>117</v>
      </c>
      <c r="I21" s="291" t="s">
        <v>118</v>
      </c>
      <c r="J21" s="291" t="s">
        <v>119</v>
      </c>
      <c r="K21" s="338" t="s">
        <v>120</v>
      </c>
    </row>
    <row r="22" s="243" customFormat="1" customHeight="1" spans="1:11">
      <c r="A22" s="298" t="s">
        <v>121</v>
      </c>
      <c r="B22" s="299"/>
      <c r="C22" s="299"/>
      <c r="D22" s="299">
        <v>1</v>
      </c>
      <c r="E22" s="299">
        <v>1</v>
      </c>
      <c r="F22" s="299">
        <v>1</v>
      </c>
      <c r="G22" s="299">
        <v>1</v>
      </c>
      <c r="H22" s="299">
        <v>1</v>
      </c>
      <c r="I22" s="299">
        <v>1</v>
      </c>
      <c r="J22" s="299">
        <v>1</v>
      </c>
      <c r="K22" s="339"/>
    </row>
    <row r="23" s="243" customFormat="1" customHeight="1" spans="1:11">
      <c r="A23" s="298"/>
      <c r="B23" s="299"/>
      <c r="C23" s="299"/>
      <c r="D23" s="299"/>
      <c r="E23" s="299"/>
      <c r="F23" s="299"/>
      <c r="G23" s="299"/>
      <c r="H23" s="299"/>
      <c r="I23" s="299"/>
      <c r="J23" s="299"/>
      <c r="K23" s="340"/>
    </row>
    <row r="24" s="243" customFormat="1" customHeight="1" spans="1:11">
      <c r="A24" s="298"/>
      <c r="B24" s="299"/>
      <c r="C24" s="299"/>
      <c r="D24" s="299"/>
      <c r="E24" s="299"/>
      <c r="F24" s="299"/>
      <c r="G24" s="299"/>
      <c r="H24" s="299"/>
      <c r="I24" s="299"/>
      <c r="J24" s="299"/>
      <c r="K24" s="340"/>
    </row>
    <row r="25" s="243" customFormat="1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41"/>
    </row>
    <row r="26" s="243" customFormat="1" customHeight="1" spans="1:11">
      <c r="A26" s="298"/>
      <c r="B26" s="299"/>
      <c r="C26" s="299"/>
      <c r="D26" s="299"/>
      <c r="E26" s="299"/>
      <c r="F26" s="299"/>
      <c r="G26" s="299"/>
      <c r="H26" s="299"/>
      <c r="I26" s="299"/>
      <c r="J26" s="299"/>
      <c r="K26" s="341"/>
    </row>
    <row r="27" s="243" customFormat="1" customHeight="1" spans="1:11">
      <c r="A27" s="298"/>
      <c r="B27" s="299"/>
      <c r="C27" s="299"/>
      <c r="D27" s="299"/>
      <c r="E27" s="299"/>
      <c r="F27" s="299"/>
      <c r="G27" s="299"/>
      <c r="H27" s="299"/>
      <c r="I27" s="299"/>
      <c r="J27" s="299"/>
      <c r="K27" s="341"/>
    </row>
    <row r="28" s="243" customFormat="1" customHeight="1" spans="1:11">
      <c r="A28" s="298"/>
      <c r="B28" s="299"/>
      <c r="C28" s="299"/>
      <c r="D28" s="299"/>
      <c r="E28" s="299"/>
      <c r="F28" s="299"/>
      <c r="G28" s="299"/>
      <c r="H28" s="299"/>
      <c r="I28" s="299"/>
      <c r="J28" s="299"/>
      <c r="K28" s="341"/>
    </row>
    <row r="29" s="243" customFormat="1" ht="18" customHeight="1" spans="1:11">
      <c r="A29" s="300" t="s">
        <v>122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42"/>
    </row>
    <row r="30" s="243" customFormat="1" ht="18.75" customHeight="1" spans="1:11">
      <c r="A30" s="302" t="s">
        <v>123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43"/>
    </row>
    <row r="31" s="243" customFormat="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44"/>
    </row>
    <row r="32" s="243" customFormat="1" ht="18" customHeight="1" spans="1:11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42"/>
    </row>
    <row r="33" s="243" customFormat="1" ht="14.25" spans="1:11">
      <c r="A33" s="306" t="s">
        <v>125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45"/>
    </row>
    <row r="34" s="243" customFormat="1" ht="15" spans="1:11">
      <c r="A34" s="167" t="s">
        <v>126</v>
      </c>
      <c r="B34" s="169"/>
      <c r="C34" s="257" t="s">
        <v>67</v>
      </c>
      <c r="D34" s="257" t="s">
        <v>68</v>
      </c>
      <c r="E34" s="308" t="s">
        <v>127</v>
      </c>
      <c r="F34" s="309"/>
      <c r="G34" s="309"/>
      <c r="H34" s="309"/>
      <c r="I34" s="309"/>
      <c r="J34" s="309"/>
      <c r="K34" s="346"/>
    </row>
    <row r="35" s="243" customFormat="1" ht="15" spans="1:11">
      <c r="A35" s="310" t="s">
        <v>128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s="243" customFormat="1" ht="14.25" spans="1:11">
      <c r="A36" s="311" t="s">
        <v>129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47"/>
    </row>
    <row r="37" s="243" customFormat="1" ht="14.25" spans="1:11">
      <c r="A37" s="313" t="s">
        <v>130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8"/>
    </row>
    <row r="38" s="243" customFormat="1" ht="14.25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8"/>
    </row>
    <row r="39" s="243" customFormat="1" ht="14.25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8"/>
    </row>
    <row r="40" s="243" customFormat="1" ht="14.25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8"/>
    </row>
    <row r="41" s="243" customFormat="1" ht="14.25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8"/>
    </row>
    <row r="42" s="243" customFormat="1" ht="14.25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8"/>
    </row>
    <row r="43" s="243" customFormat="1" ht="15" spans="1:11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9"/>
    </row>
    <row r="44" s="243" customFormat="1" ht="15" spans="1:11">
      <c r="A44" s="277" t="s">
        <v>132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332"/>
    </row>
    <row r="45" s="243" customFormat="1" ht="14.25" spans="1:11">
      <c r="A45" s="285" t="s">
        <v>133</v>
      </c>
      <c r="B45" s="281" t="s">
        <v>96</v>
      </c>
      <c r="C45" s="281" t="s">
        <v>97</v>
      </c>
      <c r="D45" s="281" t="s">
        <v>89</v>
      </c>
      <c r="E45" s="287" t="s">
        <v>134</v>
      </c>
      <c r="F45" s="281" t="s">
        <v>96</v>
      </c>
      <c r="G45" s="281" t="s">
        <v>97</v>
      </c>
      <c r="H45" s="281" t="s">
        <v>89</v>
      </c>
      <c r="I45" s="287" t="s">
        <v>135</v>
      </c>
      <c r="J45" s="281" t="s">
        <v>96</v>
      </c>
      <c r="K45" s="333" t="s">
        <v>97</v>
      </c>
    </row>
    <row r="46" s="243" customFormat="1" ht="14.25" spans="1:11">
      <c r="A46" s="289" t="s">
        <v>88</v>
      </c>
      <c r="B46" s="257" t="s">
        <v>96</v>
      </c>
      <c r="C46" s="257" t="s">
        <v>97</v>
      </c>
      <c r="D46" s="257" t="s">
        <v>89</v>
      </c>
      <c r="E46" s="291" t="s">
        <v>95</v>
      </c>
      <c r="F46" s="257" t="s">
        <v>96</v>
      </c>
      <c r="G46" s="257" t="s">
        <v>97</v>
      </c>
      <c r="H46" s="257" t="s">
        <v>89</v>
      </c>
      <c r="I46" s="291" t="s">
        <v>106</v>
      </c>
      <c r="J46" s="257" t="s">
        <v>96</v>
      </c>
      <c r="K46" s="258" t="s">
        <v>97</v>
      </c>
    </row>
    <row r="47" s="243" customFormat="1" ht="15" spans="1:11">
      <c r="A47" s="271" t="s">
        <v>99</v>
      </c>
      <c r="B47" s="272"/>
      <c r="C47" s="272"/>
      <c r="D47" s="272"/>
      <c r="E47" s="272"/>
      <c r="F47" s="272"/>
      <c r="G47" s="272"/>
      <c r="H47" s="272"/>
      <c r="I47" s="272"/>
      <c r="J47" s="272"/>
      <c r="K47" s="334"/>
    </row>
    <row r="48" s="243" customFormat="1" ht="15" spans="1:11">
      <c r="A48" s="310" t="s">
        <v>136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s="243" customFormat="1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47"/>
    </row>
    <row r="50" s="243" customFormat="1" ht="15" spans="1:11">
      <c r="A50" s="317" t="s">
        <v>137</v>
      </c>
      <c r="B50" s="318" t="s">
        <v>138</v>
      </c>
      <c r="C50" s="318"/>
      <c r="D50" s="319" t="s">
        <v>139</v>
      </c>
      <c r="E50" s="320"/>
      <c r="F50" s="321" t="s">
        <v>140</v>
      </c>
      <c r="G50" s="322"/>
      <c r="H50" s="323" t="s">
        <v>141</v>
      </c>
      <c r="I50" s="350"/>
      <c r="J50" s="351"/>
      <c r="K50" s="352"/>
    </row>
    <row r="51" s="243" customFormat="1" ht="15" spans="1:11">
      <c r="A51" s="310" t="s">
        <v>142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s="243" customFormat="1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53"/>
    </row>
    <row r="53" s="243" customFormat="1" ht="15" spans="1:11">
      <c r="A53" s="317" t="s">
        <v>137</v>
      </c>
      <c r="B53" s="318" t="s">
        <v>138</v>
      </c>
      <c r="C53" s="318"/>
      <c r="D53" s="319" t="s">
        <v>139</v>
      </c>
      <c r="E53" s="326" t="s">
        <v>143</v>
      </c>
      <c r="F53" s="321" t="s">
        <v>144</v>
      </c>
      <c r="G53" s="322" t="s">
        <v>145</v>
      </c>
      <c r="H53" s="323" t="s">
        <v>141</v>
      </c>
      <c r="I53" s="350"/>
      <c r="J53" s="351" t="s">
        <v>146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9" width="16.5" style="102" customWidth="1"/>
    <col min="10" max="10" width="17" style="102" customWidth="1"/>
    <col min="11" max="11" width="18.5" style="102" customWidth="1"/>
    <col min="12" max="12" width="16.625" style="102" customWidth="1"/>
    <col min="13" max="13" width="14.125" style="102" customWidth="1"/>
    <col min="14" max="14" width="16.375" style="102" customWidth="1"/>
    <col min="15" max="16384" width="9" style="102"/>
  </cols>
  <sheetData>
    <row r="1" s="102" customFormat="1" ht="30" customHeight="1" spans="1:14">
      <c r="A1" s="103" t="s">
        <v>147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="102" customFormat="1" ht="29.1" customHeight="1" spans="1:14">
      <c r="A2" s="105" t="s">
        <v>63</v>
      </c>
      <c r="B2" s="106" t="s">
        <v>64</v>
      </c>
      <c r="C2" s="106"/>
      <c r="D2" s="107" t="s">
        <v>69</v>
      </c>
      <c r="E2" s="106" t="s">
        <v>70</v>
      </c>
      <c r="F2" s="106"/>
      <c r="G2" s="106"/>
      <c r="H2" s="128"/>
      <c r="I2" s="129" t="s">
        <v>58</v>
      </c>
      <c r="J2" s="106" t="s">
        <v>59</v>
      </c>
      <c r="K2" s="106"/>
      <c r="L2" s="106"/>
      <c r="M2" s="106"/>
      <c r="N2" s="131"/>
    </row>
    <row r="3" s="102" customFormat="1" ht="29.1" customHeight="1" spans="1:14">
      <c r="A3" s="108" t="s">
        <v>148</v>
      </c>
      <c r="B3" s="109" t="s">
        <v>149</v>
      </c>
      <c r="C3" s="109"/>
      <c r="D3" s="109"/>
      <c r="E3" s="109"/>
      <c r="F3" s="109"/>
      <c r="G3" s="109"/>
      <c r="H3" s="132"/>
      <c r="I3" s="133" t="s">
        <v>150</v>
      </c>
      <c r="J3" s="133"/>
      <c r="K3" s="133"/>
      <c r="L3" s="133"/>
      <c r="M3" s="133"/>
      <c r="N3" s="135"/>
    </row>
    <row r="4" s="102" customFormat="1" ht="29.1" customHeight="1" spans="1:14">
      <c r="A4" s="108"/>
      <c r="B4" s="233" t="s">
        <v>112</v>
      </c>
      <c r="C4" s="110" t="s">
        <v>113</v>
      </c>
      <c r="D4" s="234" t="s">
        <v>114</v>
      </c>
      <c r="E4" s="110" t="s">
        <v>115</v>
      </c>
      <c r="F4" s="110" t="s">
        <v>116</v>
      </c>
      <c r="G4" s="110" t="s">
        <v>117</v>
      </c>
      <c r="H4" s="132"/>
      <c r="I4" s="137" t="s">
        <v>151</v>
      </c>
      <c r="J4" s="137" t="s">
        <v>152</v>
      </c>
      <c r="K4" s="137"/>
      <c r="L4" s="137"/>
      <c r="M4" s="137"/>
      <c r="N4" s="236"/>
    </row>
    <row r="5" s="102" customFormat="1" ht="29.1" customHeight="1" spans="1:14">
      <c r="A5" s="108"/>
      <c r="B5" s="233" t="s">
        <v>153</v>
      </c>
      <c r="C5" s="110" t="s">
        <v>154</v>
      </c>
      <c r="D5" s="234" t="s">
        <v>155</v>
      </c>
      <c r="E5" s="110" t="s">
        <v>156</v>
      </c>
      <c r="F5" s="110" t="s">
        <v>157</v>
      </c>
      <c r="G5" s="110" t="s">
        <v>158</v>
      </c>
      <c r="H5" s="132"/>
      <c r="I5" s="138" t="s">
        <v>159</v>
      </c>
      <c r="J5" s="138" t="s">
        <v>159</v>
      </c>
      <c r="K5" s="138"/>
      <c r="L5" s="138"/>
      <c r="M5" s="138"/>
      <c r="N5" s="237"/>
    </row>
    <row r="6" s="102" customFormat="1" ht="29.1" customHeight="1" spans="1:14">
      <c r="A6" s="112" t="s">
        <v>160</v>
      </c>
      <c r="B6" s="113">
        <f>C6-2.1</f>
        <v>95.8</v>
      </c>
      <c r="C6" s="113">
        <f>D6-2.1</f>
        <v>97.9</v>
      </c>
      <c r="D6" s="235">
        <v>100</v>
      </c>
      <c r="E6" s="113">
        <f t="shared" ref="E6:G6" si="0">D6+2.1</f>
        <v>102.1</v>
      </c>
      <c r="F6" s="113">
        <f t="shared" si="0"/>
        <v>104.2</v>
      </c>
      <c r="G6" s="113">
        <f t="shared" si="0"/>
        <v>106.3</v>
      </c>
      <c r="H6" s="132"/>
      <c r="I6" s="140" t="s">
        <v>161</v>
      </c>
      <c r="J6" s="140" t="s">
        <v>162</v>
      </c>
      <c r="K6" s="140"/>
      <c r="L6" s="140"/>
      <c r="M6" s="140"/>
      <c r="N6" s="238"/>
    </row>
    <row r="7" s="102" customFormat="1" ht="29.1" customHeight="1" spans="1:14">
      <c r="A7" s="112" t="s">
        <v>163</v>
      </c>
      <c r="B7" s="113">
        <f>C7-4</f>
        <v>68</v>
      </c>
      <c r="C7" s="113">
        <f>D7-4</f>
        <v>72</v>
      </c>
      <c r="D7" s="235">
        <v>76</v>
      </c>
      <c r="E7" s="113">
        <f>D7+4</f>
        <v>80</v>
      </c>
      <c r="F7" s="113">
        <f>E7+5</f>
        <v>85</v>
      </c>
      <c r="G7" s="113">
        <f>F7+6</f>
        <v>91</v>
      </c>
      <c r="H7" s="132"/>
      <c r="I7" s="142" t="s">
        <v>164</v>
      </c>
      <c r="J7" s="142" t="s">
        <v>165</v>
      </c>
      <c r="K7" s="142"/>
      <c r="L7" s="142"/>
      <c r="M7" s="142"/>
      <c r="N7" s="239"/>
    </row>
    <row r="8" s="102" customFormat="1" ht="29.1" customHeight="1" spans="1:14">
      <c r="A8" s="112" t="s">
        <v>166</v>
      </c>
      <c r="B8" s="113">
        <f>C8-3.6</f>
        <v>88.8</v>
      </c>
      <c r="C8" s="113">
        <f>D8-3.6</f>
        <v>92.4</v>
      </c>
      <c r="D8" s="235">
        <v>96</v>
      </c>
      <c r="E8" s="113">
        <f t="shared" ref="E8:G8" si="1">D8+4</f>
        <v>100</v>
      </c>
      <c r="F8" s="113">
        <f t="shared" si="1"/>
        <v>104</v>
      </c>
      <c r="G8" s="113">
        <f t="shared" si="1"/>
        <v>108</v>
      </c>
      <c r="H8" s="132"/>
      <c r="I8" s="142" t="s">
        <v>164</v>
      </c>
      <c r="J8" s="142" t="s">
        <v>165</v>
      </c>
      <c r="K8" s="142"/>
      <c r="L8" s="142"/>
      <c r="M8" s="142"/>
      <c r="N8" s="240"/>
    </row>
    <row r="9" s="102" customFormat="1" ht="29.1" customHeight="1" spans="1:14">
      <c r="A9" s="112" t="s">
        <v>167</v>
      </c>
      <c r="B9" s="113">
        <f>C9-2.3/2</f>
        <v>26.7</v>
      </c>
      <c r="C9" s="113">
        <f>D9-2.3/2</f>
        <v>27.85</v>
      </c>
      <c r="D9" s="235">
        <v>29</v>
      </c>
      <c r="E9" s="113">
        <f t="shared" ref="E9:G9" si="2">D9+2.6/2</f>
        <v>30.3</v>
      </c>
      <c r="F9" s="113">
        <f t="shared" si="2"/>
        <v>31.6</v>
      </c>
      <c r="G9" s="113">
        <f t="shared" si="2"/>
        <v>32.9</v>
      </c>
      <c r="H9" s="132"/>
      <c r="I9" s="140" t="s">
        <v>168</v>
      </c>
      <c r="J9" s="140" t="s">
        <v>168</v>
      </c>
      <c r="K9" s="140"/>
      <c r="L9" s="140"/>
      <c r="M9" s="140"/>
      <c r="N9" s="241"/>
    </row>
    <row r="10" s="102" customFormat="1" ht="29.1" customHeight="1" spans="1:14">
      <c r="A10" s="112" t="s">
        <v>169</v>
      </c>
      <c r="B10" s="113">
        <f>C10-0.7</f>
        <v>18.6</v>
      </c>
      <c r="C10" s="113">
        <f>D10-0.7</f>
        <v>19.3</v>
      </c>
      <c r="D10" s="235">
        <v>20</v>
      </c>
      <c r="E10" s="113">
        <f>D10+0.7</f>
        <v>20.7</v>
      </c>
      <c r="F10" s="113">
        <f>E10+0.7</f>
        <v>21.4</v>
      </c>
      <c r="G10" s="113">
        <f>F10+0.9</f>
        <v>22.3</v>
      </c>
      <c r="H10" s="132"/>
      <c r="I10" s="142" t="s">
        <v>170</v>
      </c>
      <c r="J10" s="142" t="s">
        <v>171</v>
      </c>
      <c r="K10" s="142"/>
      <c r="L10" s="142"/>
      <c r="M10" s="142"/>
      <c r="N10" s="240"/>
    </row>
    <row r="11" s="102" customFormat="1" ht="29.1" customHeight="1" spans="1:14">
      <c r="A11" s="112" t="s">
        <v>172</v>
      </c>
      <c r="B11" s="113">
        <f>C11-0.5</f>
        <v>16</v>
      </c>
      <c r="C11" s="113">
        <f>D11-0.5</f>
        <v>16.5</v>
      </c>
      <c r="D11" s="235">
        <v>17</v>
      </c>
      <c r="E11" s="113">
        <f>D11+0.5</f>
        <v>17.5</v>
      </c>
      <c r="F11" s="113">
        <f>E11+0.5</f>
        <v>18</v>
      </c>
      <c r="G11" s="113">
        <f>F11+0.7</f>
        <v>18.7</v>
      </c>
      <c r="H11" s="132"/>
      <c r="I11" s="142" t="s">
        <v>173</v>
      </c>
      <c r="J11" s="142" t="s">
        <v>174</v>
      </c>
      <c r="K11" s="142"/>
      <c r="L11" s="142"/>
      <c r="M11" s="142"/>
      <c r="N11" s="240"/>
    </row>
    <row r="12" s="102" customFormat="1" ht="29.1" customHeight="1" spans="1:14">
      <c r="A12" s="112" t="s">
        <v>175</v>
      </c>
      <c r="B12" s="113">
        <f>C12-0.7</f>
        <v>23.7</v>
      </c>
      <c r="C12" s="113">
        <f>D12-0.6</f>
        <v>24.4</v>
      </c>
      <c r="D12" s="235">
        <v>25</v>
      </c>
      <c r="E12" s="113">
        <f>D12+0.6</f>
        <v>25.6</v>
      </c>
      <c r="F12" s="113">
        <f>E12+0.7</f>
        <v>26.3</v>
      </c>
      <c r="G12" s="113">
        <f>F12+0.6</f>
        <v>26.9</v>
      </c>
      <c r="H12" s="132"/>
      <c r="I12" s="142" t="s">
        <v>168</v>
      </c>
      <c r="J12" s="142" t="s">
        <v>176</v>
      </c>
      <c r="K12" s="142"/>
      <c r="L12" s="142"/>
      <c r="M12" s="142"/>
      <c r="N12" s="240"/>
    </row>
    <row r="13" s="102" customFormat="1" ht="29.1" customHeight="1" spans="1:14">
      <c r="A13" s="112" t="s">
        <v>177</v>
      </c>
      <c r="B13" s="113">
        <f>C13-0.9</f>
        <v>39.9</v>
      </c>
      <c r="C13" s="113">
        <f>D13-0.9</f>
        <v>40.8</v>
      </c>
      <c r="D13" s="235">
        <v>41.7</v>
      </c>
      <c r="E13" s="113">
        <f t="shared" ref="E13:G13" si="3">D13+1.1</f>
        <v>42.8</v>
      </c>
      <c r="F13" s="113">
        <f t="shared" si="3"/>
        <v>43.9</v>
      </c>
      <c r="G13" s="113">
        <f t="shared" si="3"/>
        <v>45</v>
      </c>
      <c r="H13" s="132"/>
      <c r="I13" s="142" t="s">
        <v>178</v>
      </c>
      <c r="J13" s="142" t="s">
        <v>170</v>
      </c>
      <c r="K13" s="142"/>
      <c r="L13" s="142"/>
      <c r="M13" s="142"/>
      <c r="N13" s="240"/>
    </row>
    <row r="14" s="102" customFormat="1" ht="29.1" customHeight="1" spans="1:14">
      <c r="A14" s="115"/>
      <c r="B14" s="116"/>
      <c r="C14" s="117"/>
      <c r="D14" s="117"/>
      <c r="E14" s="117"/>
      <c r="F14" s="117"/>
      <c r="G14" s="119"/>
      <c r="H14" s="132"/>
      <c r="I14" s="142"/>
      <c r="J14" s="142"/>
      <c r="K14" s="142"/>
      <c r="L14" s="142"/>
      <c r="M14" s="142"/>
      <c r="N14" s="240"/>
    </row>
    <row r="15" s="102" customFormat="1" ht="29.1" customHeight="1" spans="1:14">
      <c r="A15" s="120"/>
      <c r="B15" s="121"/>
      <c r="C15" s="122"/>
      <c r="D15" s="122"/>
      <c r="E15" s="123"/>
      <c r="F15" s="123"/>
      <c r="G15" s="125"/>
      <c r="H15" s="144"/>
      <c r="I15" s="145"/>
      <c r="J15" s="146"/>
      <c r="K15" s="147"/>
      <c r="L15" s="146"/>
      <c r="M15" s="146"/>
      <c r="N15" s="242"/>
    </row>
    <row r="16" s="102" customFormat="1" ht="15" spans="1:14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="102" customFormat="1" ht="14.25" spans="1:14">
      <c r="A17" s="102" t="s">
        <v>179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="102" customFormat="1" ht="14.25" spans="1:13">
      <c r="A18" s="127"/>
      <c r="B18" s="127"/>
      <c r="C18" s="127"/>
      <c r="D18" s="127"/>
      <c r="E18" s="127"/>
      <c r="F18" s="127"/>
      <c r="G18" s="127"/>
      <c r="H18" s="127"/>
      <c r="I18" s="126" t="s">
        <v>180</v>
      </c>
      <c r="J18" s="150"/>
      <c r="K18" s="126" t="s">
        <v>181</v>
      </c>
      <c r="L18" s="126"/>
      <c r="M18" s="12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9" workbookViewId="0">
      <selection activeCell="A35" sqref="A35:K35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4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s="151" customFormat="1" ht="26.25" spans="1:11">
      <c r="A1" s="154" t="s">
        <v>183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="151" customFormat="1" spans="1:11">
      <c r="A2" s="155" t="s">
        <v>54</v>
      </c>
      <c r="B2" s="156" t="s">
        <v>55</v>
      </c>
      <c r="C2" s="156"/>
      <c r="D2" s="157" t="s">
        <v>63</v>
      </c>
      <c r="E2" s="158" t="s">
        <v>64</v>
      </c>
      <c r="F2" s="159" t="s">
        <v>184</v>
      </c>
      <c r="G2" s="160" t="s">
        <v>185</v>
      </c>
      <c r="H2" s="160"/>
      <c r="I2" s="193" t="s">
        <v>58</v>
      </c>
      <c r="J2" s="160" t="s">
        <v>59</v>
      </c>
      <c r="K2" s="216"/>
    </row>
    <row r="3" s="151" customFormat="1" spans="1:11">
      <c r="A3" s="161" t="s">
        <v>76</v>
      </c>
      <c r="B3" s="162">
        <v>354</v>
      </c>
      <c r="C3" s="162"/>
      <c r="D3" s="163" t="s">
        <v>186</v>
      </c>
      <c r="E3" s="164" t="s">
        <v>187</v>
      </c>
      <c r="F3" s="165"/>
      <c r="G3" s="165"/>
      <c r="H3" s="166" t="s">
        <v>188</v>
      </c>
      <c r="I3" s="166"/>
      <c r="J3" s="166"/>
      <c r="K3" s="217"/>
    </row>
    <row r="4" s="151" customFormat="1" spans="1:11">
      <c r="A4" s="167" t="s">
        <v>73</v>
      </c>
      <c r="B4" s="168">
        <v>1</v>
      </c>
      <c r="C4" s="168">
        <v>7</v>
      </c>
      <c r="D4" s="169" t="s">
        <v>189</v>
      </c>
      <c r="E4" s="165"/>
      <c r="F4" s="165"/>
      <c r="G4" s="165"/>
      <c r="H4" s="169" t="s">
        <v>190</v>
      </c>
      <c r="I4" s="169"/>
      <c r="J4" s="186" t="s">
        <v>67</v>
      </c>
      <c r="K4" s="218" t="s">
        <v>68</v>
      </c>
    </row>
    <row r="5" s="151" customFormat="1" spans="1:11">
      <c r="A5" s="167" t="s">
        <v>191</v>
      </c>
      <c r="B5" s="162">
        <v>1</v>
      </c>
      <c r="C5" s="162"/>
      <c r="D5" s="163" t="s">
        <v>192</v>
      </c>
      <c r="E5" s="163" t="s">
        <v>193</v>
      </c>
      <c r="F5" s="163" t="s">
        <v>194</v>
      </c>
      <c r="G5" s="163" t="s">
        <v>195</v>
      </c>
      <c r="H5" s="169" t="s">
        <v>196</v>
      </c>
      <c r="I5" s="169"/>
      <c r="J5" s="186" t="s">
        <v>67</v>
      </c>
      <c r="K5" s="218" t="s">
        <v>68</v>
      </c>
    </row>
    <row r="6" s="151" customFormat="1" ht="15" spans="1:11">
      <c r="A6" s="170" t="s">
        <v>197</v>
      </c>
      <c r="B6" s="171">
        <v>354</v>
      </c>
      <c r="C6" s="171"/>
      <c r="D6" s="172" t="s">
        <v>198</v>
      </c>
      <c r="E6" s="173"/>
      <c r="F6" s="174">
        <v>354</v>
      </c>
      <c r="G6" s="172"/>
      <c r="H6" s="175" t="s">
        <v>199</v>
      </c>
      <c r="I6" s="175"/>
      <c r="J6" s="174" t="s">
        <v>67</v>
      </c>
      <c r="K6" s="219" t="s">
        <v>68</v>
      </c>
    </row>
    <row r="7" s="151" customFormat="1" ht="17" customHeight="1" spans="1:11">
      <c r="A7" s="176" t="s">
        <v>79</v>
      </c>
      <c r="B7" s="177" t="s">
        <v>80</v>
      </c>
      <c r="C7" s="178"/>
      <c r="D7" s="176"/>
      <c r="E7" s="179"/>
      <c r="F7" s="180"/>
      <c r="G7" s="176"/>
      <c r="H7" s="180"/>
      <c r="I7" s="179"/>
      <c r="J7" s="179"/>
      <c r="K7" s="179"/>
    </row>
    <row r="8" s="151" customFormat="1" spans="1:11">
      <c r="A8" s="181" t="s">
        <v>200</v>
      </c>
      <c r="B8" s="182" t="s">
        <v>201</v>
      </c>
      <c r="C8" s="183" t="s">
        <v>202</v>
      </c>
      <c r="D8" s="159" t="s">
        <v>203</v>
      </c>
      <c r="E8" s="159" t="s">
        <v>204</v>
      </c>
      <c r="F8" s="159" t="s">
        <v>205</v>
      </c>
      <c r="G8" s="184"/>
      <c r="H8" s="185"/>
      <c r="I8" s="185"/>
      <c r="J8" s="185"/>
      <c r="K8" s="220"/>
    </row>
    <row r="9" s="151" customFormat="1" spans="1:11">
      <c r="A9" s="167" t="s">
        <v>206</v>
      </c>
      <c r="B9" s="169"/>
      <c r="C9" s="186" t="s">
        <v>67</v>
      </c>
      <c r="D9" s="186" t="s">
        <v>68</v>
      </c>
      <c r="E9" s="163" t="s">
        <v>207</v>
      </c>
      <c r="F9" s="187" t="s">
        <v>208</v>
      </c>
      <c r="G9" s="188"/>
      <c r="H9" s="189"/>
      <c r="I9" s="189"/>
      <c r="J9" s="189"/>
      <c r="K9" s="221"/>
    </row>
    <row r="10" s="151" customFormat="1" spans="1:11">
      <c r="A10" s="167" t="s">
        <v>209</v>
      </c>
      <c r="B10" s="169"/>
      <c r="C10" s="186" t="s">
        <v>67</v>
      </c>
      <c r="D10" s="186" t="s">
        <v>68</v>
      </c>
      <c r="E10" s="163" t="s">
        <v>210</v>
      </c>
      <c r="F10" s="187" t="s">
        <v>211</v>
      </c>
      <c r="G10" s="188" t="s">
        <v>212</v>
      </c>
      <c r="H10" s="189"/>
      <c r="I10" s="189"/>
      <c r="J10" s="189"/>
      <c r="K10" s="221"/>
    </row>
    <row r="11" s="151" customFormat="1" spans="1:11">
      <c r="A11" s="190" t="s">
        <v>213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2"/>
    </row>
    <row r="12" s="151" customFormat="1" spans="1:11">
      <c r="A12" s="161" t="s">
        <v>90</v>
      </c>
      <c r="B12" s="186" t="s">
        <v>86</v>
      </c>
      <c r="C12" s="186" t="s">
        <v>87</v>
      </c>
      <c r="D12" s="187"/>
      <c r="E12" s="163" t="s">
        <v>88</v>
      </c>
      <c r="F12" s="186" t="s">
        <v>86</v>
      </c>
      <c r="G12" s="186" t="s">
        <v>87</v>
      </c>
      <c r="H12" s="186"/>
      <c r="I12" s="163" t="s">
        <v>214</v>
      </c>
      <c r="J12" s="186" t="s">
        <v>86</v>
      </c>
      <c r="K12" s="218" t="s">
        <v>87</v>
      </c>
    </row>
    <row r="13" s="151" customFormat="1" spans="1:11">
      <c r="A13" s="161" t="s">
        <v>93</v>
      </c>
      <c r="B13" s="186" t="s">
        <v>86</v>
      </c>
      <c r="C13" s="186" t="s">
        <v>87</v>
      </c>
      <c r="D13" s="187"/>
      <c r="E13" s="163" t="s">
        <v>98</v>
      </c>
      <c r="F13" s="186" t="s">
        <v>86</v>
      </c>
      <c r="G13" s="186" t="s">
        <v>87</v>
      </c>
      <c r="H13" s="186"/>
      <c r="I13" s="163" t="s">
        <v>215</v>
      </c>
      <c r="J13" s="186" t="s">
        <v>86</v>
      </c>
      <c r="K13" s="218" t="s">
        <v>87</v>
      </c>
    </row>
    <row r="14" s="151" customFormat="1" ht="15" spans="1:11">
      <c r="A14" s="170" t="s">
        <v>216</v>
      </c>
      <c r="B14" s="174" t="s">
        <v>86</v>
      </c>
      <c r="C14" s="174" t="s">
        <v>87</v>
      </c>
      <c r="D14" s="173"/>
      <c r="E14" s="172" t="s">
        <v>217</v>
      </c>
      <c r="F14" s="174" t="s">
        <v>86</v>
      </c>
      <c r="G14" s="174" t="s">
        <v>87</v>
      </c>
      <c r="H14" s="174"/>
      <c r="I14" s="172" t="s">
        <v>218</v>
      </c>
      <c r="J14" s="174" t="s">
        <v>86</v>
      </c>
      <c r="K14" s="219" t="s">
        <v>87</v>
      </c>
    </row>
    <row r="15" s="151" customFormat="1" ht="15" spans="1:11">
      <c r="A15" s="176"/>
      <c r="B15" s="192"/>
      <c r="C15" s="192"/>
      <c r="D15" s="179"/>
      <c r="E15" s="176"/>
      <c r="F15" s="192"/>
      <c r="G15" s="192"/>
      <c r="H15" s="192"/>
      <c r="I15" s="176"/>
      <c r="J15" s="192"/>
      <c r="K15" s="192"/>
    </row>
    <row r="16" s="152" customFormat="1" spans="1:11">
      <c r="A16" s="155" t="s">
        <v>219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3"/>
    </row>
    <row r="17" s="151" customFormat="1" spans="1:11">
      <c r="A17" s="167" t="s">
        <v>220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24"/>
    </row>
    <row r="18" s="151" customFormat="1" spans="1:11">
      <c r="A18" s="167" t="s">
        <v>221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24"/>
    </row>
    <row r="19" s="151" customFormat="1" spans="1:11">
      <c r="A19" s="194"/>
      <c r="B19" s="186"/>
      <c r="C19" s="186"/>
      <c r="D19" s="186"/>
      <c r="E19" s="186"/>
      <c r="F19" s="186"/>
      <c r="G19" s="186"/>
      <c r="H19" s="186"/>
      <c r="I19" s="186"/>
      <c r="J19" s="186"/>
      <c r="K19" s="218"/>
    </row>
    <row r="20" s="151" customForma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5"/>
    </row>
    <row r="21" s="151" customForma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5"/>
    </row>
    <row r="22" s="151" customForma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5"/>
    </row>
    <row r="23" s="151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6"/>
    </row>
    <row r="24" s="151" customFormat="1" spans="1:11">
      <c r="A24" s="167" t="s">
        <v>126</v>
      </c>
      <c r="B24" s="169"/>
      <c r="C24" s="186" t="s">
        <v>67</v>
      </c>
      <c r="D24" s="186" t="s">
        <v>68</v>
      </c>
      <c r="E24" s="166"/>
      <c r="F24" s="166"/>
      <c r="G24" s="166"/>
      <c r="H24" s="166"/>
      <c r="I24" s="166"/>
      <c r="J24" s="166"/>
      <c r="K24" s="217"/>
    </row>
    <row r="25" s="151" customFormat="1" ht="15" spans="1:11">
      <c r="A25" s="199" t="s">
        <v>222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7"/>
    </row>
    <row r="26" s="151" customFormat="1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="151" customFormat="1" spans="1:11">
      <c r="A27" s="202" t="s">
        <v>223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8"/>
    </row>
    <row r="28" s="151" customFormat="1" spans="1:11">
      <c r="A28" s="204" t="s">
        <v>224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29"/>
    </row>
    <row r="29" s="151" customFormat="1" spans="1:11">
      <c r="A29" s="204" t="s">
        <v>225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29"/>
    </row>
    <row r="30" s="151" customFormat="1" spans="1:11">
      <c r="A30" s="204" t="s">
        <v>226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29"/>
    </row>
    <row r="31" s="151" customFormat="1" spans="1:11">
      <c r="A31" s="204" t="s">
        <v>227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29"/>
    </row>
    <row r="32" s="151" customForma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29"/>
    </row>
    <row r="33" s="151" customFormat="1" ht="23.1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29"/>
    </row>
    <row r="34" s="151" customFormat="1" ht="23.1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25"/>
    </row>
    <row r="35" s="151" customFormat="1" ht="23.1" customHeight="1" spans="1:11">
      <c r="A35" s="206"/>
      <c r="B35" s="196"/>
      <c r="C35" s="196"/>
      <c r="D35" s="196"/>
      <c r="E35" s="196"/>
      <c r="F35" s="196"/>
      <c r="G35" s="196"/>
      <c r="H35" s="196"/>
      <c r="I35" s="196"/>
      <c r="J35" s="196"/>
      <c r="K35" s="225"/>
    </row>
    <row r="36" s="151" customFormat="1" ht="23.1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30"/>
    </row>
    <row r="37" s="151" customFormat="1" ht="18.75" customHeight="1" spans="1:11">
      <c r="A37" s="209" t="s">
        <v>228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31"/>
    </row>
    <row r="38" s="153" customFormat="1" ht="18.75" customHeight="1" spans="1:11">
      <c r="A38" s="167" t="s">
        <v>229</v>
      </c>
      <c r="B38" s="169"/>
      <c r="C38" s="169"/>
      <c r="D38" s="166" t="s">
        <v>230</v>
      </c>
      <c r="E38" s="166"/>
      <c r="F38" s="211" t="s">
        <v>231</v>
      </c>
      <c r="G38" s="212"/>
      <c r="H38" s="169" t="s">
        <v>232</v>
      </c>
      <c r="I38" s="169"/>
      <c r="J38" s="169" t="s">
        <v>233</v>
      </c>
      <c r="K38" s="224"/>
    </row>
    <row r="39" s="151" customFormat="1" ht="18.75" customHeight="1" spans="1:13">
      <c r="A39" s="167" t="s">
        <v>127</v>
      </c>
      <c r="B39" s="169" t="s">
        <v>234</v>
      </c>
      <c r="C39" s="169"/>
      <c r="D39" s="169"/>
      <c r="E39" s="169"/>
      <c r="F39" s="169"/>
      <c r="G39" s="169"/>
      <c r="H39" s="169"/>
      <c r="I39" s="169"/>
      <c r="J39" s="169"/>
      <c r="K39" s="224"/>
      <c r="M39" s="153"/>
    </row>
    <row r="40" s="151" customFormat="1" ht="30.95" customHeight="1" spans="1:11">
      <c r="A40" s="167" t="s">
        <v>235</v>
      </c>
      <c r="B40" s="169"/>
      <c r="C40" s="169"/>
      <c r="D40" s="169"/>
      <c r="E40" s="169"/>
      <c r="F40" s="169"/>
      <c r="G40" s="169"/>
      <c r="H40" s="169"/>
      <c r="I40" s="169"/>
      <c r="J40" s="169"/>
      <c r="K40" s="224"/>
    </row>
    <row r="41" s="151" customFormat="1" ht="18.75" customHeight="1" spans="1:11">
      <c r="A41" s="167"/>
      <c r="B41" s="169"/>
      <c r="C41" s="169"/>
      <c r="D41" s="169"/>
      <c r="E41" s="169"/>
      <c r="F41" s="169"/>
      <c r="G41" s="169"/>
      <c r="H41" s="169"/>
      <c r="I41" s="169"/>
      <c r="J41" s="169"/>
      <c r="K41" s="224"/>
    </row>
    <row r="42" s="151" customFormat="1" ht="32.1" customHeight="1" spans="1:11">
      <c r="A42" s="170" t="s">
        <v>137</v>
      </c>
      <c r="B42" s="213" t="s">
        <v>236</v>
      </c>
      <c r="C42" s="213"/>
      <c r="D42" s="172" t="s">
        <v>237</v>
      </c>
      <c r="E42" s="173" t="s">
        <v>238</v>
      </c>
      <c r="F42" s="172" t="s">
        <v>140</v>
      </c>
      <c r="G42" s="214" t="s">
        <v>239</v>
      </c>
      <c r="H42" s="215" t="s">
        <v>141</v>
      </c>
      <c r="I42" s="215"/>
      <c r="J42" s="213" t="s">
        <v>146</v>
      </c>
      <c r="K42" s="232"/>
    </row>
    <row r="43" s="151" customFormat="1" ht="16.5" customHeight="1"/>
    <row r="44" s="151" customFormat="1" ht="16.5" customHeight="1"/>
    <row r="45" s="151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407670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P13" sqref="P13"/>
    </sheetView>
  </sheetViews>
  <sheetFormatPr defaultColWidth="9" defaultRowHeight="26.1" customHeight="1"/>
  <cols>
    <col min="1" max="1" width="17.125" style="102" customWidth="1"/>
    <col min="2" max="8" width="9.375" style="102" customWidth="1"/>
    <col min="9" max="9" width="1.375" style="102" customWidth="1"/>
    <col min="10" max="10" width="16.5" style="102" customWidth="1"/>
    <col min="11" max="11" width="15.75" style="102" customWidth="1"/>
    <col min="12" max="12" width="17" style="102" customWidth="1"/>
    <col min="13" max="13" width="15" style="102" customWidth="1"/>
    <col min="14" max="14" width="15.375" style="102" customWidth="1"/>
    <col min="15" max="15" width="12" style="102" customWidth="1"/>
    <col min="16" max="16" width="10.625" style="102" customWidth="1"/>
    <col min="17" max="34" width="9" style="102"/>
    <col min="35" max="16384" width="10.125" style="102"/>
  </cols>
  <sheetData>
    <row r="1" s="102" customFormat="1" ht="30" customHeight="1" spans="1:16">
      <c r="A1" s="103" t="s">
        <v>147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="102" customFormat="1" ht="29.1" customHeight="1" spans="1:16">
      <c r="A2" s="105" t="s">
        <v>63</v>
      </c>
      <c r="B2" s="106" t="s">
        <v>64</v>
      </c>
      <c r="C2" s="106"/>
      <c r="D2" s="107" t="s">
        <v>69</v>
      </c>
      <c r="E2" s="106" t="s">
        <v>70</v>
      </c>
      <c r="F2" s="106"/>
      <c r="G2" s="106"/>
      <c r="H2" s="106"/>
      <c r="I2" s="128"/>
      <c r="J2" s="129" t="s">
        <v>58</v>
      </c>
      <c r="K2" s="106" t="s">
        <v>59</v>
      </c>
      <c r="L2" s="106"/>
      <c r="M2" s="106"/>
      <c r="N2" s="106"/>
      <c r="O2" s="130"/>
      <c r="P2" s="131"/>
    </row>
    <row r="3" s="102" customFormat="1" ht="29.1" customHeight="1" spans="1:16">
      <c r="A3" s="108" t="s">
        <v>148</v>
      </c>
      <c r="B3" s="109" t="s">
        <v>149</v>
      </c>
      <c r="C3" s="109"/>
      <c r="D3" s="109"/>
      <c r="E3" s="109"/>
      <c r="F3" s="109"/>
      <c r="G3" s="109"/>
      <c r="H3" s="109"/>
      <c r="I3" s="132"/>
      <c r="J3" s="133" t="s">
        <v>150</v>
      </c>
      <c r="K3" s="133"/>
      <c r="L3" s="133"/>
      <c r="M3" s="133"/>
      <c r="N3" s="133"/>
      <c r="O3" s="134"/>
      <c r="P3" s="135"/>
    </row>
    <row r="4" s="102" customFormat="1" ht="29.1" customHeight="1" spans="1:16">
      <c r="A4" s="108"/>
      <c r="B4" s="110" t="s">
        <v>113</v>
      </c>
      <c r="C4" s="110" t="s">
        <v>114</v>
      </c>
      <c r="D4" s="110" t="s">
        <v>115</v>
      </c>
      <c r="E4" s="110" t="s">
        <v>116</v>
      </c>
      <c r="F4" s="111" t="s">
        <v>117</v>
      </c>
      <c r="G4" s="110" t="s">
        <v>240</v>
      </c>
      <c r="H4" s="110" t="s">
        <v>119</v>
      </c>
      <c r="I4" s="132"/>
      <c r="J4" s="110" t="s">
        <v>113</v>
      </c>
      <c r="K4" s="110" t="s">
        <v>114</v>
      </c>
      <c r="L4" s="110" t="s">
        <v>115</v>
      </c>
      <c r="M4" s="110" t="s">
        <v>116</v>
      </c>
      <c r="N4" s="136" t="s">
        <v>117</v>
      </c>
      <c r="O4" s="110" t="s">
        <v>240</v>
      </c>
      <c r="P4" s="137" t="s">
        <v>241</v>
      </c>
    </row>
    <row r="5" s="102" customFormat="1" ht="29.1" customHeight="1" spans="1:16">
      <c r="A5" s="108"/>
      <c r="B5" s="110" t="s">
        <v>154</v>
      </c>
      <c r="C5" s="110" t="s">
        <v>155</v>
      </c>
      <c r="D5" s="110" t="s">
        <v>156</v>
      </c>
      <c r="E5" s="110" t="s">
        <v>157</v>
      </c>
      <c r="F5" s="110" t="s">
        <v>158</v>
      </c>
      <c r="G5" s="110" t="s">
        <v>242</v>
      </c>
      <c r="H5" s="110" t="s">
        <v>243</v>
      </c>
      <c r="I5" s="132"/>
      <c r="J5" s="138" t="s">
        <v>121</v>
      </c>
      <c r="K5" s="138" t="s">
        <v>121</v>
      </c>
      <c r="L5" s="138" t="s">
        <v>121</v>
      </c>
      <c r="M5" s="138" t="s">
        <v>121</v>
      </c>
      <c r="N5" s="139" t="s">
        <v>121</v>
      </c>
      <c r="O5" s="138" t="s">
        <v>121</v>
      </c>
      <c r="P5" s="138" t="s">
        <v>121</v>
      </c>
    </row>
    <row r="6" s="102" customFormat="1" ht="29.1" customHeight="1" spans="1:16">
      <c r="A6" s="112" t="s">
        <v>160</v>
      </c>
      <c r="B6" s="113">
        <f>C6-2.1</f>
        <v>97.9</v>
      </c>
      <c r="C6" s="114">
        <v>100</v>
      </c>
      <c r="D6" s="113">
        <f>C6+2.1</f>
        <v>102.1</v>
      </c>
      <c r="E6" s="113">
        <f>D6+2.1</f>
        <v>104.2</v>
      </c>
      <c r="F6" s="113">
        <v>106.3</v>
      </c>
      <c r="G6" s="113">
        <v>108.4</v>
      </c>
      <c r="H6" s="113">
        <v>110.5</v>
      </c>
      <c r="I6" s="132"/>
      <c r="J6" s="140" t="s">
        <v>244</v>
      </c>
      <c r="K6" s="140" t="s">
        <v>245</v>
      </c>
      <c r="L6" s="140" t="s">
        <v>246</v>
      </c>
      <c r="M6" s="140" t="s">
        <v>247</v>
      </c>
      <c r="N6" s="141" t="s">
        <v>248</v>
      </c>
      <c r="O6" s="140" t="s">
        <v>246</v>
      </c>
      <c r="P6" s="140" t="s">
        <v>246</v>
      </c>
    </row>
    <row r="7" s="102" customFormat="1" ht="29.1" customHeight="1" spans="1:16">
      <c r="A7" s="112" t="s">
        <v>163</v>
      </c>
      <c r="B7" s="113">
        <f>C7-4</f>
        <v>72</v>
      </c>
      <c r="C7" s="114">
        <v>76</v>
      </c>
      <c r="D7" s="113">
        <f>C7+4</f>
        <v>80</v>
      </c>
      <c r="E7" s="113">
        <f>D7+5</f>
        <v>85</v>
      </c>
      <c r="F7" s="113">
        <v>91</v>
      </c>
      <c r="G7" s="113">
        <v>97</v>
      </c>
      <c r="H7" s="113">
        <v>103</v>
      </c>
      <c r="I7" s="132"/>
      <c r="J7" s="142" t="s">
        <v>249</v>
      </c>
      <c r="K7" s="142" t="s">
        <v>250</v>
      </c>
      <c r="L7" s="142" t="s">
        <v>251</v>
      </c>
      <c r="M7" s="142" t="s">
        <v>252</v>
      </c>
      <c r="N7" s="143" t="s">
        <v>252</v>
      </c>
      <c r="O7" s="142" t="s">
        <v>253</v>
      </c>
      <c r="P7" s="142" t="s">
        <v>254</v>
      </c>
    </row>
    <row r="8" s="102" customFormat="1" ht="29.1" customHeight="1" spans="1:16">
      <c r="A8" s="112" t="s">
        <v>166</v>
      </c>
      <c r="B8" s="113">
        <f>C8-3.6</f>
        <v>92.4</v>
      </c>
      <c r="C8" s="114">
        <v>96</v>
      </c>
      <c r="D8" s="113">
        <f>C8+4</f>
        <v>100</v>
      </c>
      <c r="E8" s="113">
        <f>D8+4</f>
        <v>104</v>
      </c>
      <c r="F8" s="113">
        <v>108</v>
      </c>
      <c r="G8" s="113">
        <v>112</v>
      </c>
      <c r="H8" s="113">
        <v>116</v>
      </c>
      <c r="I8" s="132"/>
      <c r="J8" s="142" t="s">
        <v>245</v>
      </c>
      <c r="K8" s="142" t="s">
        <v>255</v>
      </c>
      <c r="L8" s="142" t="s">
        <v>246</v>
      </c>
      <c r="M8" s="142" t="s">
        <v>256</v>
      </c>
      <c r="N8" s="143" t="s">
        <v>257</v>
      </c>
      <c r="O8" s="142" t="s">
        <v>258</v>
      </c>
      <c r="P8" s="142" t="s">
        <v>259</v>
      </c>
    </row>
    <row r="9" s="102" customFormat="1" ht="29.1" customHeight="1" spans="1:16">
      <c r="A9" s="112" t="s">
        <v>167</v>
      </c>
      <c r="B9" s="113">
        <f>C9-2.3/2</f>
        <v>27.85</v>
      </c>
      <c r="C9" s="114">
        <v>29</v>
      </c>
      <c r="D9" s="113">
        <f>C9+2.6/2</f>
        <v>30.3</v>
      </c>
      <c r="E9" s="113">
        <f>D9+2.6/2</f>
        <v>31.6</v>
      </c>
      <c r="F9" s="113">
        <v>32.9</v>
      </c>
      <c r="G9" s="113">
        <v>34.2</v>
      </c>
      <c r="H9" s="113">
        <v>35.5</v>
      </c>
      <c r="I9" s="132"/>
      <c r="J9" s="140" t="s">
        <v>260</v>
      </c>
      <c r="K9" s="140" t="s">
        <v>261</v>
      </c>
      <c r="L9" s="140" t="s">
        <v>262</v>
      </c>
      <c r="M9" s="140" t="s">
        <v>263</v>
      </c>
      <c r="N9" s="141" t="s">
        <v>264</v>
      </c>
      <c r="O9" s="140" t="s">
        <v>265</v>
      </c>
      <c r="P9" s="140" t="s">
        <v>266</v>
      </c>
    </row>
    <row r="10" s="102" customFormat="1" ht="29.1" customHeight="1" spans="1:16">
      <c r="A10" s="112" t="s">
        <v>169</v>
      </c>
      <c r="B10" s="113">
        <f>C10-0.7</f>
        <v>19.3</v>
      </c>
      <c r="C10" s="114">
        <v>20</v>
      </c>
      <c r="D10" s="113">
        <f>C10+0.7</f>
        <v>20.7</v>
      </c>
      <c r="E10" s="113">
        <f>D10+0.7</f>
        <v>21.4</v>
      </c>
      <c r="F10" s="113">
        <v>22.3</v>
      </c>
      <c r="G10" s="113">
        <v>23.2</v>
      </c>
      <c r="H10" s="113">
        <v>24.1</v>
      </c>
      <c r="I10" s="132"/>
      <c r="J10" s="142" t="s">
        <v>267</v>
      </c>
      <c r="K10" s="142" t="s">
        <v>268</v>
      </c>
      <c r="L10" s="142" t="s">
        <v>269</v>
      </c>
      <c r="M10" s="142" t="s">
        <v>270</v>
      </c>
      <c r="N10" s="143" t="s">
        <v>271</v>
      </c>
      <c r="O10" s="142" t="s">
        <v>246</v>
      </c>
      <c r="P10" s="142" t="s">
        <v>246</v>
      </c>
    </row>
    <row r="11" s="102" customFormat="1" ht="29.1" customHeight="1" spans="1:16">
      <c r="A11" s="112" t="s">
        <v>172</v>
      </c>
      <c r="B11" s="113">
        <f>C11-0.5</f>
        <v>16.5</v>
      </c>
      <c r="C11" s="114">
        <v>17</v>
      </c>
      <c r="D11" s="113">
        <f>C11+0.5</f>
        <v>17.5</v>
      </c>
      <c r="E11" s="113">
        <f>D11+0.5</f>
        <v>18</v>
      </c>
      <c r="F11" s="113">
        <v>18.7</v>
      </c>
      <c r="G11" s="113">
        <v>19.4</v>
      </c>
      <c r="H11" s="113">
        <v>20.1</v>
      </c>
      <c r="I11" s="132"/>
      <c r="J11" s="142" t="s">
        <v>246</v>
      </c>
      <c r="K11" s="142" t="s">
        <v>272</v>
      </c>
      <c r="L11" s="142" t="s">
        <v>257</v>
      </c>
      <c r="M11" s="142" t="s">
        <v>246</v>
      </c>
      <c r="N11" s="143" t="s">
        <v>273</v>
      </c>
      <c r="O11" s="142" t="s">
        <v>274</v>
      </c>
      <c r="P11" s="142" t="s">
        <v>246</v>
      </c>
    </row>
    <row r="12" s="102" customFormat="1" ht="29.1" customHeight="1" spans="1:16">
      <c r="A12" s="112" t="s">
        <v>175</v>
      </c>
      <c r="B12" s="113">
        <f>C12-0.6</f>
        <v>24.4</v>
      </c>
      <c r="C12" s="114">
        <v>25</v>
      </c>
      <c r="D12" s="113">
        <f>C12+0.6</f>
        <v>25.6</v>
      </c>
      <c r="E12" s="113">
        <f>D12+0.7</f>
        <v>26.3</v>
      </c>
      <c r="F12" s="113">
        <v>26.9</v>
      </c>
      <c r="G12" s="113">
        <v>27.6</v>
      </c>
      <c r="H12" s="113">
        <v>28.3</v>
      </c>
      <c r="I12" s="132"/>
      <c r="J12" s="142" t="s">
        <v>246</v>
      </c>
      <c r="K12" s="142" t="s">
        <v>275</v>
      </c>
      <c r="L12" s="142" t="s">
        <v>246</v>
      </c>
      <c r="M12" s="142" t="s">
        <v>246</v>
      </c>
      <c r="N12" s="143" t="s">
        <v>265</v>
      </c>
      <c r="O12" s="142" t="s">
        <v>246</v>
      </c>
      <c r="P12" s="142" t="s">
        <v>246</v>
      </c>
    </row>
    <row r="13" s="102" customFormat="1" ht="29.1" customHeight="1" spans="1:16">
      <c r="A13" s="112" t="s">
        <v>177</v>
      </c>
      <c r="B13" s="113">
        <f>C13-0.9</f>
        <v>40.8</v>
      </c>
      <c r="C13" s="114">
        <v>41.7</v>
      </c>
      <c r="D13" s="113">
        <f>C13+1.1</f>
        <v>42.8</v>
      </c>
      <c r="E13" s="113">
        <f>D13+1.1</f>
        <v>43.9</v>
      </c>
      <c r="F13" s="113">
        <v>45</v>
      </c>
      <c r="G13" s="113">
        <v>46.1</v>
      </c>
      <c r="H13" s="113">
        <v>47.2</v>
      </c>
      <c r="I13" s="132"/>
      <c r="J13" s="142" t="s">
        <v>270</v>
      </c>
      <c r="K13" s="142" t="s">
        <v>257</v>
      </c>
      <c r="L13" s="142" t="s">
        <v>276</v>
      </c>
      <c r="M13" s="142" t="s">
        <v>264</v>
      </c>
      <c r="N13" s="143" t="s">
        <v>274</v>
      </c>
      <c r="O13" s="142" t="s">
        <v>246</v>
      </c>
      <c r="P13" s="142" t="s">
        <v>246</v>
      </c>
    </row>
    <row r="14" s="102" customFormat="1" ht="29.1" customHeight="1" spans="1:16">
      <c r="A14" s="115"/>
      <c r="B14" s="116"/>
      <c r="C14" s="117"/>
      <c r="D14" s="117"/>
      <c r="E14" s="117"/>
      <c r="F14" s="117"/>
      <c r="G14" s="118"/>
      <c r="H14" s="119"/>
      <c r="I14" s="132"/>
      <c r="J14" s="142"/>
      <c r="K14" s="142"/>
      <c r="L14" s="142"/>
      <c r="M14" s="142"/>
      <c r="N14" s="143"/>
      <c r="O14" s="142"/>
      <c r="P14" s="142"/>
    </row>
    <row r="15" s="102" customFormat="1" ht="29.1" customHeight="1" spans="1:16">
      <c r="A15" s="120"/>
      <c r="B15" s="121"/>
      <c r="C15" s="122"/>
      <c r="D15" s="122"/>
      <c r="E15" s="123"/>
      <c r="F15" s="123"/>
      <c r="G15" s="124"/>
      <c r="H15" s="125"/>
      <c r="I15" s="144"/>
      <c r="J15" s="145"/>
      <c r="K15" s="146"/>
      <c r="L15" s="147"/>
      <c r="M15" s="146"/>
      <c r="N15" s="148"/>
      <c r="O15" s="149"/>
      <c r="P15" s="149"/>
    </row>
    <row r="16" s="102" customFormat="1" ht="15" spans="1:16">
      <c r="A16" s="126" t="s">
        <v>127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</row>
    <row r="17" s="102" customFormat="1" ht="14.25" spans="1:16">
      <c r="A17" s="102" t="s">
        <v>179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</row>
    <row r="18" s="102" customFormat="1" ht="14.25" spans="1:15">
      <c r="A18" s="127"/>
      <c r="B18" s="127"/>
      <c r="C18" s="127"/>
      <c r="D18" s="127"/>
      <c r="E18" s="127"/>
      <c r="F18" s="127"/>
      <c r="G18" s="127"/>
      <c r="H18" s="127"/>
      <c r="I18" s="127"/>
      <c r="J18" s="126" t="s">
        <v>277</v>
      </c>
      <c r="K18" s="150"/>
      <c r="L18" s="126" t="s">
        <v>181</v>
      </c>
      <c r="M18" s="126"/>
      <c r="N18" s="126" t="s">
        <v>182</v>
      </c>
      <c r="O18" s="12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D12" sqref="D12"/>
    </sheetView>
  </sheetViews>
  <sheetFormatPr defaultColWidth="9" defaultRowHeight="14.25" outlineLevelRow="7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279</v>
      </c>
      <c r="B2" s="3" t="s">
        <v>280</v>
      </c>
      <c r="C2" s="3" t="s">
        <v>281</v>
      </c>
      <c r="D2" s="3" t="s">
        <v>282</v>
      </c>
      <c r="E2" s="3" t="s">
        <v>283</v>
      </c>
      <c r="F2" s="3" t="s">
        <v>284</v>
      </c>
      <c r="G2" s="3" t="s">
        <v>285</v>
      </c>
      <c r="H2" s="21" t="s">
        <v>286</v>
      </c>
      <c r="I2" s="2" t="s">
        <v>287</v>
      </c>
      <c r="J2" s="2" t="s">
        <v>288</v>
      </c>
      <c r="K2" s="2" t="s">
        <v>289</v>
      </c>
      <c r="L2" s="2" t="s">
        <v>290</v>
      </c>
      <c r="M2" s="2" t="s">
        <v>291</v>
      </c>
      <c r="N2" s="3" t="s">
        <v>292</v>
      </c>
      <c r="O2" s="3" t="s">
        <v>293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294</v>
      </c>
      <c r="J3" s="2" t="s">
        <v>294</v>
      </c>
      <c r="K3" s="2" t="s">
        <v>294</v>
      </c>
      <c r="L3" s="2" t="s">
        <v>294</v>
      </c>
      <c r="M3" s="2" t="s">
        <v>294</v>
      </c>
      <c r="N3" s="5"/>
      <c r="O3" s="5"/>
    </row>
    <row r="4" ht="30" customHeight="1" spans="1:15">
      <c r="A4" s="76">
        <v>1</v>
      </c>
      <c r="B4" s="74" t="s">
        <v>295</v>
      </c>
      <c r="C4" s="75" t="s">
        <v>296</v>
      </c>
      <c r="D4" s="97" t="s">
        <v>121</v>
      </c>
      <c r="E4" s="77" t="s">
        <v>297</v>
      </c>
      <c r="F4" s="98" t="s">
        <v>298</v>
      </c>
      <c r="G4" s="76"/>
      <c r="H4" s="7"/>
      <c r="I4" s="76">
        <v>3</v>
      </c>
      <c r="J4" s="101"/>
      <c r="K4" s="7"/>
      <c r="L4" s="7"/>
      <c r="M4" s="7"/>
      <c r="N4" s="7"/>
      <c r="O4" s="76"/>
    </row>
    <row r="5" ht="30" customHeight="1" spans="1:15">
      <c r="A5" s="76">
        <v>2</v>
      </c>
      <c r="B5" s="74" t="s">
        <v>299</v>
      </c>
      <c r="C5" s="75" t="s">
        <v>296</v>
      </c>
      <c r="D5" s="97" t="s">
        <v>121</v>
      </c>
      <c r="E5" s="77" t="s">
        <v>297</v>
      </c>
      <c r="F5" s="98" t="s">
        <v>298</v>
      </c>
      <c r="G5" s="99"/>
      <c r="H5" s="7"/>
      <c r="I5" s="76"/>
      <c r="J5" s="76">
        <v>1</v>
      </c>
      <c r="K5" s="76"/>
      <c r="L5" s="76"/>
      <c r="M5" s="76">
        <v>1</v>
      </c>
      <c r="N5" s="76"/>
      <c r="O5" s="76"/>
    </row>
    <row r="6" ht="30" customHeight="1" spans="1:15">
      <c r="A6" s="76"/>
      <c r="B6" s="100"/>
      <c r="C6" s="75"/>
      <c r="D6" s="97"/>
      <c r="E6" s="77"/>
      <c r="F6" s="98"/>
      <c r="G6" s="76"/>
      <c r="H6" s="7"/>
      <c r="I6" s="76"/>
      <c r="J6" s="101"/>
      <c r="K6" s="7"/>
      <c r="L6" s="7"/>
      <c r="M6" s="7"/>
      <c r="N6" s="7"/>
      <c r="O6" s="76"/>
    </row>
    <row r="7" s="34" customFormat="1" ht="18.75" spans="1:15">
      <c r="A7" s="15" t="s">
        <v>300</v>
      </c>
      <c r="B7" s="16"/>
      <c r="C7" s="16"/>
      <c r="D7" s="17"/>
      <c r="E7" s="18"/>
      <c r="F7" s="39"/>
      <c r="G7" s="39"/>
      <c r="H7" s="39"/>
      <c r="I7" s="30"/>
      <c r="J7" s="15" t="s">
        <v>301</v>
      </c>
      <c r="K7" s="16"/>
      <c r="L7" s="16"/>
      <c r="M7" s="17"/>
      <c r="N7" s="16"/>
      <c r="O7" s="23"/>
    </row>
    <row r="8" ht="49.5" customHeight="1" spans="1:15">
      <c r="A8" s="19" t="s">
        <v>302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1" sqref="A11:M11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6" t="s">
        <v>303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4" customFormat="1" ht="16.5" customHeight="1" spans="1:13">
      <c r="A2" s="67" t="s">
        <v>279</v>
      </c>
      <c r="B2" s="68" t="s">
        <v>284</v>
      </c>
      <c r="C2" s="68" t="s">
        <v>280</v>
      </c>
      <c r="D2" s="69" t="s">
        <v>304</v>
      </c>
      <c r="E2" s="68" t="s">
        <v>282</v>
      </c>
      <c r="F2" s="68" t="s">
        <v>283</v>
      </c>
      <c r="G2" s="67" t="s">
        <v>305</v>
      </c>
      <c r="H2" s="67"/>
      <c r="I2" s="67" t="s">
        <v>306</v>
      </c>
      <c r="J2" s="67"/>
      <c r="K2" s="91" t="s">
        <v>307</v>
      </c>
      <c r="L2" s="92" t="s">
        <v>308</v>
      </c>
      <c r="M2" s="69" t="s">
        <v>309</v>
      </c>
    </row>
    <row r="3" s="64" customFormat="1" ht="16.5" customHeight="1" spans="1:13">
      <c r="A3" s="67"/>
      <c r="B3" s="70"/>
      <c r="C3" s="70"/>
      <c r="D3" s="71"/>
      <c r="E3" s="70"/>
      <c r="F3" s="70"/>
      <c r="G3" s="67" t="s">
        <v>310</v>
      </c>
      <c r="H3" s="67" t="s">
        <v>311</v>
      </c>
      <c r="I3" s="67" t="s">
        <v>310</v>
      </c>
      <c r="J3" s="67" t="s">
        <v>311</v>
      </c>
      <c r="K3" s="93"/>
      <c r="L3" s="94"/>
      <c r="M3" s="71"/>
    </row>
    <row r="4" s="65" customFormat="1" ht="27" spans="1:13">
      <c r="A4" s="72">
        <v>1</v>
      </c>
      <c r="B4" s="73" t="s">
        <v>298</v>
      </c>
      <c r="C4" s="74" t="s">
        <v>295</v>
      </c>
      <c r="D4" s="75" t="s">
        <v>296</v>
      </c>
      <c r="E4" s="76" t="s">
        <v>121</v>
      </c>
      <c r="F4" s="77">
        <v>81031</v>
      </c>
      <c r="G4" s="78">
        <v>0.013</v>
      </c>
      <c r="H4" s="79">
        <v>0.004</v>
      </c>
      <c r="I4" s="95"/>
      <c r="J4" s="82"/>
      <c r="K4" s="96"/>
      <c r="L4" s="76"/>
      <c r="M4" s="72"/>
    </row>
    <row r="5" s="65" customFormat="1" ht="16" customHeight="1" spans="1:13">
      <c r="A5" s="72">
        <v>2</v>
      </c>
      <c r="B5" s="73" t="s">
        <v>298</v>
      </c>
      <c r="C5" s="74" t="s">
        <v>299</v>
      </c>
      <c r="D5" s="75" t="s">
        <v>296</v>
      </c>
      <c r="E5" s="76" t="s">
        <v>121</v>
      </c>
      <c r="F5" s="77">
        <v>81031</v>
      </c>
      <c r="G5" s="78">
        <v>0.01</v>
      </c>
      <c r="H5" s="79">
        <v>0.004</v>
      </c>
      <c r="I5" s="95"/>
      <c r="J5" s="72"/>
      <c r="K5" s="72"/>
      <c r="L5" s="76"/>
      <c r="M5" s="72"/>
    </row>
    <row r="6" customFormat="1" ht="27" spans="1:13">
      <c r="A6" s="72">
        <v>3</v>
      </c>
      <c r="B6" s="73" t="s">
        <v>298</v>
      </c>
      <c r="C6" s="80" t="s">
        <v>312</v>
      </c>
      <c r="D6" s="75" t="s">
        <v>313</v>
      </c>
      <c r="E6" s="76" t="s">
        <v>121</v>
      </c>
      <c r="F6" s="77">
        <v>81031</v>
      </c>
      <c r="G6" s="81">
        <v>0.016</v>
      </c>
      <c r="H6" s="82">
        <v>0.01</v>
      </c>
      <c r="I6" s="72"/>
      <c r="J6" s="72"/>
      <c r="K6" s="72"/>
      <c r="L6" s="83"/>
      <c r="M6" s="83"/>
    </row>
    <row r="7" customFormat="1" ht="27" spans="1:13">
      <c r="A7" s="72">
        <v>4</v>
      </c>
      <c r="B7" s="73" t="s">
        <v>298</v>
      </c>
      <c r="C7" s="80" t="s">
        <v>314</v>
      </c>
      <c r="D7" s="75" t="s">
        <v>313</v>
      </c>
      <c r="E7" s="76" t="s">
        <v>121</v>
      </c>
      <c r="F7" s="77">
        <v>81031</v>
      </c>
      <c r="G7" s="82">
        <v>0.02</v>
      </c>
      <c r="H7" s="82">
        <v>0.01</v>
      </c>
      <c r="I7" s="72"/>
      <c r="J7" s="72"/>
      <c r="K7" s="72"/>
      <c r="L7" s="83"/>
      <c r="M7" s="83"/>
    </row>
    <row r="8" spans="1:13">
      <c r="A8" s="83"/>
      <c r="B8" s="83"/>
      <c r="C8" s="83"/>
      <c r="D8" s="83"/>
      <c r="E8" s="83"/>
      <c r="F8" s="83"/>
      <c r="G8" s="81"/>
      <c r="H8" s="82"/>
      <c r="I8" s="72"/>
      <c r="J8" s="72"/>
      <c r="K8" s="72"/>
      <c r="L8" s="83"/>
      <c r="M8" s="83"/>
    </row>
    <row r="9" spans="1:13">
      <c r="A9" s="83"/>
      <c r="B9" s="83"/>
      <c r="C9" s="83"/>
      <c r="D9" s="83"/>
      <c r="E9" s="83"/>
      <c r="F9" s="83"/>
      <c r="G9" s="82"/>
      <c r="H9" s="82"/>
      <c r="I9" s="72"/>
      <c r="J9" s="72"/>
      <c r="K9" s="72"/>
      <c r="L9" s="83"/>
      <c r="M9" s="83"/>
    </row>
    <row r="10" s="34" customFormat="1" ht="18.75" spans="1:13">
      <c r="A10" s="84" t="s">
        <v>315</v>
      </c>
      <c r="B10" s="85"/>
      <c r="C10" s="85"/>
      <c r="D10" s="85"/>
      <c r="E10" s="86"/>
      <c r="F10" s="87"/>
      <c r="G10" s="88"/>
      <c r="H10" s="84" t="s">
        <v>316</v>
      </c>
      <c r="I10" s="85"/>
      <c r="J10" s="85"/>
      <c r="K10" s="86"/>
      <c r="L10" s="84"/>
      <c r="M10" s="86"/>
    </row>
    <row r="11" ht="107.25" customHeight="1" spans="1:13">
      <c r="A11" s="89" t="s">
        <v>317</v>
      </c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7 M8:M1048576 JI1:JI3 JI4:JI5 JI6:JI7 JI8:JI11 TE1:TE3 TE4:TE5 TE6:TE7 TE8:TE11 ADA1:ADA3 ADA4:ADA5 ADA6:ADA7 ADA8:ADA11 AMW1:AMW3 AMW4:AMW5 AMW6:AMW7 AMW8:AMW11 AWS1:AWS3 AWS4:AWS5 AWS6:AWS7 AWS8:AWS11 BGO1:BGO3 BGO4:BGO5 BGO6:BGO7 BGO8:BGO11 BQK1:BQK3 BQK4:BQK5 BQK6:BQK7 BQK8:BQK11 CAG1:CAG3 CAG4:CAG5 CAG6:CAG7 CAG8:CAG11 CKC1:CKC3 CKC4:CKC5 CKC6:CKC7 CKC8:CKC11 CTY1:CTY3 CTY4:CTY5 CTY6:CTY7 CTY8:CTY11 DDU1:DDU3 DDU4:DDU5 DDU6:DDU7 DDU8:DDU11 DNQ1:DNQ3 DNQ4:DNQ5 DNQ6:DNQ7 DNQ8:DNQ11 DXM1:DXM3 DXM4:DXM5 DXM6:DXM7 DXM8:DXM11 EHI1:EHI3 EHI4:EHI5 EHI6:EHI7 EHI8:EHI11 ERE1:ERE3 ERE4:ERE5 ERE6:ERE7 ERE8:ERE11 FBA1:FBA3 FBA4:FBA5 FBA6:FBA7 FBA8:FBA11 FKW1:FKW3 FKW4:FKW5 FKW6:FKW7 FKW8:FKW11 FUS1:FUS3 FUS4:FUS5 FUS6:FUS7 FUS8:FUS11 GEO1:GEO3 GEO4:GEO5 GEO6:GEO7 GEO8:GEO11 GOK1:GOK3 GOK4:GOK5 GOK6:GOK7 GOK8:GOK11 GYG1:GYG3 GYG4:GYG5 GYG6:GYG7 GYG8:GYG11 HIC1:HIC3 HIC4:HIC5 HIC6:HIC7 HIC8:HIC11 HRY1:HRY3 HRY4:HRY5 HRY6:HRY7 HRY8:HRY11 IBU1:IBU3 IBU4:IBU5 IBU6:IBU7 IBU8:IBU11 ILQ1:ILQ3 ILQ4:ILQ5 ILQ6:ILQ7 ILQ8:ILQ11 IVM1:IVM3 IVM4:IVM5 IVM6:IVM7 IVM8:IVM11 JFI1:JFI3 JFI4:JFI5 JFI6:JFI7 JFI8:JFI11 JPE1:JPE3 JPE4:JPE5 JPE6:JPE7 JPE8:JPE11 JZA1:JZA3 JZA4:JZA5 JZA6:JZA7 JZA8:JZA11 KIW1:KIW3 KIW4:KIW5 KIW6:KIW7 KIW8:KIW11 KSS1:KSS3 KSS4:KSS5 KSS6:KSS7 KSS8:KSS11 LCO1:LCO3 LCO4:LCO5 LCO6:LCO7 LCO8:LCO11 LMK1:LMK3 LMK4:LMK5 LMK6:LMK7 LMK8:LMK11 LWG1:LWG3 LWG4:LWG5 LWG6:LWG7 LWG8:LWG11 MGC1:MGC3 MGC4:MGC5 MGC6:MGC7 MGC8:MGC11 MPY1:MPY3 MPY4:MPY5 MPY6:MPY7 MPY8:MPY11 MZU1:MZU3 MZU4:MZU5 MZU6:MZU7 MZU8:MZU11 NJQ1:NJQ3 NJQ4:NJQ5 NJQ6:NJQ7 NJQ8:NJQ11 NTM1:NTM3 NTM4:NTM5 NTM6:NTM7 NTM8:NTM11 ODI1:ODI3 ODI4:ODI5 ODI6:ODI7 ODI8:ODI11 ONE1:ONE3 ONE4:ONE5 ONE6:ONE7 ONE8:ONE11 OXA1:OXA3 OXA4:OXA5 OXA6:OXA7 OXA8:OXA11 PGW1:PGW3 PGW4:PGW5 PGW6:PGW7 PGW8:PGW11 PQS1:PQS3 PQS4:PQS5 PQS6:PQS7 PQS8:PQS11 QAO1:QAO3 QAO4:QAO5 QAO6:QAO7 QAO8:QAO11 QKK1:QKK3 QKK4:QKK5 QKK6:QKK7 QKK8:QKK11 QUG1:QUG3 QUG4:QUG5 QUG6:QUG7 QUG8:QUG11 REC1:REC3 REC4:REC5 REC6:REC7 REC8:REC11 RNY1:RNY3 RNY4:RNY5 RNY6:RNY7 RNY8:RNY11 RXU1:RXU3 RXU4:RXU5 RXU6:RXU7 RXU8:RXU11 SHQ1:SHQ3 SHQ4:SHQ5 SHQ6:SHQ7 SHQ8:SHQ11 SRM1:SRM3 SRM4:SRM5 SRM6:SRM7 SRM8:SRM11 TBI1:TBI3 TBI4:TBI5 TBI6:TBI7 TBI8:TBI11 TLE1:TLE3 TLE4:TLE5 TLE6:TLE7 TLE8:TLE11 TVA1:TVA3 TVA4:TVA5 TVA6:TVA7 TVA8:TVA11 UEW1:UEW3 UEW4:UEW5 UEW6:UEW7 UEW8:UEW11 UOS1:UOS3 UOS4:UOS5 UOS6:UOS7 UOS8:UOS11 UYO1:UYO3 UYO4:UYO5 UYO6:UYO7 UYO8:UYO11 VIK1:VIK3 VIK4:VIK5 VIK6:VIK7 VIK8:VIK11 VSG1:VSG3 VSG4:VSG5 VSG6:VSG7 VSG8:VSG11 WCC1:WCC3 WCC4:WCC5 WCC6:WCC7 WCC8:WCC11 WLY1:WLY3 WLY4:WLY5 WLY6:WLY7 WLY8:WLY11 WVU1:WVU3 WVU4:WVU5 WVU6:WVU7 WVU8:WVU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L15" sqref="L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319</v>
      </c>
      <c r="B2" s="3" t="s">
        <v>284</v>
      </c>
      <c r="C2" s="3" t="s">
        <v>280</v>
      </c>
      <c r="D2" s="3" t="s">
        <v>281</v>
      </c>
      <c r="E2" s="3" t="s">
        <v>282</v>
      </c>
      <c r="F2" s="3" t="s">
        <v>283</v>
      </c>
      <c r="G2" s="42" t="s">
        <v>320</v>
      </c>
      <c r="H2" s="43"/>
      <c r="I2" s="58"/>
      <c r="J2" s="42" t="s">
        <v>321</v>
      </c>
      <c r="K2" s="43"/>
      <c r="L2" s="58"/>
      <c r="M2" s="42" t="s">
        <v>322</v>
      </c>
      <c r="N2" s="43"/>
      <c r="O2" s="58"/>
      <c r="P2" s="42" t="s">
        <v>323</v>
      </c>
      <c r="Q2" s="43"/>
      <c r="R2" s="58"/>
      <c r="S2" s="43" t="s">
        <v>324</v>
      </c>
      <c r="T2" s="43"/>
      <c r="U2" s="58"/>
      <c r="V2" s="36" t="s">
        <v>325</v>
      </c>
      <c r="W2" s="36" t="s">
        <v>293</v>
      </c>
    </row>
    <row r="3" ht="16.5" spans="1:23">
      <c r="A3" s="5"/>
      <c r="B3" s="44"/>
      <c r="C3" s="44"/>
      <c r="D3" s="44"/>
      <c r="E3" s="44"/>
      <c r="F3" s="44"/>
      <c r="G3" s="2" t="s">
        <v>326</v>
      </c>
      <c r="H3" s="2" t="s">
        <v>69</v>
      </c>
      <c r="I3" s="2" t="s">
        <v>284</v>
      </c>
      <c r="J3" s="2" t="s">
        <v>326</v>
      </c>
      <c r="K3" s="2" t="s">
        <v>69</v>
      </c>
      <c r="L3" s="2" t="s">
        <v>284</v>
      </c>
      <c r="M3" s="2" t="s">
        <v>326</v>
      </c>
      <c r="N3" s="2" t="s">
        <v>69</v>
      </c>
      <c r="O3" s="2" t="s">
        <v>284</v>
      </c>
      <c r="P3" s="2" t="s">
        <v>326</v>
      </c>
      <c r="Q3" s="2" t="s">
        <v>69</v>
      </c>
      <c r="R3" s="2" t="s">
        <v>284</v>
      </c>
      <c r="S3" s="2" t="s">
        <v>326</v>
      </c>
      <c r="T3" s="2" t="s">
        <v>69</v>
      </c>
      <c r="U3" s="2" t="s">
        <v>284</v>
      </c>
      <c r="V3" s="61"/>
      <c r="W3" s="61"/>
    </row>
    <row r="4" s="40" customFormat="1" ht="68.25" customHeight="1" spans="1:23">
      <c r="A4" s="45">
        <v>1</v>
      </c>
      <c r="B4" s="46" t="s">
        <v>327</v>
      </c>
      <c r="C4" s="47"/>
      <c r="D4" s="46" t="s">
        <v>328</v>
      </c>
      <c r="E4" s="46" t="s">
        <v>329</v>
      </c>
      <c r="F4" s="46" t="s">
        <v>330</v>
      </c>
      <c r="G4" s="48" t="s">
        <v>331</v>
      </c>
      <c r="H4" s="48" t="s">
        <v>332</v>
      </c>
      <c r="I4" s="59" t="s">
        <v>333</v>
      </c>
      <c r="J4" s="48" t="s">
        <v>334</v>
      </c>
      <c r="K4" s="48" t="s">
        <v>335</v>
      </c>
      <c r="L4" s="59" t="s">
        <v>333</v>
      </c>
      <c r="M4" s="48" t="s">
        <v>336</v>
      </c>
      <c r="N4" s="48" t="s">
        <v>337</v>
      </c>
      <c r="O4" s="48" t="s">
        <v>338</v>
      </c>
      <c r="P4" s="48" t="s">
        <v>339</v>
      </c>
      <c r="Q4" s="48" t="s">
        <v>340</v>
      </c>
      <c r="R4" s="48" t="s">
        <v>341</v>
      </c>
      <c r="S4" s="25" t="s">
        <v>342</v>
      </c>
      <c r="T4" s="25" t="s">
        <v>343</v>
      </c>
      <c r="U4" s="62" t="s">
        <v>344</v>
      </c>
      <c r="V4" s="63" t="s">
        <v>96</v>
      </c>
      <c r="W4" s="63"/>
    </row>
    <row r="5" ht="16.5" spans="1:23">
      <c r="A5" s="49"/>
      <c r="B5" s="50"/>
      <c r="C5" s="51"/>
      <c r="D5" s="51"/>
      <c r="E5" s="51"/>
      <c r="F5" s="50"/>
      <c r="G5" s="42" t="s">
        <v>345</v>
      </c>
      <c r="H5" s="43"/>
      <c r="I5" s="58"/>
      <c r="J5" s="42" t="s">
        <v>346</v>
      </c>
      <c r="K5" s="43"/>
      <c r="L5" s="58"/>
      <c r="M5" s="42" t="s">
        <v>347</v>
      </c>
      <c r="N5" s="43"/>
      <c r="O5" s="58"/>
      <c r="P5" s="42" t="s">
        <v>348</v>
      </c>
      <c r="Q5" s="43"/>
      <c r="R5" s="58"/>
      <c r="S5" s="43" t="s">
        <v>349</v>
      </c>
      <c r="T5" s="43"/>
      <c r="U5" s="58"/>
      <c r="V5" s="13"/>
      <c r="W5" s="13"/>
    </row>
    <row r="6" ht="16.5" spans="1:23">
      <c r="A6" s="49"/>
      <c r="B6" s="50"/>
      <c r="C6" s="51"/>
      <c r="D6" s="51"/>
      <c r="E6" s="51"/>
      <c r="F6" s="50"/>
      <c r="G6" s="2" t="s">
        <v>326</v>
      </c>
      <c r="H6" s="2" t="s">
        <v>69</v>
      </c>
      <c r="I6" s="2" t="s">
        <v>284</v>
      </c>
      <c r="J6" s="2" t="s">
        <v>326</v>
      </c>
      <c r="K6" s="2" t="s">
        <v>69</v>
      </c>
      <c r="L6" s="2" t="s">
        <v>284</v>
      </c>
      <c r="M6" s="2" t="s">
        <v>326</v>
      </c>
      <c r="N6" s="2" t="s">
        <v>69</v>
      </c>
      <c r="O6" s="2" t="s">
        <v>284</v>
      </c>
      <c r="P6" s="2" t="s">
        <v>326</v>
      </c>
      <c r="Q6" s="2" t="s">
        <v>69</v>
      </c>
      <c r="R6" s="2" t="s">
        <v>284</v>
      </c>
      <c r="S6" s="2" t="s">
        <v>326</v>
      </c>
      <c r="T6" s="2" t="s">
        <v>69</v>
      </c>
      <c r="U6" s="2" t="s">
        <v>284</v>
      </c>
      <c r="V6" s="13"/>
      <c r="W6" s="13"/>
    </row>
    <row r="7" s="41" customFormat="1" ht="29.25" customHeight="1" spans="1:23">
      <c r="A7" s="52"/>
      <c r="B7" s="53"/>
      <c r="C7" s="54"/>
      <c r="D7" s="54"/>
      <c r="E7" s="54"/>
      <c r="F7" s="53"/>
      <c r="G7" s="55" t="s">
        <v>350</v>
      </c>
      <c r="H7" s="55" t="s">
        <v>351</v>
      </c>
      <c r="I7" s="13" t="s">
        <v>352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 t="s">
        <v>96</v>
      </c>
      <c r="W7" s="60"/>
    </row>
    <row r="8" spans="1:23">
      <c r="A8" s="56"/>
      <c r="B8" s="56"/>
      <c r="C8" s="56"/>
      <c r="D8" s="56"/>
      <c r="E8" s="56"/>
      <c r="F8" s="5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7"/>
      <c r="B9" s="57"/>
      <c r="C9" s="57"/>
      <c r="D9" s="57"/>
      <c r="E9" s="57"/>
      <c r="F9" s="5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6"/>
      <c r="B10" s="56"/>
      <c r="C10" s="56"/>
      <c r="D10" s="56"/>
      <c r="E10" s="56"/>
      <c r="F10" s="5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7"/>
      <c r="B11" s="57"/>
      <c r="C11" s="57"/>
      <c r="D11" s="57"/>
      <c r="E11" s="57"/>
      <c r="F11" s="5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6"/>
      <c r="B12" s="56"/>
      <c r="C12" s="56"/>
      <c r="D12" s="56"/>
      <c r="E12" s="56"/>
      <c r="F12" s="5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7"/>
      <c r="B13" s="57"/>
      <c r="C13" s="57"/>
      <c r="D13" s="57"/>
      <c r="E13" s="57"/>
      <c r="F13" s="5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6"/>
      <c r="B14" s="56"/>
      <c r="C14" s="56"/>
      <c r="D14" s="56"/>
      <c r="E14" s="56"/>
      <c r="F14" s="5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7"/>
      <c r="B15" s="57"/>
      <c r="C15" s="57"/>
      <c r="D15" s="57"/>
      <c r="E15" s="57"/>
      <c r="F15" s="5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300</v>
      </c>
      <c r="B17" s="16"/>
      <c r="C17" s="16"/>
      <c r="D17" s="16"/>
      <c r="E17" s="17"/>
      <c r="F17" s="18"/>
      <c r="G17" s="30"/>
      <c r="H17" s="39"/>
      <c r="I17" s="39"/>
      <c r="J17" s="15" t="s">
        <v>353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2023-07-05T23:33:32Z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