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优溢23FW\QAJJAL93208\7-4首期\"/>
    </mc:Choice>
  </mc:AlternateContent>
  <xr:revisionPtr revIDLastSave="0" documentId="13_ncr:1_{18D461C7-315C-47EE-A0B8-A5E9B17DBD79}" xr6:coauthVersionLast="47" xr6:coauthVersionMax="47" xr10:uidLastSave="{00000000-0000-0000-0000-000000000000}"/>
  <bookViews>
    <workbookView xWindow="-120" yWindow="-120" windowWidth="20730" windowHeight="11160" tabRatio="864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<sst xmlns="http://schemas.openxmlformats.org/spreadsheetml/2006/main" count="907" uniqueCount="347">
  <si>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</si>
  <si>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</si>
  <si>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</si>
  <si>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</si>
  <si>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</si>
  <si>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</si>
  <si>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</si>
  <si>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</si>
  <si>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</si>
  <si>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</si>
  <si>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</si>
  <si>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</si>
  <si>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</si>
  <si>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</si>
  <si>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</si>
  <si>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</si>
  <si>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</si>
  <si>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</si>
  <si>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</si>
  <si>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</si>
  <si>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</si>
  <si>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</si>
  <si>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</si>
  <si>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</si>
  <si>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</si>
  <si>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</si>
  <si>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</si>
  <si>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</si>
  <si>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</si>
  <si>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</si>
  <si>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</si>
  <si>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</si>
  <si>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</si>
  <si>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</si>
  <si>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</si>
  <si>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</si>
  <si>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</si>
  <si>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</si>
  <si>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</si>
  <si>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</si>
  <si>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</si>
  <si>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</si>
  <si>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</si>
  <si>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</si>
  <si>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</si>
  <si>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</si>
  <si>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</si>
  <si>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</si>
  <si>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</si>
  <si>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</si>
  <si>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</si>
  <si>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</si>
  <si>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</si>
  <si>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</si>
  <si>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</si>
  <si>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</si>
  <si>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</si>
  <si>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</si>
  <si>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</si>
  <si>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</si>
  <si>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</si>
  <si>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</si>
  <si>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QAJJAL93208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</si>
  <si>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</si>
  <si>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</si>
  <si>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</si>
  <si>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</si>
  <si>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</si>
  <si>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</si>
  <si>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</si>
  <si>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</si>
  <si>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</si>
  <si>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</si>
  <si>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</si>
  <si>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</si>
  <si>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</si>
  <si>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</si>
  <si>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</si>
  <si>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</si>
  <si>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</si>
  <si>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</si>
  <si>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</si>
  <si>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</si>
  <si>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</si>
  <si>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</si>
  <si>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</si>
  <si>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</si>
  <si>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</si>
  <si>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</si>
  <si>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</si>
  <si>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</si>
  <si>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</si>
  <si>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</si>
  <si>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</si>
  <si>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</si>
  <si>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</si>
  <si>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</si>
  <si>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</si>
  <si>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</si>
  <si>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</si>
  <si>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</si>
  <si>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</si>
  <si>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</si>
  <si>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</si>
  <si>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</si>
  <si>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</si>
  <si>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</si>
  <si>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</si>
  <si>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</si>
  <si>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</si>
  <si>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</si>
  <si>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岩石桔</t>
  </si>
  <si>
    <t>琥珀绿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</si>
  <si>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</si>
  <si>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</si>
  <si>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</si>
  <si>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</si>
  <si>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</si>
  <si>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</si>
  <si>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1、前中拉链起拱，不顺直，拉链带外露大小不一致</t>
  </si>
  <si>
    <t>2、领形不圆领，压领线大小不一致，两侧拼片有宽窄</t>
  </si>
  <si>
    <t>3、冚袖口、脚口、容位不均匀，起波浪</t>
  </si>
  <si>
    <t>4、注意线头和油污要清理干净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</si>
  <si>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</si>
  <si>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</si>
  <si>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</si>
  <si>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</si>
  <si>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</si>
  <si>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</si>
  <si>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</si>
  <si>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</si>
  <si>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</si>
  <si>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</si>
  <si>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</si>
  <si>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</si>
  <si>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</si>
  <si>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</si>
  <si>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</si>
  <si>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</si>
  <si>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</si>
  <si>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</si>
  <si>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</si>
  <si>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</si>
  <si>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</si>
  <si>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</si>
  <si>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</si>
  <si>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</si>
  <si>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</si>
  <si>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</si>
  <si>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岩石桔 洗前</t>
  </si>
  <si>
    <t>岩石桔 洗后</t>
  </si>
  <si>
    <t>XXXL</t>
  </si>
  <si>
    <t>后中长</t>
  </si>
  <si>
    <t>+0.7</t>
  </si>
  <si>
    <t>+1</t>
  </si>
  <si>
    <t>+0.5</t>
  </si>
  <si>
    <t>180/104B</t>
  </si>
  <si>
    <t>胸围</t>
  </si>
  <si>
    <t>/</t>
  </si>
  <si>
    <t>摆围</t>
  </si>
  <si>
    <t>后中袖长</t>
  </si>
  <si>
    <t>+0.6</t>
  </si>
  <si>
    <t>+0.2</t>
  </si>
  <si>
    <t>袖肥/2</t>
  </si>
  <si>
    <t>袖肘围/2</t>
  </si>
  <si>
    <t>袖口</t>
  </si>
  <si>
    <t>领上口围</t>
  </si>
  <si>
    <t>前领高</t>
  </si>
  <si>
    <t>拉链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</si>
  <si>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</si>
  <si>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</si>
  <si>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</si>
  <si>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</si>
  <si>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</si>
  <si>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</si>
  <si>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</si>
  <si>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</si>
  <si>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</si>
  <si>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</si>
  <si>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</si>
  <si>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</si>
  <si>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</si>
  <si>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</si>
  <si>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</si>
  <si>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</si>
  <si>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</si>
  <si>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</si>
  <si>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</si>
  <si>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</si>
  <si>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</si>
  <si>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</si>
  <si>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</si>
  <si>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</si>
  <si>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</si>
  <si>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</si>
  <si>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</si>
  <si>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</si>
  <si>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</si>
  <si>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</si>
  <si>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</si>
  <si>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</si>
  <si>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</si>
  <si>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</si>
  <si>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</si>
  <si>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</si>
  <si>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</si>
  <si>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</si>
  <si>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</si>
  <si>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</si>
  <si>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</si>
  <si>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</si>
  <si>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</si>
  <si>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</si>
  <si>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</si>
  <si>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采购凭证编号：CGDD23033000087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</si>
  <si>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</si>
  <si>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</si>
  <si>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</si>
  <si>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</si>
  <si>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</si>
  <si>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</si>
  <si>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</si>
  <si>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</si>
  <si>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</si>
  <si>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</si>
  <si>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</si>
  <si>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</si>
  <si>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</si>
  <si>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</si>
  <si>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</si>
  <si>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</si>
  <si>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1、前中拉链压线有大小，不顺直</t>
  </si>
  <si>
    <t>2、冚下脚过骨处弯曲不顺直</t>
  </si>
  <si>
    <t>3、线头、油污，要清理干净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</si>
  <si>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</si>
  <si>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</si>
  <si>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</si>
  <si>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</si>
  <si>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</si>
  <si>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</si>
  <si>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</si>
  <si>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</si>
  <si>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</si>
  <si>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  +0.5</t>
  </si>
  <si>
    <t>+0.5  +0.4</t>
  </si>
  <si>
    <t>+0.7  +0.5</t>
  </si>
  <si>
    <t>+1  +1</t>
  </si>
  <si>
    <t>+0.5  +0.3</t>
  </si>
  <si>
    <t>+0.5  +0.5</t>
  </si>
  <si>
    <t>/  +0.5</t>
  </si>
  <si>
    <t>+0.5  +0.8</t>
  </si>
  <si>
    <t>+0.4  +0.2</t>
  </si>
  <si>
    <t>/  /</t>
  </si>
  <si>
    <t>+0.3  +0.3</t>
  </si>
  <si>
    <t>+0.6  +0.6</t>
  </si>
  <si>
    <t>+0.2  /</t>
  </si>
  <si>
    <t>/  -0.2</t>
  </si>
  <si>
    <t>-0.2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</si>
  <si>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</si>
  <si>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</si>
  <si>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</si>
  <si>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</si>
  <si>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</si>
  <si>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</si>
  <si>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</si>
  <si>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</si>
  <si>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</si>
  <si>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</si>
  <si>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</si>
  <si>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</si>
  <si>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</si>
  <si>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</si>
  <si>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</si>
  <si>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</si>
  <si>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</si>
  <si>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锦氨双面布</t>
  </si>
  <si>
    <t>黑色</t>
  </si>
  <si>
    <t>兴欣宝</t>
  </si>
  <si>
    <t>本白</t>
  </si>
  <si>
    <t>水手蓝</t>
  </si>
  <si>
    <t>制表时间：2023/6/10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</si>
  <si>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</si>
  <si>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</si>
  <si>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</si>
  <si>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</si>
  <si>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</si>
  <si>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</si>
  <si>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</si>
  <si>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</si>
  <si>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</si>
  <si>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</si>
  <si>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</si>
  <si>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</si>
  <si>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</si>
  <si>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</si>
  <si>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</si>
  <si>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</si>
  <si>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</si>
  <si>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</si>
  <si>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</si>
  <si>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</si>
  <si>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</si>
  <si>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</si>
  <si>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海天</t>
  </si>
  <si>
    <t>无互染</t>
  </si>
  <si>
    <t>物料6</t>
  </si>
  <si>
    <t>物料7</t>
  </si>
  <si>
    <t>物料8</t>
  </si>
  <si>
    <t>物料9</t>
  </si>
  <si>
    <t>物料10</t>
  </si>
  <si>
    <t>WX00001</t>
  </si>
  <si>
    <t>3#尼龙闭尾反装</t>
  </si>
  <si>
    <t>WX</t>
  </si>
  <si>
    <t>制表时间：2022/6/15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</si>
  <si>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</si>
  <si>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</si>
  <si>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</si>
  <si>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</si>
  <si>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</si>
  <si>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</si>
  <si>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</si>
  <si>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</si>
  <si>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</si>
  <si>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</si>
  <si>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</si>
  <si>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</si>
  <si>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</si>
  <si>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</si>
  <si>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</si>
  <si>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</si>
  <si>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</si>
  <si>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左前</t>
  </si>
  <si>
    <t>印花</t>
  </si>
  <si>
    <t>左袖</t>
  </si>
  <si>
    <t>右袖</t>
  </si>
  <si>
    <t>制表时间：2023/6/22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</si>
  <si>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</si>
  <si>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3、水温40°洗水40分钟，机洗一个程序，洗水共计4次。</t>
    </r>
  </si>
  <si>
    <t>TOREAD - 织带类缩率测试报告登记表</t>
  </si>
  <si>
    <t>气烫缩</t>
  </si>
  <si>
    <t>经向百分比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</si>
  <si>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</si>
  <si>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</si>
  <si>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</si>
  <si>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58" type="noConversion"/>
  </si>
  <si>
    <t>+0.8</t>
    <phoneticPr fontId="58" type="noConversion"/>
  </si>
  <si>
    <t>大货首件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</si>
</sst>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name val="Microsoft YaHei"/>
      <charset val="136"/>
    </font>
    <font>
      <sz val="10"/>
      <color theme="1"/>
      <name val="宋体"/>
      <family val="3"/>
      <charset val="134"/>
      <scheme val="minor"/>
    </font>
    <font>
      <sz val="11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Microsoft YaHei"/>
      <charset val="136"/>
    </font>
    <font>
      <b/>
      <sz val="11"/>
      <name val="Microsoft YaHei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仿宋_GB231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4" fillId="0" borderId="0">
      <alignment horizontal="center"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" fillId="0" borderId="0">
      <alignment vertical="center"/>
    </xf>
    <xf numFmtId="0" fontId="20" fillId="0" borderId="0"/>
    <xf numFmtId="0" fontId="55" fillId="0" borderId="0">
      <alignment horizontal="center" vertical="center"/>
    </xf>
  </cellStyleXfs>
  <cellXfs count="4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8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9" fontId="16" fillId="0" borderId="2" xfId="0" applyNumberFormat="1" applyFont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9" fillId="0" borderId="0" xfId="5" applyFont="1"/>
    <xf numFmtId="0" fontId="20" fillId="0" borderId="0" xfId="5"/>
    <xf numFmtId="0" fontId="19" fillId="0" borderId="0" xfId="5" applyFont="1" applyAlignment="1">
      <alignment horizontal="left"/>
    </xf>
    <xf numFmtId="0" fontId="22" fillId="0" borderId="9" xfId="4" applyFont="1" applyBorder="1" applyAlignment="1">
      <alignment horizontal="left" vertical="center"/>
    </xf>
    <xf numFmtId="0" fontId="22" fillId="0" borderId="10" xfId="4" applyFont="1" applyBorder="1">
      <alignment vertical="center"/>
    </xf>
    <xf numFmtId="0" fontId="27" fillId="0" borderId="2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shrinkToFit="1"/>
    </xf>
    <xf numFmtId="178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7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0" fontId="33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33" fillId="0" borderId="24" xfId="6" applyNumberFormat="1" applyFont="1" applyBorder="1" applyAlignment="1">
      <alignment horizontal="center" vertical="center"/>
    </xf>
    <xf numFmtId="49" fontId="33" fillId="0" borderId="25" xfId="6" applyNumberFormat="1" applyFont="1" applyBorder="1" applyAlignment="1">
      <alignment horizontal="center" vertical="center"/>
    </xf>
    <xf numFmtId="49" fontId="33" fillId="0" borderId="26" xfId="6" applyNumberFormat="1" applyFont="1" applyBorder="1" applyAlignment="1">
      <alignment horizontal="center" vertical="center"/>
    </xf>
    <xf numFmtId="49" fontId="33" fillId="0" borderId="27" xfId="6" applyNumberFormat="1" applyFont="1" applyBorder="1" applyAlignment="1">
      <alignment horizontal="center" vertical="center"/>
    </xf>
    <xf numFmtId="49" fontId="19" fillId="0" borderId="28" xfId="5" applyNumberFormat="1" applyFont="1" applyBorder="1" applyAlignment="1">
      <alignment horizontal="center"/>
    </xf>
    <xf numFmtId="49" fontId="19" fillId="0" borderId="29" xfId="5" applyNumberFormat="1" applyFont="1" applyBorder="1" applyAlignment="1">
      <alignment horizontal="center"/>
    </xf>
    <xf numFmtId="49" fontId="33" fillId="0" borderId="29" xfId="6" applyNumberFormat="1" applyFont="1" applyBorder="1" applyAlignment="1">
      <alignment horizontal="center" vertical="center"/>
    </xf>
    <xf numFmtId="49" fontId="33" fillId="0" borderId="30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25" fillId="0" borderId="0" xfId="5" applyFont="1" applyAlignment="1">
      <alignment horizontal="center"/>
    </xf>
    <xf numFmtId="0" fontId="20" fillId="0" borderId="0" xfId="4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33" xfId="4" applyFont="1" applyBorder="1" applyAlignment="1">
      <alignment horizontal="center" vertical="center"/>
    </xf>
    <xf numFmtId="0" fontId="26" fillId="0" borderId="33" xfId="4" applyFont="1" applyBorder="1">
      <alignment vertical="center"/>
    </xf>
    <xf numFmtId="0" fontId="35" fillId="0" borderId="33" xfId="4" applyFont="1" applyBorder="1" applyAlignment="1">
      <alignment horizontal="right" vertical="center"/>
    </xf>
    <xf numFmtId="0" fontId="35" fillId="0" borderId="27" xfId="4" applyFont="1" applyBorder="1">
      <alignment vertical="center"/>
    </xf>
    <xf numFmtId="0" fontId="36" fillId="0" borderId="25" xfId="4" applyFont="1" applyBorder="1" applyAlignment="1">
      <alignment horizontal="left" vertical="center"/>
    </xf>
    <xf numFmtId="0" fontId="35" fillId="0" borderId="25" xfId="4" applyFont="1" applyBorder="1">
      <alignment vertical="center"/>
    </xf>
    <xf numFmtId="0" fontId="35" fillId="0" borderId="27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0" fontId="35" fillId="0" borderId="28" xfId="4" applyFont="1" applyBorder="1">
      <alignment vertical="center"/>
    </xf>
    <xf numFmtId="0" fontId="36" fillId="0" borderId="29" xfId="4" applyFont="1" applyBorder="1" applyAlignment="1">
      <alignment horizontal="left" vertical="center"/>
    </xf>
    <xf numFmtId="0" fontId="35" fillId="0" borderId="29" xfId="4" applyFont="1" applyBorder="1">
      <alignment vertical="center"/>
    </xf>
    <xf numFmtId="0" fontId="26" fillId="0" borderId="29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35" fillId="0" borderId="32" xfId="4" applyFont="1" applyBorder="1">
      <alignment vertical="center"/>
    </xf>
    <xf numFmtId="0" fontId="35" fillId="0" borderId="33" xfId="4" applyFont="1" applyBorder="1">
      <alignment vertical="center"/>
    </xf>
    <xf numFmtId="0" fontId="26" fillId="0" borderId="25" xfId="4" applyFont="1" applyBorder="1" applyAlignment="1">
      <alignment horizontal="left" vertical="center"/>
    </xf>
    <xf numFmtId="0" fontId="26" fillId="0" borderId="25" xfId="4" applyFont="1" applyBorder="1">
      <alignment vertical="center"/>
    </xf>
    <xf numFmtId="0" fontId="26" fillId="0" borderId="29" xfId="4" applyFont="1" applyBorder="1">
      <alignment vertical="center"/>
    </xf>
    <xf numFmtId="0" fontId="35" fillId="0" borderId="33" xfId="4" applyFont="1" applyBorder="1" applyAlignment="1">
      <alignment horizontal="left" vertical="center"/>
    </xf>
    <xf numFmtId="0" fontId="35" fillId="0" borderId="28" xfId="4" applyFont="1" applyBorder="1" applyAlignment="1">
      <alignment horizontal="left" vertical="center"/>
    </xf>
    <xf numFmtId="0" fontId="20" fillId="0" borderId="38" xfId="4" applyBorder="1">
      <alignment vertical="center"/>
    </xf>
    <xf numFmtId="0" fontId="20" fillId="0" borderId="37" xfId="4" applyBorder="1">
      <alignment vertical="center"/>
    </xf>
    <xf numFmtId="0" fontId="20" fillId="0" borderId="38" xfId="4" applyBorder="1" applyAlignment="1">
      <alignment horizontal="left" vertical="center"/>
    </xf>
    <xf numFmtId="0" fontId="20" fillId="0" borderId="37" xfId="4" applyBorder="1" applyAlignment="1">
      <alignment horizontal="left" vertical="center"/>
    </xf>
    <xf numFmtId="58" fontId="26" fillId="0" borderId="29" xfId="4" applyNumberFormat="1" applyFont="1" applyBorder="1">
      <alignment vertical="center"/>
    </xf>
    <xf numFmtId="0" fontId="26" fillId="0" borderId="26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20" fillId="0" borderId="46" xfId="4" applyBorder="1">
      <alignment vertical="center"/>
    </xf>
    <xf numFmtId="0" fontId="20" fillId="0" borderId="46" xfId="4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2" fillId="0" borderId="49" xfId="4" applyFont="1" applyBorder="1">
      <alignment vertical="center"/>
    </xf>
    <xf numFmtId="0" fontId="38" fillId="0" borderId="51" xfId="0" applyFont="1" applyBorder="1" applyAlignment="1">
      <alignment vertical="center"/>
    </xf>
    <xf numFmtId="178" fontId="39" fillId="0" borderId="4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0" xfId="0" applyFont="1" applyBorder="1" applyAlignment="1">
      <alignment vertical="center"/>
    </xf>
    <xf numFmtId="178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6" fillId="0" borderId="50" xfId="0" applyFont="1" applyBorder="1" applyAlignment="1">
      <alignment horizontal="left" shrinkToFit="1"/>
    </xf>
    <xf numFmtId="0" fontId="31" fillId="0" borderId="2" xfId="0" applyFont="1" applyBorder="1" applyAlignment="1">
      <alignment horizontal="center" vertical="center"/>
    </xf>
    <xf numFmtId="0" fontId="31" fillId="0" borderId="50" xfId="0" applyFont="1" applyBorder="1" applyAlignment="1">
      <alignment horizontal="left"/>
    </xf>
    <xf numFmtId="0" fontId="31" fillId="0" borderId="2" xfId="0" applyFont="1" applyBorder="1" applyAlignment="1">
      <alignment horizontal="center"/>
    </xf>
    <xf numFmtId="0" fontId="31" fillId="0" borderId="52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22" fillId="0" borderId="49" xfId="4" applyFont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180" fontId="27" fillId="0" borderId="3" xfId="0" applyNumberFormat="1" applyFont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40" fillId="3" borderId="20" xfId="0" applyFont="1" applyFill="1" applyBorder="1" applyAlignment="1">
      <alignment horizontal="center" vertical="center"/>
    </xf>
    <xf numFmtId="180" fontId="27" fillId="0" borderId="2" xfId="0" applyNumberFormat="1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49" fontId="33" fillId="4" borderId="60" xfId="6" applyNumberFormat="1" applyFont="1" applyFill="1" applyBorder="1" applyAlignment="1">
      <alignment horizontal="center" vertical="center"/>
    </xf>
    <xf numFmtId="49" fontId="41" fillId="4" borderId="60" xfId="6" applyNumberFormat="1" applyFont="1" applyFill="1" applyBorder="1" applyAlignment="1">
      <alignment horizontal="center" vertical="center"/>
    </xf>
    <xf numFmtId="49" fontId="33" fillId="4" borderId="61" xfId="6" applyNumberFormat="1" applyFont="1" applyFill="1" applyBorder="1" applyAlignment="1">
      <alignment horizontal="center" vertical="center"/>
    </xf>
    <xf numFmtId="49" fontId="33" fillId="4" borderId="25" xfId="6" applyNumberFormat="1" applyFont="1" applyFill="1" applyBorder="1" applyAlignment="1">
      <alignment horizontal="center" vertical="center"/>
    </xf>
    <xf numFmtId="49" fontId="33" fillId="4" borderId="62" xfId="6" applyNumberFormat="1" applyFont="1" applyFill="1" applyBorder="1" applyAlignment="1">
      <alignment horizontal="center" vertical="center"/>
    </xf>
    <xf numFmtId="49" fontId="19" fillId="4" borderId="63" xfId="5" applyNumberFormat="1" applyFont="1" applyFill="1" applyBorder="1" applyAlignment="1">
      <alignment horizontal="center"/>
    </xf>
    <xf numFmtId="49" fontId="33" fillId="4" borderId="63" xfId="6" applyNumberFormat="1" applyFont="1" applyFill="1" applyBorder="1" applyAlignment="1">
      <alignment horizontal="center" vertical="center"/>
    </xf>
    <xf numFmtId="49" fontId="33" fillId="4" borderId="64" xfId="6" applyNumberFormat="1" applyFont="1" applyFill="1" applyBorder="1" applyAlignment="1">
      <alignment horizontal="center" vertical="center"/>
    </xf>
    <xf numFmtId="0" fontId="37" fillId="0" borderId="65" xfId="4" applyFont="1" applyBorder="1" applyAlignment="1">
      <alignment horizontal="left" vertical="center"/>
    </xf>
    <xf numFmtId="0" fontId="28" fillId="0" borderId="66" xfId="4" applyFont="1" applyBorder="1" applyAlignment="1">
      <alignment horizontal="left" vertical="center"/>
    </xf>
    <xf numFmtId="0" fontId="28" fillId="0" borderId="32" xfId="4" applyFont="1" applyBorder="1" applyAlignment="1">
      <alignment horizontal="center" vertical="center"/>
    </xf>
    <xf numFmtId="0" fontId="28" fillId="0" borderId="33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center"/>
    </xf>
    <xf numFmtId="0" fontId="36" fillId="0" borderId="25" xfId="4" applyFont="1" applyBorder="1" applyAlignment="1">
      <alignment horizontal="center" vertical="center"/>
    </xf>
    <xf numFmtId="0" fontId="28" fillId="0" borderId="25" xfId="4" applyFont="1" applyBorder="1" applyAlignment="1">
      <alignment horizontal="left" vertical="center"/>
    </xf>
    <xf numFmtId="0" fontId="28" fillId="0" borderId="27" xfId="4" applyFont="1" applyBorder="1">
      <alignment vertical="center"/>
    </xf>
    <xf numFmtId="0" fontId="36" fillId="0" borderId="27" xfId="4" applyFont="1" applyBorder="1" applyAlignment="1">
      <alignment horizontal="left" vertical="center"/>
    </xf>
    <xf numFmtId="0" fontId="42" fillId="0" borderId="28" xfId="4" applyFont="1" applyBorder="1">
      <alignment vertical="center"/>
    </xf>
    <xf numFmtId="0" fontId="28" fillId="0" borderId="32" xfId="4" applyFont="1" applyBorder="1">
      <alignment vertical="center"/>
    </xf>
    <xf numFmtId="0" fontId="20" fillId="0" borderId="33" xfId="4" applyBorder="1" applyAlignment="1">
      <alignment horizontal="left" vertical="center"/>
    </xf>
    <xf numFmtId="0" fontId="36" fillId="0" borderId="33" xfId="4" applyFont="1" applyBorder="1" applyAlignment="1">
      <alignment horizontal="left" vertical="center"/>
    </xf>
    <xf numFmtId="0" fontId="20" fillId="0" borderId="33" xfId="4" applyBorder="1">
      <alignment vertical="center"/>
    </xf>
    <xf numFmtId="0" fontId="28" fillId="0" borderId="33" xfId="4" applyFont="1" applyBorder="1">
      <alignment vertical="center"/>
    </xf>
    <xf numFmtId="0" fontId="20" fillId="0" borderId="25" xfId="4" applyBorder="1" applyAlignment="1">
      <alignment horizontal="left" vertical="center"/>
    </xf>
    <xf numFmtId="0" fontId="20" fillId="0" borderId="25" xfId="4" applyBorder="1">
      <alignment vertical="center"/>
    </xf>
    <xf numFmtId="0" fontId="28" fillId="0" borderId="25" xfId="4" applyFont="1" applyBorder="1">
      <alignment vertical="center"/>
    </xf>
    <xf numFmtId="0" fontId="28" fillId="0" borderId="27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37" fillId="0" borderId="67" xfId="4" applyFont="1" applyBorder="1">
      <alignment vertical="center"/>
    </xf>
    <xf numFmtId="0" fontId="37" fillId="0" borderId="68" xfId="4" applyFont="1" applyBorder="1">
      <alignment vertical="center"/>
    </xf>
    <xf numFmtId="0" fontId="36" fillId="0" borderId="68" xfId="4" applyFont="1" applyBorder="1">
      <alignment vertical="center"/>
    </xf>
    <xf numFmtId="58" fontId="20" fillId="0" borderId="68" xfId="4" applyNumberFormat="1" applyBorder="1">
      <alignment vertical="center"/>
    </xf>
    <xf numFmtId="0" fontId="36" fillId="0" borderId="26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0" fontId="36" fillId="0" borderId="30" xfId="4" applyFont="1" applyBorder="1" applyAlignment="1">
      <alignment horizontal="left" vertical="center"/>
    </xf>
    <xf numFmtId="0" fontId="19" fillId="0" borderId="0" xfId="5" applyFont="1" applyAlignment="1">
      <alignment horizontal="center"/>
    </xf>
    <xf numFmtId="0" fontId="43" fillId="0" borderId="10" xfId="7" applyFont="1" applyBorder="1"/>
    <xf numFmtId="0" fontId="43" fillId="0" borderId="74" xfId="7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/>
    </xf>
    <xf numFmtId="0" fontId="22" fillId="0" borderId="10" xfId="4" applyFont="1" applyBorder="1" applyAlignment="1">
      <alignment horizontal="left" vertical="center"/>
    </xf>
    <xf numFmtId="180" fontId="27" fillId="0" borderId="8" xfId="0" applyNumberFormat="1" applyFont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49" fontId="26" fillId="0" borderId="60" xfId="6" applyNumberFormat="1" applyFont="1" applyBorder="1" applyAlignment="1">
      <alignment horizontal="center" vertical="center"/>
    </xf>
    <xf numFmtId="49" fontId="26" fillId="0" borderId="25" xfId="6" applyNumberFormat="1" applyFont="1" applyBorder="1" applyAlignment="1">
      <alignment horizontal="center" vertical="center"/>
    </xf>
    <xf numFmtId="49" fontId="26" fillId="0" borderId="73" xfId="6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26" fillId="0" borderId="26" xfId="6" applyNumberFormat="1" applyFont="1" applyBorder="1" applyAlignment="1">
      <alignment horizontal="center" vertical="center"/>
    </xf>
    <xf numFmtId="49" fontId="36" fillId="0" borderId="25" xfId="4" applyNumberFormat="1" applyFont="1" applyBorder="1">
      <alignment vertical="center"/>
    </xf>
    <xf numFmtId="0" fontId="28" fillId="0" borderId="24" xfId="4" applyFont="1" applyBorder="1">
      <alignment vertical="center"/>
    </xf>
    <xf numFmtId="0" fontId="20" fillId="0" borderId="60" xfId="4" applyBorder="1" applyAlignment="1">
      <alignment horizontal="left" vertical="center"/>
    </xf>
    <xf numFmtId="0" fontId="36" fillId="0" borderId="60" xfId="4" applyFont="1" applyBorder="1" applyAlignment="1">
      <alignment horizontal="left" vertical="center"/>
    </xf>
    <xf numFmtId="0" fontId="20" fillId="0" borderId="60" xfId="4" applyBorder="1">
      <alignment vertical="center"/>
    </xf>
    <xf numFmtId="0" fontId="28" fillId="0" borderId="60" xfId="4" applyFont="1" applyBorder="1">
      <alignment vertical="center"/>
    </xf>
    <xf numFmtId="0" fontId="28" fillId="0" borderId="24" xfId="4" applyFont="1" applyBorder="1" applyAlignment="1">
      <alignment horizontal="center" vertical="center"/>
    </xf>
    <xf numFmtId="0" fontId="36" fillId="0" borderId="60" xfId="4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20" fillId="0" borderId="25" xfId="4" applyBorder="1" applyAlignment="1">
      <alignment horizontal="center" vertical="center"/>
    </xf>
    <xf numFmtId="0" fontId="45" fillId="0" borderId="77" xfId="4" applyFont="1" applyBorder="1" applyAlignment="1">
      <alignment horizontal="left" vertical="center" wrapText="1"/>
    </xf>
    <xf numFmtId="0" fontId="28" fillId="0" borderId="2" xfId="4" applyFont="1" applyBorder="1" applyAlignment="1">
      <alignment horizontal="center" vertical="center"/>
    </xf>
    <xf numFmtId="0" fontId="46" fillId="5" borderId="2" xfId="0" applyFont="1" applyFill="1" applyBorder="1" applyAlignment="1" applyProtection="1">
      <alignment horizontal="center" vertical="center" wrapText="1"/>
      <protection locked="0"/>
    </xf>
    <xf numFmtId="9" fontId="36" fillId="0" borderId="2" xfId="4" applyNumberFormat="1" applyFont="1" applyBorder="1" applyAlignment="1">
      <alignment horizontal="center" vertical="center"/>
    </xf>
    <xf numFmtId="9" fontId="36" fillId="0" borderId="60" xfId="4" applyNumberFormat="1" applyFont="1" applyBorder="1" applyAlignment="1">
      <alignment horizontal="center" vertical="center"/>
    </xf>
    <xf numFmtId="9" fontId="36" fillId="0" borderId="25" xfId="4" applyNumberFormat="1" applyFont="1" applyBorder="1" applyAlignment="1">
      <alignment horizontal="center" vertical="center"/>
    </xf>
    <xf numFmtId="0" fontId="36" fillId="0" borderId="79" xfId="4" applyFont="1" applyBorder="1">
      <alignment vertical="center"/>
    </xf>
    <xf numFmtId="0" fontId="36" fillId="0" borderId="80" xfId="4" applyFont="1" applyBorder="1">
      <alignment vertical="center"/>
    </xf>
    <xf numFmtId="0" fontId="36" fillId="0" borderId="38" xfId="4" applyFont="1" applyBorder="1">
      <alignment vertical="center"/>
    </xf>
    <xf numFmtId="0" fontId="36" fillId="0" borderId="37" xfId="4" applyFont="1" applyBorder="1">
      <alignment vertical="center"/>
    </xf>
    <xf numFmtId="0" fontId="37" fillId="0" borderId="65" xfId="4" applyFont="1" applyBorder="1">
      <alignment vertical="center"/>
    </xf>
    <xf numFmtId="0" fontId="37" fillId="0" borderId="66" xfId="4" applyFont="1" applyBorder="1">
      <alignment vertical="center"/>
    </xf>
    <xf numFmtId="0" fontId="36" fillId="0" borderId="81" xfId="4" applyFont="1" applyBorder="1">
      <alignment vertical="center"/>
    </xf>
    <xf numFmtId="0" fontId="37" fillId="0" borderId="81" xfId="4" applyFont="1" applyBorder="1">
      <alignment vertical="center"/>
    </xf>
    <xf numFmtId="58" fontId="20" fillId="0" borderId="66" xfId="4" applyNumberFormat="1" applyBorder="1">
      <alignment vertical="center"/>
    </xf>
    <xf numFmtId="0" fontId="36" fillId="0" borderId="73" xfId="4" applyFont="1" applyBorder="1" applyAlignment="1">
      <alignment horizontal="left" vertical="center"/>
    </xf>
    <xf numFmtId="0" fontId="28" fillId="0" borderId="0" xfId="4" applyFont="1">
      <alignment vertical="center"/>
    </xf>
    <xf numFmtId="0" fontId="48" fillId="0" borderId="26" xfId="4" applyFont="1" applyBorder="1" applyAlignment="1">
      <alignment horizontal="left" vertical="center" wrapText="1"/>
    </xf>
    <xf numFmtId="0" fontId="48" fillId="0" borderId="26" xfId="4" applyFont="1" applyBorder="1" applyAlignment="1">
      <alignment horizontal="left" vertical="center"/>
    </xf>
    <xf numFmtId="0" fontId="36" fillId="0" borderId="83" xfId="4" applyFont="1" applyBorder="1">
      <alignment vertical="center"/>
    </xf>
    <xf numFmtId="0" fontId="36" fillId="0" borderId="46" xfId="4" applyFont="1" applyBorder="1">
      <alignment vertical="center"/>
    </xf>
    <xf numFmtId="0" fontId="50" fillId="0" borderId="13" xfId="0" applyFont="1" applyBorder="1"/>
    <xf numFmtId="0" fontId="50" fillId="0" borderId="2" xfId="0" applyFont="1" applyBorder="1"/>
    <xf numFmtId="0" fontId="50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50" fillId="0" borderId="14" xfId="0" applyFont="1" applyBorder="1"/>
    <xf numFmtId="0" fontId="0" fillId="0" borderId="14" xfId="0" applyBorder="1"/>
    <xf numFmtId="0" fontId="0" fillId="0" borderId="1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15" fillId="0" borderId="2" xfId="0" quotePrefix="1" applyFont="1" applyBorder="1" applyAlignment="1">
      <alignment horizontal="center"/>
    </xf>
    <xf numFmtId="0" fontId="49" fillId="0" borderId="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50" fillId="6" borderId="7" xfId="0" applyFont="1" applyFill="1" applyBorder="1" applyAlignment="1">
      <alignment horizontal="center" vertical="center"/>
    </xf>
    <xf numFmtId="0" fontId="50" fillId="0" borderId="85" xfId="0" applyFont="1" applyBorder="1" applyAlignment="1">
      <alignment horizontal="center" vertical="center"/>
    </xf>
    <xf numFmtId="0" fontId="44" fillId="0" borderId="31" xfId="4" applyFont="1" applyBorder="1" applyAlignment="1">
      <alignment horizontal="center" vertical="top"/>
    </xf>
    <xf numFmtId="0" fontId="36" fillId="0" borderId="66" xfId="4" applyFont="1" applyBorder="1" applyAlignment="1">
      <alignment horizontal="center" vertical="center"/>
    </xf>
    <xf numFmtId="0" fontId="37" fillId="0" borderId="66" xfId="4" applyFont="1" applyBorder="1" applyAlignment="1">
      <alignment horizontal="center" vertical="center"/>
    </xf>
    <xf numFmtId="0" fontId="20" fillId="0" borderId="66" xfId="4" applyBorder="1" applyAlignment="1">
      <alignment horizontal="center" vertical="center"/>
    </xf>
    <xf numFmtId="0" fontId="20" fillId="0" borderId="70" xfId="4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28" fillId="0" borderId="33" xfId="4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/>
    </xf>
    <xf numFmtId="0" fontId="37" fillId="0" borderId="32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44" xfId="4" applyFont="1" applyBorder="1" applyAlignment="1">
      <alignment horizontal="center" vertical="center"/>
    </xf>
    <xf numFmtId="0" fontId="36" fillId="0" borderId="25" xfId="4" applyFont="1" applyBorder="1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14" fontId="36" fillId="0" borderId="25" xfId="4" applyNumberFormat="1" applyFont="1" applyBorder="1" applyAlignment="1">
      <alignment horizontal="center" vertical="center"/>
    </xf>
    <xf numFmtId="14" fontId="36" fillId="0" borderId="26" xfId="4" applyNumberFormat="1" applyFont="1" applyBorder="1" applyAlignment="1">
      <alignment horizontal="center" vertical="center"/>
    </xf>
    <xf numFmtId="0" fontId="36" fillId="0" borderId="36" xfId="4" applyFont="1" applyBorder="1" applyAlignment="1">
      <alignment horizontal="left" vertical="center"/>
    </xf>
    <xf numFmtId="0" fontId="36" fillId="0" borderId="46" xfId="4" applyFont="1" applyBorder="1" applyAlignment="1">
      <alignment horizontal="left" vertical="center"/>
    </xf>
    <xf numFmtId="0" fontId="36" fillId="0" borderId="29" xfId="4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center"/>
    </xf>
    <xf numFmtId="0" fontId="28" fillId="0" borderId="28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14" fontId="36" fillId="0" borderId="29" xfId="4" applyNumberFormat="1" applyFont="1" applyBorder="1" applyAlignment="1">
      <alignment horizontal="center" vertical="center"/>
    </xf>
    <xf numFmtId="14" fontId="36" fillId="0" borderId="30" xfId="4" applyNumberFormat="1" applyFont="1" applyBorder="1" applyAlignment="1">
      <alignment horizontal="center" vertical="center"/>
    </xf>
    <xf numFmtId="0" fontId="28" fillId="0" borderId="75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28" fillId="0" borderId="82" xfId="4" applyFont="1" applyBorder="1" applyAlignment="1">
      <alignment horizontal="left" vertical="center"/>
    </xf>
    <xf numFmtId="0" fontId="37" fillId="0" borderId="69" xfId="4" applyFont="1" applyBorder="1" applyAlignment="1">
      <alignment horizontal="left" vertical="center"/>
    </xf>
    <xf numFmtId="0" fontId="37" fillId="0" borderId="68" xfId="4" applyFont="1" applyBorder="1" applyAlignment="1">
      <alignment horizontal="left" vertical="center"/>
    </xf>
    <xf numFmtId="0" fontId="37" fillId="0" borderId="72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 wrapText="1"/>
    </xf>
    <xf numFmtId="0" fontId="28" fillId="0" borderId="42" xfId="4" applyFont="1" applyBorder="1" applyAlignment="1">
      <alignment horizontal="left" vertical="center" wrapText="1"/>
    </xf>
    <xf numFmtId="0" fontId="28" fillId="0" borderId="47" xfId="4" applyFont="1" applyBorder="1" applyAlignment="1">
      <alignment horizontal="left" vertical="center" wrapText="1"/>
    </xf>
    <xf numFmtId="0" fontId="28" fillId="0" borderId="24" xfId="4" applyFont="1" applyBorder="1" applyAlignment="1">
      <alignment horizontal="left" vertical="center"/>
    </xf>
    <xf numFmtId="0" fontId="28" fillId="0" borderId="76" xfId="4" applyFont="1" applyBorder="1" applyAlignment="1">
      <alignment horizontal="left" vertical="center"/>
    </xf>
    <xf numFmtId="0" fontId="28" fillId="0" borderId="60" xfId="4" applyFont="1" applyBorder="1" applyAlignment="1">
      <alignment horizontal="left" vertical="center"/>
    </xf>
    <xf numFmtId="0" fontId="28" fillId="0" borderId="73" xfId="4" applyFont="1" applyBorder="1" applyAlignment="1">
      <alignment horizontal="left" vertical="center"/>
    </xf>
    <xf numFmtId="0" fontId="37" fillId="0" borderId="69" xfId="0" applyFont="1" applyBorder="1" applyAlignment="1">
      <alignment horizontal="left" vertical="center"/>
    </xf>
    <xf numFmtId="0" fontId="37" fillId="0" borderId="68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9" fontId="36" fillId="0" borderId="40" xfId="4" applyNumberFormat="1" applyFont="1" applyBorder="1" applyAlignment="1">
      <alignment horizontal="left" vertical="center"/>
    </xf>
    <xf numFmtId="9" fontId="36" fillId="0" borderId="35" xfId="4" applyNumberFormat="1" applyFont="1" applyBorder="1" applyAlignment="1">
      <alignment horizontal="left" vertical="center"/>
    </xf>
    <xf numFmtId="9" fontId="36" fillId="0" borderId="45" xfId="4" applyNumberFormat="1" applyFont="1" applyBorder="1" applyAlignment="1">
      <alignment horizontal="left" vertical="center"/>
    </xf>
    <xf numFmtId="9" fontId="36" fillId="0" borderId="41" xfId="4" applyNumberFormat="1" applyFont="1" applyBorder="1" applyAlignment="1">
      <alignment horizontal="left" vertical="center"/>
    </xf>
    <xf numFmtId="9" fontId="36" fillId="0" borderId="42" xfId="4" applyNumberFormat="1" applyFont="1" applyBorder="1" applyAlignment="1">
      <alignment horizontal="left" vertical="center"/>
    </xf>
    <xf numFmtId="9" fontId="36" fillId="0" borderId="47" xfId="4" applyNumberFormat="1" applyFont="1" applyBorder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60" xfId="4" applyFont="1" applyBorder="1" applyAlignment="1">
      <alignment horizontal="left" vertical="center"/>
    </xf>
    <xf numFmtId="0" fontId="35" fillId="0" borderId="73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0" fontId="35" fillId="0" borderId="78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35" fillId="0" borderId="47" xfId="4" applyFont="1" applyBorder="1" applyAlignment="1">
      <alignment horizontal="left" vertical="center"/>
    </xf>
    <xf numFmtId="0" fontId="37" fillId="0" borderId="39" xfId="4" applyFont="1" applyBorder="1" applyAlignment="1">
      <alignment horizontal="left" vertical="center"/>
    </xf>
    <xf numFmtId="0" fontId="36" fillId="0" borderId="38" xfId="4" applyFont="1" applyBorder="1" applyAlignment="1">
      <alignment horizontal="left" vertical="center"/>
    </xf>
    <xf numFmtId="0" fontId="36" fillId="0" borderId="37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47" xfId="4" applyFont="1" applyBorder="1" applyAlignment="1">
      <alignment horizontal="left" vertical="center"/>
    </xf>
    <xf numFmtId="0" fontId="36" fillId="0" borderId="79" xfId="4" applyFont="1" applyBorder="1" applyAlignment="1">
      <alignment horizontal="left" vertical="center"/>
    </xf>
    <xf numFmtId="0" fontId="36" fillId="0" borderId="80" xfId="4" applyFont="1" applyBorder="1" applyAlignment="1">
      <alignment horizontal="left" vertical="center"/>
    </xf>
    <xf numFmtId="0" fontId="36" fillId="0" borderId="83" xfId="4" applyFont="1" applyBorder="1" applyAlignment="1">
      <alignment horizontal="left" vertical="center"/>
    </xf>
    <xf numFmtId="0" fontId="47" fillId="0" borderId="68" xfId="4" applyFont="1" applyBorder="1" applyAlignment="1">
      <alignment horizontal="center" vertical="center"/>
    </xf>
    <xf numFmtId="0" fontId="37" fillId="0" borderId="39" xfId="4" applyFont="1" applyBorder="1" applyAlignment="1">
      <alignment horizontal="center" vertical="center"/>
    </xf>
    <xf numFmtId="0" fontId="37" fillId="0" borderId="84" xfId="4" applyFont="1" applyBorder="1" applyAlignment="1">
      <alignment horizontal="center" vertical="center"/>
    </xf>
    <xf numFmtId="0" fontId="36" fillId="0" borderId="81" xfId="4" applyFont="1" applyBorder="1" applyAlignment="1">
      <alignment horizontal="center" vertical="center"/>
    </xf>
    <xf numFmtId="0" fontId="36" fillId="0" borderId="82" xfId="4" applyFont="1" applyBorder="1" applyAlignment="1">
      <alignment horizontal="center" vertical="center"/>
    </xf>
    <xf numFmtId="0" fontId="36" fillId="0" borderId="75" xfId="4" applyFont="1" applyBorder="1" applyAlignment="1">
      <alignment horizontal="left" vertical="center"/>
    </xf>
    <xf numFmtId="0" fontId="36" fillId="0" borderId="39" xfId="4" applyFont="1" applyBorder="1" applyAlignment="1">
      <alignment horizontal="left" vertical="center"/>
    </xf>
    <xf numFmtId="0" fontId="36" fillId="0" borderId="82" xfId="4" applyFont="1" applyBorder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20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7" xfId="5" applyFont="1" applyBorder="1" applyAlignment="1">
      <alignment horizontal="center" vertical="center"/>
    </xf>
    <xf numFmtId="0" fontId="25" fillId="0" borderId="59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top"/>
    </xf>
    <xf numFmtId="0" fontId="36" fillId="0" borderId="25" xfId="4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8" fillId="0" borderId="26" xfId="4" applyFont="1" applyBorder="1" applyAlignment="1">
      <alignment horizontal="left" vertical="center"/>
    </xf>
    <xf numFmtId="0" fontId="36" fillId="0" borderId="27" xfId="4" applyFont="1" applyBorder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44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5" fillId="0" borderId="46" xfId="4" applyFont="1" applyBorder="1" applyAlignment="1">
      <alignment horizontal="left" vertical="center"/>
    </xf>
    <xf numFmtId="0" fontId="36" fillId="0" borderId="28" xfId="4" applyFont="1" applyBorder="1" applyAlignment="1">
      <alignment horizontal="left" vertical="center"/>
    </xf>
    <xf numFmtId="0" fontId="36" fillId="0" borderId="29" xfId="4" applyFont="1" applyBorder="1" applyAlignment="1">
      <alignment horizontal="left" vertical="center"/>
    </xf>
    <xf numFmtId="0" fontId="36" fillId="0" borderId="30" xfId="4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25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/>
    </xf>
    <xf numFmtId="0" fontId="35" fillId="0" borderId="26" xfId="4" applyFont="1" applyBorder="1" applyAlignment="1">
      <alignment horizontal="left" vertical="center"/>
    </xf>
    <xf numFmtId="0" fontId="36" fillId="0" borderId="40" xfId="4" applyFont="1" applyBorder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36" fillId="0" borderId="45" xfId="4" applyFont="1" applyBorder="1" applyAlignment="1">
      <alignment horizontal="left" vertical="center"/>
    </xf>
    <xf numFmtId="0" fontId="28" fillId="0" borderId="38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46" xfId="4" applyFont="1" applyBorder="1" applyAlignment="1">
      <alignment horizontal="left" vertical="center"/>
    </xf>
    <xf numFmtId="0" fontId="36" fillId="0" borderId="68" xfId="4" applyFont="1" applyBorder="1" applyAlignment="1">
      <alignment horizontal="center" vertical="center"/>
    </xf>
    <xf numFmtId="0" fontId="37" fillId="0" borderId="68" xfId="4" applyFont="1" applyBorder="1" applyAlignment="1">
      <alignment horizontal="center" vertical="center"/>
    </xf>
    <xf numFmtId="0" fontId="36" fillId="0" borderId="71" xfId="4" applyFont="1" applyBorder="1" applyAlignment="1">
      <alignment horizontal="center" vertical="center"/>
    </xf>
    <xf numFmtId="0" fontId="37" fillId="0" borderId="24" xfId="4" applyFont="1" applyBorder="1" applyAlignment="1">
      <alignment horizontal="center" vertical="center"/>
    </xf>
    <xf numFmtId="0" fontId="37" fillId="0" borderId="60" xfId="4" applyFont="1" applyBorder="1" applyAlignment="1">
      <alignment horizontal="center" vertical="center"/>
    </xf>
    <xf numFmtId="0" fontId="37" fillId="0" borderId="73" xfId="4" applyFont="1" applyBorder="1" applyAlignment="1">
      <alignment horizontal="center" vertical="center"/>
    </xf>
    <xf numFmtId="0" fontId="37" fillId="0" borderId="28" xfId="4" applyFont="1" applyBorder="1" applyAlignment="1">
      <alignment horizontal="center" vertical="center"/>
    </xf>
    <xf numFmtId="0" fontId="37" fillId="0" borderId="29" xfId="4" applyFont="1" applyBorder="1" applyAlignment="1">
      <alignment horizontal="center" vertical="center"/>
    </xf>
    <xf numFmtId="0" fontId="37" fillId="0" borderId="30" xfId="4" applyFont="1" applyBorder="1" applyAlignment="1">
      <alignment horizontal="center" vertical="center"/>
    </xf>
    <xf numFmtId="0" fontId="20" fillId="0" borderId="68" xfId="4" applyBorder="1" applyAlignment="1">
      <alignment horizontal="center" vertical="center"/>
    </xf>
    <xf numFmtId="0" fontId="20" fillId="0" borderId="71" xfId="4" applyBorder="1" applyAlignment="1">
      <alignment horizontal="center" vertical="center"/>
    </xf>
    <xf numFmtId="0" fontId="0" fillId="0" borderId="49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/>
    </xf>
    <xf numFmtId="0" fontId="19" fillId="0" borderId="49" xfId="5" applyFont="1" applyBorder="1" applyAlignment="1">
      <alignment horizontal="center"/>
    </xf>
    <xf numFmtId="0" fontId="19" fillId="0" borderId="2" xfId="5" applyFont="1" applyBorder="1" applyAlignment="1">
      <alignment horizontal="center"/>
    </xf>
    <xf numFmtId="0" fontId="19" fillId="0" borderId="5" xfId="5" applyFont="1" applyBorder="1" applyAlignment="1">
      <alignment horizontal="center"/>
    </xf>
    <xf numFmtId="0" fontId="19" fillId="0" borderId="54" xfId="5" applyFont="1" applyBorder="1" applyAlignment="1">
      <alignment horizontal="center"/>
    </xf>
    <xf numFmtId="0" fontId="36" fillId="0" borderId="33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58" fontId="26" fillId="0" borderId="25" xfId="4" applyNumberFormat="1" applyFont="1" applyBorder="1" applyAlignment="1">
      <alignment horizontal="center" vertical="center"/>
    </xf>
    <xf numFmtId="0" fontId="35" fillId="0" borderId="29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26" fillId="0" borderId="36" xfId="4" applyFont="1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6" fillId="0" borderId="27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25" xfId="4" applyFont="1" applyBorder="1" applyAlignment="1">
      <alignment horizontal="left" vertical="center" wrapText="1"/>
    </xf>
    <xf numFmtId="0" fontId="26" fillId="0" borderId="26" xfId="4" applyFont="1" applyBorder="1" applyAlignment="1">
      <alignment horizontal="left" vertical="center" wrapText="1"/>
    </xf>
    <xf numFmtId="0" fontId="20" fillId="0" borderId="29" xfId="4" applyBorder="1" applyAlignment="1">
      <alignment horizontal="center" vertical="center"/>
    </xf>
    <xf numFmtId="0" fontId="20" fillId="0" borderId="30" xfId="4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35" fillId="0" borderId="40" xfId="4" applyFont="1" applyBorder="1" applyAlignment="1">
      <alignment horizontal="left" vertical="center"/>
    </xf>
    <xf numFmtId="0" fontId="20" fillId="0" borderId="38" xfId="4" applyBorder="1" applyAlignment="1">
      <alignment horizontal="left" vertical="center"/>
    </xf>
    <xf numFmtId="0" fontId="20" fillId="0" borderId="37" xfId="4" applyBorder="1" applyAlignment="1">
      <alignment horizontal="left" vertical="center"/>
    </xf>
    <xf numFmtId="0" fontId="20" fillId="0" borderId="46" xfId="4" applyBorder="1" applyAlignment="1">
      <alignment horizontal="left" vertical="center"/>
    </xf>
    <xf numFmtId="0" fontId="37" fillId="0" borderId="38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26" fillId="0" borderId="29" xfId="4" applyFont="1" applyBorder="1" applyAlignment="1">
      <alignment horizontal="center" vertical="center"/>
    </xf>
    <xf numFmtId="0" fontId="35" fillId="0" borderId="29" xfId="4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0" fontId="25" fillId="0" borderId="13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/>
    </xf>
    <xf numFmtId="0" fontId="19" fillId="0" borderId="6" xfId="5" applyFont="1" applyBorder="1" applyAlignment="1">
      <alignment horizontal="center"/>
    </xf>
    <xf numFmtId="0" fontId="19" fillId="0" borderId="19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0" xfId="8" xr:uid="{00000000-0005-0000-0000-000038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4</xdr:row>
      <xdr:rowOff>43815</xdr:rowOff>
    </xdr:from>
    <xdr:to>
      <xdr:col>9</xdr:col>
      <xdr:colOff>429260</xdr:colOff>
      <xdr:row>5</xdr:row>
      <xdr:rowOff>254635</xdr:rowOff>
    </xdr:to>
    <xdr:pic>
      <xdr:nvPicPr>
        <xdr:cNvPr id="2" name="图片 2" descr="166909923078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3495" y="1259840"/>
          <a:ext cx="1219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112395</xdr:colOff>
      <xdr:row>2</xdr:row>
      <xdr:rowOff>12700</xdr:rowOff>
    </xdr:from>
    <xdr:to>
      <xdr:col>9</xdr:col>
      <xdr:colOff>751840</xdr:colOff>
      <xdr:row>4</xdr:row>
      <xdr:rowOff>17145</xdr:rowOff>
    </xdr:to>
    <xdr:pic>
      <xdr:nvPicPr>
        <xdr:cNvPr id="3" name="图片 1" descr="166909921551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9665" y="593725"/>
          <a:ext cx="170624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518160</xdr:colOff>
      <xdr:row>6</xdr:row>
      <xdr:rowOff>81280</xdr:rowOff>
    </xdr:from>
    <xdr:to>
      <xdr:col>7</xdr:col>
      <xdr:colOff>1051560</xdr:colOff>
      <xdr:row>7</xdr:row>
      <xdr:rowOff>266700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1932305"/>
          <a:ext cx="533400" cy="502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0" customWidth="1"/>
    <col min="3" max="3" width="10.125" customWidth="1"/>
  </cols>
  <sheetData>
    <row r="1" spans="1:2" ht="21" customHeight="1">
      <c r="A1" s="231"/>
      <c r="B1" s="232" t="s">
        <v>0</v>
      </c>
    </row>
    <row r="2" spans="1:2">
      <c r="A2" s="6">
        <v>1</v>
      </c>
      <c r="B2" s="233" t="s">
        <v>1</v>
      </c>
    </row>
    <row r="3" spans="1:2">
      <c r="A3" s="6">
        <v>2</v>
      </c>
      <c r="B3" s="233" t="s">
        <v>2</v>
      </c>
    </row>
    <row r="4" spans="1:2">
      <c r="A4" s="6">
        <v>3</v>
      </c>
      <c r="B4" s="233" t="s">
        <v>3</v>
      </c>
    </row>
    <row r="5" spans="1:2">
      <c r="A5" s="6">
        <v>4</v>
      </c>
      <c r="B5" s="233" t="s">
        <v>4</v>
      </c>
    </row>
    <row r="6" spans="1:2">
      <c r="A6" s="6">
        <v>5</v>
      </c>
      <c r="B6" s="233" t="s">
        <v>5</v>
      </c>
    </row>
    <row r="7" spans="1:2">
      <c r="A7" s="6">
        <v>6</v>
      </c>
      <c r="B7" s="233" t="s">
        <v>6</v>
      </c>
    </row>
    <row r="8" spans="1:2" s="229" customFormat="1" ht="15" customHeight="1">
      <c r="A8" s="234">
        <v>7</v>
      </c>
      <c r="B8" s="235" t="s">
        <v>7</v>
      </c>
    </row>
    <row r="9" spans="1:2" ht="18.95" customHeight="1">
      <c r="A9" s="231"/>
      <c r="B9" s="236" t="s">
        <v>8</v>
      </c>
    </row>
    <row r="10" spans="1:2" ht="15.95" customHeight="1">
      <c r="A10" s="6">
        <v>1</v>
      </c>
      <c r="B10" s="237" t="s">
        <v>9</v>
      </c>
    </row>
    <row r="11" spans="1:2">
      <c r="A11" s="6">
        <v>2</v>
      </c>
      <c r="B11" s="233" t="s">
        <v>10</v>
      </c>
    </row>
    <row r="12" spans="1:2">
      <c r="A12" s="6">
        <v>3</v>
      </c>
      <c r="B12" s="235" t="s">
        <v>11</v>
      </c>
    </row>
    <row r="13" spans="1:2">
      <c r="A13" s="6">
        <v>4</v>
      </c>
      <c r="B13" s="233" t="s">
        <v>12</v>
      </c>
    </row>
    <row r="14" spans="1:2">
      <c r="A14" s="6">
        <v>5</v>
      </c>
      <c r="B14" s="233" t="s">
        <v>13</v>
      </c>
    </row>
    <row r="15" spans="1:2">
      <c r="A15" s="6">
        <v>6</v>
      </c>
      <c r="B15" s="233" t="s">
        <v>14</v>
      </c>
    </row>
    <row r="16" spans="1:2">
      <c r="A16" s="6">
        <v>7</v>
      </c>
      <c r="B16" s="233" t="s">
        <v>15</v>
      </c>
    </row>
    <row r="17" spans="1:2">
      <c r="A17" s="6">
        <v>8</v>
      </c>
      <c r="B17" s="233" t="s">
        <v>16</v>
      </c>
    </row>
    <row r="18" spans="1:2">
      <c r="A18" s="6">
        <v>9</v>
      </c>
      <c r="B18" s="233" t="s">
        <v>17</v>
      </c>
    </row>
    <row r="19" spans="1:2">
      <c r="A19" s="6"/>
      <c r="B19" s="233"/>
    </row>
    <row r="20" spans="1:2" ht="20.25">
      <c r="A20" s="231"/>
      <c r="B20" s="232" t="s">
        <v>18</v>
      </c>
    </row>
    <row r="21" spans="1:2">
      <c r="A21" s="6">
        <v>1</v>
      </c>
      <c r="B21" s="233" t="s">
        <v>19</v>
      </c>
    </row>
    <row r="22" spans="1:2">
      <c r="A22" s="6">
        <v>2</v>
      </c>
      <c r="B22" s="233" t="s">
        <v>20</v>
      </c>
    </row>
    <row r="23" spans="1:2">
      <c r="A23" s="6">
        <v>3</v>
      </c>
      <c r="B23" s="233" t="s">
        <v>21</v>
      </c>
    </row>
    <row r="24" spans="1:2">
      <c r="A24" s="6">
        <v>4</v>
      </c>
      <c r="B24" s="233" t="s">
        <v>22</v>
      </c>
    </row>
    <row r="25" spans="1:2">
      <c r="A25" s="6">
        <v>5</v>
      </c>
      <c r="B25" s="233" t="s">
        <v>23</v>
      </c>
    </row>
    <row r="26" spans="1:2">
      <c r="A26" s="6">
        <v>6</v>
      </c>
      <c r="B26" s="233" t="s">
        <v>24</v>
      </c>
    </row>
    <row r="27" spans="1:2">
      <c r="A27" s="6">
        <v>7</v>
      </c>
      <c r="B27" s="233" t="s">
        <v>25</v>
      </c>
    </row>
    <row r="28" spans="1:2">
      <c r="A28" s="6"/>
      <c r="B28" s="233"/>
    </row>
    <row r="29" spans="1:2" ht="20.25">
      <c r="A29" s="231"/>
      <c r="B29" s="232" t="s">
        <v>26</v>
      </c>
    </row>
    <row r="30" spans="1:2">
      <c r="A30" s="6">
        <v>1</v>
      </c>
      <c r="B30" s="233" t="s">
        <v>27</v>
      </c>
    </row>
    <row r="31" spans="1:2">
      <c r="A31" s="6">
        <v>2</v>
      </c>
      <c r="B31" s="233" t="s">
        <v>28</v>
      </c>
    </row>
    <row r="32" spans="1:2">
      <c r="A32" s="6">
        <v>3</v>
      </c>
      <c r="B32" s="233" t="s">
        <v>29</v>
      </c>
    </row>
    <row r="33" spans="1:2" ht="28.5">
      <c r="A33" s="6">
        <v>4</v>
      </c>
      <c r="B33" s="233" t="s">
        <v>30</v>
      </c>
    </row>
    <row r="34" spans="1:2">
      <c r="A34" s="6">
        <v>5</v>
      </c>
      <c r="B34" s="233" t="s">
        <v>31</v>
      </c>
    </row>
    <row r="35" spans="1:2">
      <c r="A35" s="6">
        <v>6</v>
      </c>
      <c r="B35" s="233" t="s">
        <v>32</v>
      </c>
    </row>
    <row r="36" spans="1:2">
      <c r="A36" s="6">
        <v>7</v>
      </c>
      <c r="B36" s="233" t="s">
        <v>33</v>
      </c>
    </row>
    <row r="37" spans="1:2">
      <c r="A37" s="6"/>
      <c r="B37" s="233"/>
    </row>
    <row r="39" spans="1:2">
      <c r="A39" s="238" t="s">
        <v>34</v>
      </c>
      <c r="B39" s="239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C4" sqref="C4:F4"/>
    </sheetView>
  </sheetViews>
  <sheetFormatPr defaultColWidth="9" defaultRowHeight="14.25"/>
  <cols>
    <col min="1" max="1" width="7" customWidth="1"/>
    <col min="2" max="2" width="8" customWidth="1"/>
    <col min="3" max="3" width="12.125" customWidth="1"/>
    <col min="4" max="4" width="18.3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7" t="s">
        <v>283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s="1" customFormat="1" ht="16.5">
      <c r="A2" s="446" t="s">
        <v>259</v>
      </c>
      <c r="B2" s="447" t="s">
        <v>264</v>
      </c>
      <c r="C2" s="447" t="s">
        <v>260</v>
      </c>
      <c r="D2" s="447" t="s">
        <v>261</v>
      </c>
      <c r="E2" s="447" t="s">
        <v>262</v>
      </c>
      <c r="F2" s="447" t="s">
        <v>263</v>
      </c>
      <c r="G2" s="446" t="s">
        <v>284</v>
      </c>
      <c r="H2" s="446"/>
      <c r="I2" s="446" t="s">
        <v>285</v>
      </c>
      <c r="J2" s="446"/>
      <c r="K2" s="452" t="s">
        <v>286</v>
      </c>
      <c r="L2" s="454" t="s">
        <v>287</v>
      </c>
      <c r="M2" s="456" t="s">
        <v>288</v>
      </c>
    </row>
    <row r="3" spans="1:13" s="1" customFormat="1" ht="16.5">
      <c r="A3" s="446"/>
      <c r="B3" s="448"/>
      <c r="C3" s="448"/>
      <c r="D3" s="448"/>
      <c r="E3" s="448"/>
      <c r="F3" s="448"/>
      <c r="G3" s="3" t="s">
        <v>289</v>
      </c>
      <c r="H3" s="3" t="s">
        <v>290</v>
      </c>
      <c r="I3" s="3" t="s">
        <v>289</v>
      </c>
      <c r="J3" s="3" t="s">
        <v>290</v>
      </c>
      <c r="K3" s="453"/>
      <c r="L3" s="455"/>
      <c r="M3" s="457"/>
    </row>
    <row r="4" spans="1:13" s="25" customFormat="1" ht="18.75">
      <c r="A4" s="26">
        <v>1</v>
      </c>
      <c r="B4" s="22" t="s">
        <v>277</v>
      </c>
      <c r="C4" s="13">
        <v>230427199</v>
      </c>
      <c r="D4" s="14" t="s">
        <v>275</v>
      </c>
      <c r="E4" s="14" t="s">
        <v>276</v>
      </c>
      <c r="F4" s="15" t="s">
        <v>62</v>
      </c>
      <c r="G4" s="27">
        <v>-0.01</v>
      </c>
      <c r="H4" s="27">
        <v>-0.01</v>
      </c>
      <c r="I4" s="28">
        <v>-5.0000000000000001E-3</v>
      </c>
      <c r="J4" s="28">
        <v>-5.0000000000000001E-3</v>
      </c>
      <c r="K4" s="5"/>
      <c r="L4" s="26" t="s">
        <v>291</v>
      </c>
      <c r="M4" s="26" t="s">
        <v>291</v>
      </c>
    </row>
    <row r="5" spans="1:13" s="25" customFormat="1" ht="18.75">
      <c r="A5" s="26">
        <v>2</v>
      </c>
      <c r="B5" s="22" t="s">
        <v>277</v>
      </c>
      <c r="C5" s="14" t="s">
        <v>66</v>
      </c>
      <c r="D5" s="14" t="s">
        <v>275</v>
      </c>
      <c r="E5" s="14" t="s">
        <v>278</v>
      </c>
      <c r="F5" s="15" t="s">
        <v>62</v>
      </c>
      <c r="G5" s="28">
        <v>-5.0000000000000001E-3</v>
      </c>
      <c r="H5" s="28">
        <v>-5.0000000000000001E-3</v>
      </c>
      <c r="I5" s="27">
        <v>0.01</v>
      </c>
      <c r="J5" s="27">
        <v>0.01</v>
      </c>
      <c r="K5" s="5"/>
      <c r="L5" s="26" t="s">
        <v>291</v>
      </c>
      <c r="M5" s="26" t="s">
        <v>291</v>
      </c>
    </row>
    <row r="6" spans="1:13" s="25" customFormat="1" ht="18.75">
      <c r="A6" s="26">
        <v>3</v>
      </c>
      <c r="B6" s="22" t="s">
        <v>277</v>
      </c>
      <c r="C6" s="13">
        <v>230424749</v>
      </c>
      <c r="D6" s="14" t="s">
        <v>275</v>
      </c>
      <c r="E6" s="14" t="s">
        <v>111</v>
      </c>
      <c r="F6" s="15" t="s">
        <v>62</v>
      </c>
      <c r="G6" s="28">
        <v>-5.0000000000000001E-3</v>
      </c>
      <c r="H6" s="28">
        <v>-5.0000000000000001E-3</v>
      </c>
      <c r="I6" s="27">
        <v>0.01</v>
      </c>
      <c r="J6" s="27">
        <v>0.01</v>
      </c>
      <c r="K6" s="5"/>
      <c r="L6" s="26" t="s">
        <v>291</v>
      </c>
      <c r="M6" s="26" t="s">
        <v>291</v>
      </c>
    </row>
    <row r="7" spans="1:13" s="25" customFormat="1" ht="18.75">
      <c r="A7" s="26">
        <v>4</v>
      </c>
      <c r="B7" s="22" t="s">
        <v>277</v>
      </c>
      <c r="C7" s="17">
        <v>230424753</v>
      </c>
      <c r="D7" s="14" t="s">
        <v>275</v>
      </c>
      <c r="E7" s="14" t="s">
        <v>112</v>
      </c>
      <c r="F7" s="15" t="s">
        <v>62</v>
      </c>
      <c r="G7" s="28">
        <v>-5.0000000000000001E-3</v>
      </c>
      <c r="H7" s="28">
        <v>-5.0000000000000001E-3</v>
      </c>
      <c r="I7" s="27">
        <v>1.4999999999999999E-2</v>
      </c>
      <c r="J7" s="27">
        <v>1.4999999999999999E-2</v>
      </c>
      <c r="K7" s="5"/>
      <c r="L7" s="26" t="s">
        <v>291</v>
      </c>
      <c r="M7" s="26" t="s">
        <v>291</v>
      </c>
    </row>
    <row r="8" spans="1:13" s="25" customFormat="1" ht="18.75">
      <c r="A8" s="26">
        <v>5</v>
      </c>
      <c r="B8" s="22" t="s">
        <v>277</v>
      </c>
      <c r="C8" s="14" t="s">
        <v>66</v>
      </c>
      <c r="D8" s="14" t="s">
        <v>275</v>
      </c>
      <c r="E8" s="14" t="s">
        <v>279</v>
      </c>
      <c r="F8" s="15" t="s">
        <v>62</v>
      </c>
      <c r="G8" s="28">
        <v>-5.0000000000000001E-3</v>
      </c>
      <c r="H8" s="28">
        <v>-5.0000000000000001E-3</v>
      </c>
      <c r="I8" s="28">
        <v>-5.0000000000000001E-3</v>
      </c>
      <c r="J8" s="28">
        <v>-5.0000000000000001E-3</v>
      </c>
      <c r="K8" s="5"/>
      <c r="L8" s="26" t="s">
        <v>291</v>
      </c>
      <c r="M8" s="26" t="s">
        <v>291</v>
      </c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18.75">
      <c r="A10" s="438" t="s">
        <v>280</v>
      </c>
      <c r="B10" s="439"/>
      <c r="C10" s="439"/>
      <c r="D10" s="439"/>
      <c r="E10" s="440"/>
      <c r="F10" s="441"/>
      <c r="G10" s="443"/>
      <c r="H10" s="438" t="s">
        <v>281</v>
      </c>
      <c r="I10" s="439"/>
      <c r="J10" s="439"/>
      <c r="K10" s="440"/>
      <c r="L10" s="449"/>
      <c r="M10" s="450"/>
    </row>
    <row r="11" spans="1:13" ht="16.5">
      <c r="A11" s="451" t="s">
        <v>292</v>
      </c>
      <c r="B11" s="451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58" type="noConversion"/>
  <dataValidations count="1">
    <dataValidation type="list" allowBlank="1" showInputMessage="1" showErrorMessage="1" sqref="L4 L5 M5 L8 M8 M9 L6:L7 M1:M4 M6:M7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workbookViewId="0">
      <selection activeCell="J19" sqref="J19"/>
    </sheetView>
  </sheetViews>
  <sheetFormatPr defaultColWidth="9" defaultRowHeight="14.25"/>
  <cols>
    <col min="1" max="2" width="8.625" customWidth="1"/>
    <col min="3" max="3" width="14.625" customWidth="1"/>
    <col min="4" max="4" width="19.25" customWidth="1"/>
    <col min="5" max="5" width="12.125" customWidth="1"/>
    <col min="6" max="6" width="14.375" customWidth="1"/>
    <col min="7" max="7" width="10.625" customWidth="1"/>
    <col min="8" max="8" width="12.375" customWidth="1"/>
    <col min="9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7" t="s">
        <v>293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</row>
    <row r="2" spans="1:23" s="1" customFormat="1" ht="15.95" customHeight="1">
      <c r="A2" s="447" t="s">
        <v>294</v>
      </c>
      <c r="B2" s="447" t="s">
        <v>264</v>
      </c>
      <c r="C2" s="447" t="s">
        <v>260</v>
      </c>
      <c r="D2" s="447" t="s">
        <v>261</v>
      </c>
      <c r="E2" s="447" t="s">
        <v>262</v>
      </c>
      <c r="F2" s="447" t="s">
        <v>263</v>
      </c>
      <c r="G2" s="458" t="s">
        <v>295</v>
      </c>
      <c r="H2" s="459"/>
      <c r="I2" s="460"/>
      <c r="J2" s="458" t="s">
        <v>296</v>
      </c>
      <c r="K2" s="459"/>
      <c r="L2" s="460"/>
      <c r="M2" s="458" t="s">
        <v>297</v>
      </c>
      <c r="N2" s="459"/>
      <c r="O2" s="460"/>
      <c r="P2" s="458" t="s">
        <v>298</v>
      </c>
      <c r="Q2" s="459"/>
      <c r="R2" s="460"/>
      <c r="S2" s="459" t="s">
        <v>299</v>
      </c>
      <c r="T2" s="459"/>
      <c r="U2" s="460"/>
      <c r="V2" s="468" t="s">
        <v>300</v>
      </c>
      <c r="W2" s="468" t="s">
        <v>273</v>
      </c>
    </row>
    <row r="3" spans="1:23" s="1" customFormat="1" ht="16.5">
      <c r="A3" s="448"/>
      <c r="B3" s="467"/>
      <c r="C3" s="467"/>
      <c r="D3" s="467"/>
      <c r="E3" s="467"/>
      <c r="F3" s="467"/>
      <c r="G3" s="3" t="s">
        <v>301</v>
      </c>
      <c r="H3" s="3" t="s">
        <v>67</v>
      </c>
      <c r="I3" s="3" t="s">
        <v>264</v>
      </c>
      <c r="J3" s="3" t="s">
        <v>301</v>
      </c>
      <c r="K3" s="3" t="s">
        <v>67</v>
      </c>
      <c r="L3" s="3" t="s">
        <v>264</v>
      </c>
      <c r="M3" s="3" t="s">
        <v>301</v>
      </c>
      <c r="N3" s="3" t="s">
        <v>67</v>
      </c>
      <c r="O3" s="3" t="s">
        <v>264</v>
      </c>
      <c r="P3" s="3" t="s">
        <v>301</v>
      </c>
      <c r="Q3" s="3" t="s">
        <v>67</v>
      </c>
      <c r="R3" s="3" t="s">
        <v>264</v>
      </c>
      <c r="S3" s="3" t="s">
        <v>301</v>
      </c>
      <c r="T3" s="3" t="s">
        <v>67</v>
      </c>
      <c r="U3" s="3" t="s">
        <v>264</v>
      </c>
      <c r="V3" s="469"/>
      <c r="W3" s="469"/>
    </row>
    <row r="4" spans="1:23" ht="15" customHeight="1">
      <c r="A4" s="464" t="s">
        <v>302</v>
      </c>
      <c r="B4" s="22" t="s">
        <v>277</v>
      </c>
      <c r="C4" s="13">
        <v>230427199</v>
      </c>
      <c r="D4" s="14" t="s">
        <v>275</v>
      </c>
      <c r="E4" s="14" t="s">
        <v>276</v>
      </c>
      <c r="F4" s="15" t="s">
        <v>62</v>
      </c>
      <c r="G4" s="5"/>
      <c r="H4" s="5"/>
      <c r="I4" s="22" t="s">
        <v>277</v>
      </c>
      <c r="J4" s="5"/>
      <c r="K4" s="5"/>
      <c r="L4" s="8"/>
      <c r="M4" s="5"/>
      <c r="N4" s="5"/>
      <c r="O4" s="8"/>
      <c r="P4" s="5"/>
      <c r="Q4" s="5"/>
      <c r="R4" s="8"/>
      <c r="S4" s="5"/>
      <c r="T4" s="5"/>
      <c r="U4" s="8" t="s">
        <v>303</v>
      </c>
      <c r="V4" s="5" t="s">
        <v>304</v>
      </c>
      <c r="W4" s="5"/>
    </row>
    <row r="5" spans="1:23" ht="15" customHeight="1">
      <c r="A5" s="464"/>
      <c r="B5" s="22" t="s">
        <v>277</v>
      </c>
      <c r="C5" s="14" t="s">
        <v>66</v>
      </c>
      <c r="D5" s="14" t="s">
        <v>275</v>
      </c>
      <c r="E5" s="14" t="s">
        <v>278</v>
      </c>
      <c r="F5" s="15" t="s">
        <v>62</v>
      </c>
      <c r="G5" s="461"/>
      <c r="H5" s="462"/>
      <c r="I5" s="463"/>
      <c r="J5" s="461"/>
      <c r="K5" s="462"/>
      <c r="L5" s="463"/>
      <c r="M5" s="461"/>
      <c r="N5" s="462"/>
      <c r="O5" s="463"/>
      <c r="P5" s="461"/>
      <c r="Q5" s="462"/>
      <c r="R5" s="463"/>
      <c r="S5" s="462"/>
      <c r="T5" s="462"/>
      <c r="U5" s="463"/>
      <c r="V5" s="5"/>
      <c r="W5" s="5"/>
    </row>
    <row r="6" spans="1:23" ht="15" customHeight="1">
      <c r="A6" s="464"/>
      <c r="B6" s="22" t="s">
        <v>277</v>
      </c>
      <c r="C6" s="13">
        <v>230424749</v>
      </c>
      <c r="D6" s="14" t="s">
        <v>275</v>
      </c>
      <c r="E6" s="14" t="s">
        <v>111</v>
      </c>
      <c r="F6" s="15" t="s">
        <v>62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5"/>
      <c r="W6" s="5"/>
    </row>
    <row r="7" spans="1:23" ht="15" customHeight="1">
      <c r="A7" s="464"/>
      <c r="B7" s="22" t="s">
        <v>277</v>
      </c>
      <c r="C7" s="17">
        <v>230424753</v>
      </c>
      <c r="D7" s="14" t="s">
        <v>275</v>
      </c>
      <c r="E7" s="14" t="s">
        <v>112</v>
      </c>
      <c r="F7" s="15" t="s">
        <v>62</v>
      </c>
      <c r="G7" s="24"/>
      <c r="H7" s="24"/>
      <c r="I7" s="8"/>
      <c r="J7" s="24"/>
      <c r="K7" s="24"/>
      <c r="L7" s="8"/>
      <c r="M7" s="24"/>
      <c r="N7" s="24"/>
      <c r="O7" s="8"/>
      <c r="P7" s="24"/>
      <c r="Q7" s="5"/>
      <c r="R7" s="5"/>
      <c r="S7" s="5"/>
      <c r="T7" s="5"/>
      <c r="U7" s="5"/>
      <c r="V7" s="5"/>
      <c r="W7" s="5"/>
    </row>
    <row r="8" spans="1:23" ht="15" customHeight="1">
      <c r="A8" s="464"/>
      <c r="B8" s="22" t="s">
        <v>277</v>
      </c>
      <c r="C8" s="14" t="s">
        <v>66</v>
      </c>
      <c r="D8" s="14" t="s">
        <v>275</v>
      </c>
      <c r="E8" s="14" t="s">
        <v>279</v>
      </c>
      <c r="F8" s="15" t="s">
        <v>62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6.5">
      <c r="A9" s="465"/>
      <c r="B9" s="465"/>
      <c r="C9" s="465"/>
      <c r="D9" s="465"/>
      <c r="E9" s="465"/>
      <c r="F9" s="465"/>
      <c r="G9" s="458" t="s">
        <v>305</v>
      </c>
      <c r="H9" s="459"/>
      <c r="I9" s="460"/>
      <c r="J9" s="458" t="s">
        <v>306</v>
      </c>
      <c r="K9" s="459"/>
      <c r="L9" s="460"/>
      <c r="M9" s="458" t="s">
        <v>307</v>
      </c>
      <c r="N9" s="459"/>
      <c r="O9" s="460"/>
      <c r="P9" s="458" t="s">
        <v>308</v>
      </c>
      <c r="Q9" s="459"/>
      <c r="R9" s="460"/>
      <c r="S9" s="459" t="s">
        <v>309</v>
      </c>
      <c r="T9" s="459"/>
      <c r="U9" s="460"/>
      <c r="V9" s="5" t="s">
        <v>304</v>
      </c>
      <c r="W9" s="5"/>
    </row>
    <row r="10" spans="1:23" ht="16.5">
      <c r="A10" s="466"/>
      <c r="B10" s="466"/>
      <c r="C10" s="466"/>
      <c r="D10" s="466"/>
      <c r="E10" s="466"/>
      <c r="F10" s="466"/>
      <c r="G10" s="3" t="s">
        <v>301</v>
      </c>
      <c r="H10" s="3" t="s">
        <v>67</v>
      </c>
      <c r="I10" s="3" t="s">
        <v>264</v>
      </c>
      <c r="J10" s="3" t="s">
        <v>301</v>
      </c>
      <c r="K10" s="3" t="s">
        <v>67</v>
      </c>
      <c r="L10" s="3" t="s">
        <v>264</v>
      </c>
      <c r="M10" s="3" t="s">
        <v>301</v>
      </c>
      <c r="N10" s="3" t="s">
        <v>67</v>
      </c>
      <c r="O10" s="3" t="s">
        <v>264</v>
      </c>
      <c r="P10" s="3" t="s">
        <v>301</v>
      </c>
      <c r="Q10" s="3" t="s">
        <v>67</v>
      </c>
      <c r="R10" s="3" t="s">
        <v>264</v>
      </c>
      <c r="S10" s="3" t="s">
        <v>301</v>
      </c>
      <c r="T10" s="3" t="s">
        <v>67</v>
      </c>
      <c r="U10" s="3" t="s">
        <v>264</v>
      </c>
      <c r="V10" s="5"/>
      <c r="W10" s="5"/>
    </row>
    <row r="11" spans="1:23">
      <c r="A11" s="465"/>
      <c r="B11" s="465"/>
      <c r="C11" s="465"/>
      <c r="D11" s="465"/>
      <c r="E11" s="465"/>
      <c r="F11" s="465"/>
      <c r="G11" s="240" t="s">
        <v>310</v>
      </c>
      <c r="H11" s="241" t="s">
        <v>311</v>
      </c>
      <c r="I11" s="5" t="s">
        <v>312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66"/>
      <c r="B12" s="466"/>
      <c r="C12" s="466"/>
      <c r="D12" s="466"/>
      <c r="E12" s="466"/>
      <c r="F12" s="46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5"/>
      <c r="B13" s="465"/>
      <c r="C13" s="465"/>
      <c r="D13" s="465"/>
      <c r="E13" s="465"/>
      <c r="F13" s="46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66"/>
      <c r="B14" s="466"/>
      <c r="C14" s="466"/>
      <c r="D14" s="466"/>
      <c r="E14" s="466"/>
      <c r="F14" s="46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2" customFormat="1" ht="18.75">
      <c r="A16" s="438" t="s">
        <v>313</v>
      </c>
      <c r="B16" s="439"/>
      <c r="C16" s="439"/>
      <c r="D16" s="439"/>
      <c r="E16" s="440"/>
      <c r="F16" s="441"/>
      <c r="G16" s="443"/>
      <c r="H16" s="23"/>
      <c r="I16" s="23"/>
      <c r="J16" s="438" t="s">
        <v>281</v>
      </c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40"/>
      <c r="V16" s="9"/>
      <c r="W16" s="11"/>
    </row>
    <row r="17" spans="1:23" ht="63" customHeight="1">
      <c r="A17" s="444" t="s">
        <v>314</v>
      </c>
      <c r="B17" s="444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</row>
  </sheetData>
  <mergeCells count="47">
    <mergeCell ref="E9:E10"/>
    <mergeCell ref="E11:E12"/>
    <mergeCell ref="E13:E14"/>
    <mergeCell ref="F2:F3"/>
    <mergeCell ref="F9:F10"/>
    <mergeCell ref="F11:F12"/>
    <mergeCell ref="F13:F14"/>
    <mergeCell ref="C13:C14"/>
    <mergeCell ref="D2:D3"/>
    <mergeCell ref="D9:D10"/>
    <mergeCell ref="D11:D12"/>
    <mergeCell ref="D13:D14"/>
    <mergeCell ref="A16:E16"/>
    <mergeCell ref="F16:G16"/>
    <mergeCell ref="J16:U16"/>
    <mergeCell ref="A17:W17"/>
    <mergeCell ref="A2:A3"/>
    <mergeCell ref="A4:A8"/>
    <mergeCell ref="A9:A10"/>
    <mergeCell ref="A11:A12"/>
    <mergeCell ref="A13:A14"/>
    <mergeCell ref="B2:B3"/>
    <mergeCell ref="B9:B10"/>
    <mergeCell ref="B11:B12"/>
    <mergeCell ref="B13:B14"/>
    <mergeCell ref="C2:C3"/>
    <mergeCell ref="C9:C10"/>
    <mergeCell ref="C11:C12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8" type="noConversion"/>
  <dataValidations count="1">
    <dataValidation type="list" allowBlank="1" showInputMessage="1" showErrorMessage="1" sqref="W1 W4:W8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7" t="s">
        <v>315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</row>
    <row r="2" spans="1:14" s="1" customFormat="1" ht="16.5">
      <c r="A2" s="19" t="s">
        <v>316</v>
      </c>
      <c r="B2" s="20" t="s">
        <v>260</v>
      </c>
      <c r="C2" s="20" t="s">
        <v>261</v>
      </c>
      <c r="D2" s="20" t="s">
        <v>262</v>
      </c>
      <c r="E2" s="20" t="s">
        <v>263</v>
      </c>
      <c r="F2" s="20" t="s">
        <v>264</v>
      </c>
      <c r="G2" s="19" t="s">
        <v>317</v>
      </c>
      <c r="H2" s="19" t="s">
        <v>318</v>
      </c>
      <c r="I2" s="19" t="s">
        <v>319</v>
      </c>
      <c r="J2" s="19" t="s">
        <v>318</v>
      </c>
      <c r="K2" s="19" t="s">
        <v>320</v>
      </c>
      <c r="L2" s="19" t="s">
        <v>318</v>
      </c>
      <c r="M2" s="20" t="s">
        <v>300</v>
      </c>
      <c r="N2" s="20" t="s">
        <v>273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1" t="s">
        <v>316</v>
      </c>
      <c r="B4" s="22" t="s">
        <v>321</v>
      </c>
      <c r="C4" s="22" t="s">
        <v>301</v>
      </c>
      <c r="D4" s="22" t="s">
        <v>262</v>
      </c>
      <c r="E4" s="20" t="s">
        <v>263</v>
      </c>
      <c r="F4" s="20" t="s">
        <v>264</v>
      </c>
      <c r="G4" s="19" t="s">
        <v>317</v>
      </c>
      <c r="H4" s="19" t="s">
        <v>318</v>
      </c>
      <c r="I4" s="19" t="s">
        <v>319</v>
      </c>
      <c r="J4" s="19" t="s">
        <v>318</v>
      </c>
      <c r="K4" s="19" t="s">
        <v>320</v>
      </c>
      <c r="L4" s="19" t="s">
        <v>318</v>
      </c>
      <c r="M4" s="20" t="s">
        <v>300</v>
      </c>
      <c r="N4" s="20" t="s">
        <v>273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38" t="s">
        <v>322</v>
      </c>
      <c r="B11" s="439"/>
      <c r="C11" s="439"/>
      <c r="D11" s="440"/>
      <c r="E11" s="441"/>
      <c r="F11" s="442"/>
      <c r="G11" s="443"/>
      <c r="H11" s="23"/>
      <c r="I11" s="438" t="s">
        <v>323</v>
      </c>
      <c r="J11" s="439"/>
      <c r="K11" s="439"/>
      <c r="L11" s="9"/>
      <c r="M11" s="9"/>
      <c r="N11" s="11"/>
    </row>
    <row r="12" spans="1:14" ht="16.5">
      <c r="A12" s="444" t="s">
        <v>324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E16" sqref="E16"/>
    </sheetView>
  </sheetViews>
  <sheetFormatPr defaultColWidth="9" defaultRowHeight="14.25"/>
  <cols>
    <col min="1" max="1" width="8.625" customWidth="1"/>
    <col min="2" max="2" width="18" customWidth="1"/>
    <col min="3" max="3" width="12.125" customWidth="1"/>
    <col min="4" max="4" width="18.625" customWidth="1"/>
    <col min="5" max="5" width="12.125" customWidth="1"/>
    <col min="6" max="6" width="14.375" customWidth="1"/>
    <col min="7" max="7" width="11.625" customWidth="1"/>
    <col min="8" max="8" width="17.875" customWidth="1"/>
    <col min="9" max="9" width="14" customWidth="1"/>
    <col min="10" max="10" width="11.5" customWidth="1"/>
  </cols>
  <sheetData>
    <row r="1" spans="1:12" ht="29.25">
      <c r="A1" s="437" t="s">
        <v>325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2" s="1" customFormat="1" ht="16.5">
      <c r="A2" s="3" t="s">
        <v>294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326</v>
      </c>
      <c r="H2" s="3" t="s">
        <v>327</v>
      </c>
      <c r="I2" s="3" t="s">
        <v>328</v>
      </c>
      <c r="J2" s="3" t="s">
        <v>329</v>
      </c>
      <c r="K2" s="4" t="s">
        <v>300</v>
      </c>
      <c r="L2" s="4" t="s">
        <v>273</v>
      </c>
    </row>
    <row r="3" spans="1:12" ht="24.95" customHeight="1">
      <c r="A3" s="6" t="s">
        <v>302</v>
      </c>
      <c r="B3" s="12" t="s">
        <v>330</v>
      </c>
      <c r="C3" s="13">
        <v>230424749</v>
      </c>
      <c r="D3" s="14" t="s">
        <v>275</v>
      </c>
      <c r="E3" s="14" t="s">
        <v>111</v>
      </c>
      <c r="F3" s="15" t="s">
        <v>62</v>
      </c>
      <c r="G3" s="5" t="s">
        <v>331</v>
      </c>
      <c r="H3" s="16" t="s">
        <v>332</v>
      </c>
      <c r="I3" s="18"/>
      <c r="J3" s="5"/>
      <c r="K3" s="5" t="s">
        <v>291</v>
      </c>
      <c r="L3" s="5" t="s">
        <v>291</v>
      </c>
    </row>
    <row r="4" spans="1:12" ht="24.95" customHeight="1">
      <c r="A4" s="6" t="s">
        <v>302</v>
      </c>
      <c r="B4" s="12" t="s">
        <v>330</v>
      </c>
      <c r="C4" s="17">
        <v>230424753</v>
      </c>
      <c r="D4" s="14" t="s">
        <v>275</v>
      </c>
      <c r="E4" s="14" t="s">
        <v>112</v>
      </c>
      <c r="F4" s="15" t="s">
        <v>62</v>
      </c>
      <c r="G4" s="5" t="s">
        <v>331</v>
      </c>
      <c r="H4" s="16" t="s">
        <v>332</v>
      </c>
      <c r="I4" s="18"/>
      <c r="J4" s="5"/>
      <c r="K4" s="5" t="s">
        <v>291</v>
      </c>
      <c r="L4" s="5" t="s">
        <v>291</v>
      </c>
    </row>
    <row r="5" spans="1:12" ht="24.95" customHeight="1">
      <c r="A5" s="6" t="s">
        <v>302</v>
      </c>
      <c r="B5" s="12" t="s">
        <v>330</v>
      </c>
      <c r="C5" s="13">
        <v>230427199</v>
      </c>
      <c r="D5" s="14" t="s">
        <v>275</v>
      </c>
      <c r="E5" s="14" t="s">
        <v>276</v>
      </c>
      <c r="F5" s="15" t="s">
        <v>62</v>
      </c>
      <c r="G5" s="5" t="s">
        <v>333</v>
      </c>
      <c r="H5" s="16" t="s">
        <v>332</v>
      </c>
      <c r="I5" s="18"/>
      <c r="J5" s="5"/>
      <c r="K5" s="5" t="s">
        <v>291</v>
      </c>
      <c r="L5" s="5" t="s">
        <v>291</v>
      </c>
    </row>
    <row r="6" spans="1:12" ht="24.95" customHeight="1">
      <c r="A6" s="6" t="s">
        <v>302</v>
      </c>
      <c r="B6" s="12" t="s">
        <v>330</v>
      </c>
      <c r="C6" s="5" t="s">
        <v>66</v>
      </c>
      <c r="D6" s="5" t="s">
        <v>275</v>
      </c>
      <c r="E6" s="5" t="s">
        <v>279</v>
      </c>
      <c r="F6" s="5" t="s">
        <v>62</v>
      </c>
      <c r="G6" s="5" t="s">
        <v>333</v>
      </c>
      <c r="H6" s="16" t="s">
        <v>332</v>
      </c>
      <c r="I6" s="18"/>
      <c r="J6" s="5"/>
      <c r="K6" s="5" t="s">
        <v>291</v>
      </c>
      <c r="L6" s="5" t="s">
        <v>291</v>
      </c>
    </row>
    <row r="7" spans="1:12" ht="24.95" customHeight="1">
      <c r="A7" s="6" t="s">
        <v>302</v>
      </c>
      <c r="B7" s="12" t="s">
        <v>330</v>
      </c>
      <c r="C7" s="13">
        <v>230427199</v>
      </c>
      <c r="D7" s="14" t="s">
        <v>275</v>
      </c>
      <c r="E7" s="14" t="s">
        <v>276</v>
      </c>
      <c r="F7" s="15" t="s">
        <v>62</v>
      </c>
      <c r="G7" s="5" t="s">
        <v>334</v>
      </c>
      <c r="H7" s="16" t="s">
        <v>332</v>
      </c>
      <c r="I7" s="18"/>
      <c r="J7" s="5"/>
      <c r="K7" s="5" t="s">
        <v>291</v>
      </c>
      <c r="L7" s="5" t="s">
        <v>291</v>
      </c>
    </row>
    <row r="8" spans="1:12" ht="24.95" customHeight="1">
      <c r="A8" s="6" t="s">
        <v>302</v>
      </c>
      <c r="B8" s="12" t="s">
        <v>330</v>
      </c>
      <c r="C8" s="5" t="s">
        <v>66</v>
      </c>
      <c r="D8" s="5" t="s">
        <v>275</v>
      </c>
      <c r="E8" s="5" t="s">
        <v>279</v>
      </c>
      <c r="F8" s="5" t="s">
        <v>62</v>
      </c>
      <c r="G8" s="5" t="s">
        <v>334</v>
      </c>
      <c r="H8" s="16" t="s">
        <v>332</v>
      </c>
      <c r="I8" s="5"/>
      <c r="J8" s="5"/>
      <c r="K8" s="5" t="s">
        <v>291</v>
      </c>
      <c r="L8" s="5" t="s">
        <v>291</v>
      </c>
    </row>
    <row r="9" spans="1:12" s="2" customFormat="1" ht="18.75">
      <c r="A9" s="438" t="s">
        <v>335</v>
      </c>
      <c r="B9" s="439"/>
      <c r="C9" s="439"/>
      <c r="D9" s="439"/>
      <c r="E9" s="440"/>
      <c r="F9" s="441"/>
      <c r="G9" s="443"/>
      <c r="H9" s="438" t="s">
        <v>336</v>
      </c>
      <c r="I9" s="439"/>
      <c r="J9" s="439"/>
      <c r="K9" s="9"/>
      <c r="L9" s="11"/>
    </row>
    <row r="10" spans="1:12" ht="84.95" customHeight="1">
      <c r="A10" s="444" t="s">
        <v>337</v>
      </c>
      <c r="B10" s="444"/>
      <c r="C10" s="445"/>
      <c r="D10" s="445"/>
      <c r="E10" s="445"/>
      <c r="F10" s="445"/>
      <c r="G10" s="445"/>
      <c r="H10" s="445"/>
      <c r="I10" s="445"/>
      <c r="J10" s="445"/>
      <c r="K10" s="445"/>
      <c r="L10" s="445"/>
    </row>
  </sheetData>
  <mergeCells count="5">
    <mergeCell ref="A1:J1"/>
    <mergeCell ref="A9:E9"/>
    <mergeCell ref="F9:G9"/>
    <mergeCell ref="H9:J9"/>
    <mergeCell ref="A10:L10"/>
  </mergeCells>
  <phoneticPr fontId="58" type="noConversion"/>
  <dataValidations count="1">
    <dataValidation type="list" allowBlank="1" showInputMessage="1" showErrorMessage="1" sqref="K3 L3 K4 K5 K6 K7 K8 L8 L4:L7 L9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0"/>
  <sheetViews>
    <sheetView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29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7" t="s">
        <v>338</v>
      </c>
      <c r="B1" s="437"/>
      <c r="C1" s="437"/>
      <c r="D1" s="437"/>
      <c r="E1" s="437"/>
      <c r="F1" s="437"/>
      <c r="G1" s="437"/>
      <c r="H1" s="437"/>
      <c r="I1" s="437"/>
    </row>
    <row r="2" spans="1:9" s="1" customFormat="1" ht="16.5">
      <c r="A2" s="446" t="s">
        <v>259</v>
      </c>
      <c r="B2" s="447" t="s">
        <v>264</v>
      </c>
      <c r="C2" s="447" t="s">
        <v>301</v>
      </c>
      <c r="D2" s="447" t="s">
        <v>262</v>
      </c>
      <c r="E2" s="447" t="s">
        <v>263</v>
      </c>
      <c r="F2" s="3" t="s">
        <v>339</v>
      </c>
      <c r="G2" s="3" t="s">
        <v>285</v>
      </c>
      <c r="H2" s="452" t="s">
        <v>286</v>
      </c>
      <c r="I2" s="456" t="s">
        <v>288</v>
      </c>
    </row>
    <row r="3" spans="1:9" s="1" customFormat="1" ht="41.1" customHeight="1">
      <c r="A3" s="446"/>
      <c r="B3" s="448"/>
      <c r="C3" s="448"/>
      <c r="D3" s="448"/>
      <c r="E3" s="448"/>
      <c r="F3" s="3" t="s">
        <v>340</v>
      </c>
      <c r="G3" s="3" t="s">
        <v>289</v>
      </c>
      <c r="H3" s="453"/>
      <c r="I3" s="457"/>
    </row>
    <row r="4" spans="1:9" ht="24.95" customHeight="1">
      <c r="A4" s="5"/>
      <c r="B4" s="6"/>
      <c r="C4" s="5"/>
      <c r="D4" s="7"/>
      <c r="E4" s="8"/>
      <c r="F4" s="5"/>
      <c r="G4" s="5"/>
      <c r="H4" s="5"/>
      <c r="I4" s="5"/>
    </row>
    <row r="5" spans="1:9" ht="24.95" customHeight="1">
      <c r="A5" s="5"/>
      <c r="B5" s="6"/>
      <c r="C5" s="5"/>
      <c r="D5" s="7"/>
      <c r="E5" s="8"/>
      <c r="F5" s="5"/>
      <c r="G5" s="5"/>
      <c r="H5" s="5"/>
      <c r="I5" s="5"/>
    </row>
    <row r="6" spans="1:9" ht="24.95" customHeight="1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 s="2" customFormat="1" ht="18.75">
      <c r="A9" s="438" t="s">
        <v>341</v>
      </c>
      <c r="B9" s="439"/>
      <c r="C9" s="439"/>
      <c r="D9" s="440"/>
      <c r="E9" s="10"/>
      <c r="F9" s="438" t="s">
        <v>342</v>
      </c>
      <c r="G9" s="439"/>
      <c r="H9" s="440"/>
      <c r="I9" s="11"/>
    </row>
    <row r="10" spans="1:9" ht="16.5">
      <c r="A10" s="444" t="s">
        <v>343</v>
      </c>
      <c r="B10" s="444"/>
      <c r="C10" s="445"/>
      <c r="D10" s="445"/>
      <c r="E10" s="445"/>
      <c r="F10" s="445"/>
      <c r="G10" s="445"/>
      <c r="H10" s="445"/>
      <c r="I10" s="445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4 I5 I1:I3 I6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2" t="s">
        <v>35</v>
      </c>
      <c r="C2" s="243"/>
      <c r="D2" s="243"/>
      <c r="E2" s="243"/>
      <c r="F2" s="243"/>
      <c r="G2" s="243"/>
      <c r="H2" s="243"/>
      <c r="I2" s="244"/>
    </row>
    <row r="3" spans="2:9" ht="27.95" customHeight="1">
      <c r="B3" s="217"/>
      <c r="C3" s="218"/>
      <c r="D3" s="245" t="s">
        <v>36</v>
      </c>
      <c r="E3" s="246"/>
      <c r="F3" s="247" t="s">
        <v>37</v>
      </c>
      <c r="G3" s="248"/>
      <c r="H3" s="245" t="s">
        <v>38</v>
      </c>
      <c r="I3" s="249"/>
    </row>
    <row r="4" spans="2:9" ht="27.95" customHeight="1">
      <c r="B4" s="217" t="s">
        <v>39</v>
      </c>
      <c r="C4" s="218" t="s">
        <v>40</v>
      </c>
      <c r="D4" s="218" t="s">
        <v>41</v>
      </c>
      <c r="E4" s="218" t="s">
        <v>42</v>
      </c>
      <c r="F4" s="219" t="s">
        <v>41</v>
      </c>
      <c r="G4" s="219" t="s">
        <v>42</v>
      </c>
      <c r="H4" s="218" t="s">
        <v>41</v>
      </c>
      <c r="I4" s="226" t="s">
        <v>42</v>
      </c>
    </row>
    <row r="5" spans="2:9" ht="27.95" customHeight="1">
      <c r="B5" s="220" t="s">
        <v>43</v>
      </c>
      <c r="C5" s="6">
        <v>13</v>
      </c>
      <c r="D5" s="6">
        <v>0</v>
      </c>
      <c r="E5" s="6">
        <v>1</v>
      </c>
      <c r="F5" s="221">
        <v>0</v>
      </c>
      <c r="G5" s="221">
        <v>1</v>
      </c>
      <c r="H5" s="6">
        <v>1</v>
      </c>
      <c r="I5" s="227">
        <v>2</v>
      </c>
    </row>
    <row r="6" spans="2:9" ht="27.95" customHeight="1">
      <c r="B6" s="220" t="s">
        <v>44</v>
      </c>
      <c r="C6" s="6">
        <v>20</v>
      </c>
      <c r="D6" s="6">
        <v>0</v>
      </c>
      <c r="E6" s="6">
        <v>1</v>
      </c>
      <c r="F6" s="221">
        <v>1</v>
      </c>
      <c r="G6" s="221">
        <v>2</v>
      </c>
      <c r="H6" s="6">
        <v>2</v>
      </c>
      <c r="I6" s="227">
        <v>3</v>
      </c>
    </row>
    <row r="7" spans="2:9" ht="27.95" customHeight="1">
      <c r="B7" s="220" t="s">
        <v>45</v>
      </c>
      <c r="C7" s="6">
        <v>32</v>
      </c>
      <c r="D7" s="6">
        <v>0</v>
      </c>
      <c r="E7" s="6">
        <v>1</v>
      </c>
      <c r="F7" s="221">
        <v>2</v>
      </c>
      <c r="G7" s="221">
        <v>3</v>
      </c>
      <c r="H7" s="6">
        <v>3</v>
      </c>
      <c r="I7" s="227">
        <v>4</v>
      </c>
    </row>
    <row r="8" spans="2:9" ht="27.95" customHeight="1">
      <c r="B8" s="220" t="s">
        <v>46</v>
      </c>
      <c r="C8" s="6">
        <v>50</v>
      </c>
      <c r="D8" s="6">
        <v>1</v>
      </c>
      <c r="E8" s="6">
        <v>2</v>
      </c>
      <c r="F8" s="221">
        <v>3</v>
      </c>
      <c r="G8" s="221">
        <v>4</v>
      </c>
      <c r="H8" s="6">
        <v>5</v>
      </c>
      <c r="I8" s="227">
        <v>6</v>
      </c>
    </row>
    <row r="9" spans="2:9" ht="27.95" customHeight="1">
      <c r="B9" s="220" t="s">
        <v>47</v>
      </c>
      <c r="C9" s="6">
        <v>80</v>
      </c>
      <c r="D9" s="6">
        <v>2</v>
      </c>
      <c r="E9" s="6">
        <v>3</v>
      </c>
      <c r="F9" s="221">
        <v>5</v>
      </c>
      <c r="G9" s="221">
        <v>6</v>
      </c>
      <c r="H9" s="6">
        <v>7</v>
      </c>
      <c r="I9" s="227">
        <v>8</v>
      </c>
    </row>
    <row r="10" spans="2:9" ht="27.95" customHeight="1">
      <c r="B10" s="220" t="s">
        <v>48</v>
      </c>
      <c r="C10" s="6">
        <v>125</v>
      </c>
      <c r="D10" s="6">
        <v>3</v>
      </c>
      <c r="E10" s="6">
        <v>4</v>
      </c>
      <c r="F10" s="221">
        <v>7</v>
      </c>
      <c r="G10" s="221">
        <v>8</v>
      </c>
      <c r="H10" s="6">
        <v>10</v>
      </c>
      <c r="I10" s="227">
        <v>11</v>
      </c>
    </row>
    <row r="11" spans="2:9" ht="27.95" customHeight="1">
      <c r="B11" s="220" t="s">
        <v>49</v>
      </c>
      <c r="C11" s="6">
        <v>200</v>
      </c>
      <c r="D11" s="6">
        <v>5</v>
      </c>
      <c r="E11" s="6">
        <v>6</v>
      </c>
      <c r="F11" s="221">
        <v>10</v>
      </c>
      <c r="G11" s="221">
        <v>11</v>
      </c>
      <c r="H11" s="6">
        <v>14</v>
      </c>
      <c r="I11" s="227">
        <v>15</v>
      </c>
    </row>
    <row r="12" spans="2:9" ht="27.95" customHeight="1">
      <c r="B12" s="222" t="s">
        <v>50</v>
      </c>
      <c r="C12" s="223">
        <v>315</v>
      </c>
      <c r="D12" s="223">
        <v>7</v>
      </c>
      <c r="E12" s="223">
        <v>8</v>
      </c>
      <c r="F12" s="224">
        <v>14</v>
      </c>
      <c r="G12" s="224">
        <v>15</v>
      </c>
      <c r="H12" s="223">
        <v>21</v>
      </c>
      <c r="I12" s="228">
        <v>22</v>
      </c>
    </row>
    <row r="14" spans="2:9">
      <c r="B14" s="225" t="s">
        <v>51</v>
      </c>
      <c r="C14" s="225"/>
      <c r="D14" s="225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14" workbookViewId="0">
      <selection activeCell="A23" sqref="A23"/>
    </sheetView>
  </sheetViews>
  <sheetFormatPr defaultColWidth="10.375" defaultRowHeight="16.5" customHeight="1"/>
  <cols>
    <col min="1" max="1" width="11.125" style="75" customWidth="1"/>
    <col min="2" max="9" width="10.375" style="75"/>
    <col min="10" max="10" width="8.875" style="75" customWidth="1"/>
    <col min="11" max="11" width="12" style="75" customWidth="1"/>
    <col min="12" max="16384" width="10.375" style="75"/>
  </cols>
  <sheetData>
    <row r="1" spans="1:11" ht="20.2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>
      <c r="A2" s="142" t="s">
        <v>53</v>
      </c>
      <c r="B2" s="251" t="s">
        <v>54</v>
      </c>
      <c r="C2" s="251"/>
      <c r="D2" s="252" t="s">
        <v>55</v>
      </c>
      <c r="E2" s="252"/>
      <c r="F2" s="251"/>
      <c r="G2" s="251"/>
      <c r="H2" s="143" t="s">
        <v>56</v>
      </c>
      <c r="I2" s="253" t="s">
        <v>57</v>
      </c>
      <c r="J2" s="253"/>
      <c r="K2" s="254"/>
    </row>
    <row r="3" spans="1:11" ht="14.25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spans="1:11" ht="14.25">
      <c r="A4" s="146" t="s">
        <v>61</v>
      </c>
      <c r="B4" s="261" t="s">
        <v>62</v>
      </c>
      <c r="C4" s="262"/>
      <c r="D4" s="263" t="s">
        <v>63</v>
      </c>
      <c r="E4" s="264"/>
      <c r="F4" s="265">
        <v>45102</v>
      </c>
      <c r="G4" s="266"/>
      <c r="H4" s="263" t="s">
        <v>64</v>
      </c>
      <c r="I4" s="264"/>
      <c r="J4" s="81" t="s">
        <v>65</v>
      </c>
      <c r="K4" s="166" t="s">
        <v>66</v>
      </c>
    </row>
    <row r="5" spans="1:11" ht="14.25">
      <c r="A5" s="149" t="s">
        <v>67</v>
      </c>
      <c r="B5" s="261" t="s">
        <v>68</v>
      </c>
      <c r="C5" s="262"/>
      <c r="D5" s="263" t="s">
        <v>69</v>
      </c>
      <c r="E5" s="264"/>
      <c r="F5" s="265">
        <v>45082</v>
      </c>
      <c r="G5" s="266"/>
      <c r="H5" s="263" t="s">
        <v>70</v>
      </c>
      <c r="I5" s="264"/>
      <c r="J5" s="81" t="s">
        <v>65</v>
      </c>
      <c r="K5" s="166" t="s">
        <v>66</v>
      </c>
    </row>
    <row r="6" spans="1:11" ht="14.25">
      <c r="A6" s="146" t="s">
        <v>71</v>
      </c>
      <c r="B6" s="185" t="s">
        <v>72</v>
      </c>
      <c r="C6" s="166">
        <v>6</v>
      </c>
      <c r="D6" s="149" t="s">
        <v>73</v>
      </c>
      <c r="E6" s="159"/>
      <c r="F6" s="265">
        <v>45092</v>
      </c>
      <c r="G6" s="266"/>
      <c r="H6" s="263" t="s">
        <v>74</v>
      </c>
      <c r="I6" s="264"/>
      <c r="J6" s="81" t="s">
        <v>65</v>
      </c>
      <c r="K6" s="166" t="s">
        <v>66</v>
      </c>
    </row>
    <row r="7" spans="1:11" ht="14.25">
      <c r="A7" s="146" t="s">
        <v>75</v>
      </c>
      <c r="B7" s="267">
        <v>600</v>
      </c>
      <c r="C7" s="268"/>
      <c r="D7" s="149" t="s">
        <v>76</v>
      </c>
      <c r="E7" s="158"/>
      <c r="F7" s="265">
        <v>45097</v>
      </c>
      <c r="G7" s="266"/>
      <c r="H7" s="263" t="s">
        <v>77</v>
      </c>
      <c r="I7" s="264"/>
      <c r="J7" s="81" t="s">
        <v>65</v>
      </c>
      <c r="K7" s="166" t="s">
        <v>66</v>
      </c>
    </row>
    <row r="8" spans="1:11" ht="14.25">
      <c r="A8" s="151" t="s">
        <v>78</v>
      </c>
      <c r="B8" s="269" t="s">
        <v>79</v>
      </c>
      <c r="C8" s="270"/>
      <c r="D8" s="271" t="s">
        <v>80</v>
      </c>
      <c r="E8" s="272"/>
      <c r="F8" s="273">
        <v>45099</v>
      </c>
      <c r="G8" s="274"/>
      <c r="H8" s="271" t="s">
        <v>81</v>
      </c>
      <c r="I8" s="272"/>
      <c r="J8" s="86" t="s">
        <v>65</v>
      </c>
      <c r="K8" s="168" t="s">
        <v>66</v>
      </c>
    </row>
    <row r="9" spans="1:11" ht="14.25">
      <c r="A9" s="275" t="s">
        <v>82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spans="1:11" ht="14.25">
      <c r="A10" s="278" t="s">
        <v>83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spans="1:11" ht="14.25">
      <c r="A11" s="186" t="s">
        <v>84</v>
      </c>
      <c r="B11" s="187" t="s">
        <v>85</v>
      </c>
      <c r="C11" s="188" t="s">
        <v>86</v>
      </c>
      <c r="D11" s="189"/>
      <c r="E11" s="190" t="s">
        <v>87</v>
      </c>
      <c r="F11" s="187" t="s">
        <v>85</v>
      </c>
      <c r="G11" s="188" t="s">
        <v>86</v>
      </c>
      <c r="H11" s="188" t="s">
        <v>88</v>
      </c>
      <c r="I11" s="190" t="s">
        <v>89</v>
      </c>
      <c r="J11" s="187" t="s">
        <v>85</v>
      </c>
      <c r="K11" s="211" t="s">
        <v>86</v>
      </c>
    </row>
    <row r="12" spans="1:11" ht="14.25">
      <c r="A12" s="149" t="s">
        <v>90</v>
      </c>
      <c r="B12" s="157" t="s">
        <v>85</v>
      </c>
      <c r="C12" s="81" t="s">
        <v>86</v>
      </c>
      <c r="D12" s="158"/>
      <c r="E12" s="159" t="s">
        <v>91</v>
      </c>
      <c r="F12" s="157" t="s">
        <v>85</v>
      </c>
      <c r="G12" s="81" t="s">
        <v>86</v>
      </c>
      <c r="H12" s="81" t="s">
        <v>88</v>
      </c>
      <c r="I12" s="159" t="s">
        <v>92</v>
      </c>
      <c r="J12" s="157" t="s">
        <v>85</v>
      </c>
      <c r="K12" s="166" t="s">
        <v>86</v>
      </c>
    </row>
    <row r="13" spans="1:11" ht="14.25">
      <c r="A13" s="149" t="s">
        <v>93</v>
      </c>
      <c r="B13" s="157" t="s">
        <v>85</v>
      </c>
      <c r="C13" s="81" t="s">
        <v>86</v>
      </c>
      <c r="D13" s="158"/>
      <c r="E13" s="159" t="s">
        <v>94</v>
      </c>
      <c r="F13" s="81" t="s">
        <v>95</v>
      </c>
      <c r="G13" s="81" t="s">
        <v>96</v>
      </c>
      <c r="H13" s="81" t="s">
        <v>88</v>
      </c>
      <c r="I13" s="159" t="s">
        <v>97</v>
      </c>
      <c r="J13" s="157" t="s">
        <v>85</v>
      </c>
      <c r="K13" s="166" t="s">
        <v>86</v>
      </c>
    </row>
    <row r="14" spans="1:11" ht="14.25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81"/>
    </row>
    <row r="15" spans="1:11" ht="14.25">
      <c r="A15" s="278" t="s">
        <v>99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1" ht="14.25">
      <c r="A16" s="191" t="s">
        <v>100</v>
      </c>
      <c r="B16" s="188" t="s">
        <v>95</v>
      </c>
      <c r="C16" s="188" t="s">
        <v>96</v>
      </c>
      <c r="D16" s="192"/>
      <c r="E16" s="193" t="s">
        <v>101</v>
      </c>
      <c r="F16" s="188" t="s">
        <v>95</v>
      </c>
      <c r="G16" s="188" t="s">
        <v>96</v>
      </c>
      <c r="H16" s="194"/>
      <c r="I16" s="193" t="s">
        <v>102</v>
      </c>
      <c r="J16" s="188" t="s">
        <v>95</v>
      </c>
      <c r="K16" s="211" t="s">
        <v>96</v>
      </c>
    </row>
    <row r="17" spans="1:22" ht="16.5" customHeight="1">
      <c r="A17" s="160" t="s">
        <v>103</v>
      </c>
      <c r="B17" s="81" t="s">
        <v>95</v>
      </c>
      <c r="C17" s="81" t="s">
        <v>96</v>
      </c>
      <c r="D17" s="147"/>
      <c r="E17" s="161" t="s">
        <v>104</v>
      </c>
      <c r="F17" s="81" t="s">
        <v>95</v>
      </c>
      <c r="G17" s="81" t="s">
        <v>96</v>
      </c>
      <c r="H17" s="195"/>
      <c r="I17" s="161" t="s">
        <v>105</v>
      </c>
      <c r="J17" s="81" t="s">
        <v>95</v>
      </c>
      <c r="K17" s="166" t="s">
        <v>96</v>
      </c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</row>
    <row r="18" spans="1:22" ht="18" customHeight="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4"/>
    </row>
    <row r="19" spans="1:22" ht="18" customHeight="1">
      <c r="A19" s="278" t="s">
        <v>107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22" ht="16.5" customHeight="1">
      <c r="A20" s="285" t="s">
        <v>108</v>
      </c>
      <c r="B20" s="286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22" ht="21.75" customHeight="1">
      <c r="A21" s="196" t="s">
        <v>109</v>
      </c>
      <c r="B21" s="197"/>
      <c r="C21" s="198">
        <v>120</v>
      </c>
      <c r="D21" s="198">
        <v>130</v>
      </c>
      <c r="E21" s="198">
        <v>140</v>
      </c>
      <c r="F21" s="198">
        <v>150</v>
      </c>
      <c r="G21" s="198">
        <v>160</v>
      </c>
      <c r="H21" s="198">
        <v>170</v>
      </c>
      <c r="J21" s="161"/>
      <c r="K21" s="106" t="s">
        <v>110</v>
      </c>
    </row>
    <row r="22" spans="1:22" ht="23.1" customHeight="1">
      <c r="A22" s="8" t="s">
        <v>111</v>
      </c>
      <c r="B22" s="199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201"/>
      <c r="J22" s="201"/>
      <c r="K22" s="213"/>
    </row>
    <row r="23" spans="1:22" ht="23.1" customHeight="1">
      <c r="A23" s="8" t="s">
        <v>112</v>
      </c>
      <c r="B23" s="199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201"/>
      <c r="J23" s="201"/>
      <c r="K23" s="214"/>
    </row>
    <row r="24" spans="1:22" ht="23.1" customHeight="1">
      <c r="A24" s="150"/>
      <c r="B24" s="200"/>
      <c r="C24" s="201"/>
      <c r="D24" s="201"/>
      <c r="E24" s="201"/>
      <c r="F24" s="201"/>
      <c r="G24" s="201"/>
      <c r="H24" s="201"/>
      <c r="I24" s="201"/>
      <c r="J24" s="201"/>
      <c r="K24" s="104"/>
    </row>
    <row r="25" spans="1:22" ht="23.1" customHeight="1">
      <c r="A25" s="150"/>
      <c r="B25" s="201"/>
      <c r="C25" s="201"/>
      <c r="D25" s="201"/>
      <c r="E25" s="201"/>
      <c r="F25" s="201"/>
      <c r="G25" s="201"/>
      <c r="H25" s="201"/>
      <c r="I25" s="201"/>
      <c r="J25" s="201"/>
      <c r="K25" s="104"/>
    </row>
    <row r="26" spans="1:22" ht="23.1" customHeight="1">
      <c r="A26" s="150"/>
      <c r="B26" s="201"/>
      <c r="C26" s="201"/>
      <c r="D26" s="201"/>
      <c r="E26" s="201"/>
      <c r="F26" s="201"/>
      <c r="G26" s="201"/>
      <c r="H26" s="201"/>
      <c r="I26" s="201"/>
      <c r="J26" s="201"/>
      <c r="K26" s="104"/>
    </row>
    <row r="27" spans="1:22" ht="23.1" customHeight="1">
      <c r="A27" s="150"/>
      <c r="B27" s="201"/>
      <c r="C27" s="201"/>
      <c r="D27" s="201"/>
      <c r="E27" s="201"/>
      <c r="F27" s="201"/>
      <c r="G27" s="201"/>
      <c r="H27" s="201"/>
      <c r="I27" s="201"/>
      <c r="J27" s="201"/>
      <c r="K27" s="104"/>
    </row>
    <row r="28" spans="1:22" ht="18" customHeight="1">
      <c r="A28" s="289" t="s">
        <v>113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1"/>
    </row>
    <row r="29" spans="1:22" ht="18.75" customHeight="1">
      <c r="A29" s="292"/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22" ht="18.75" customHeight="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spans="1:22" ht="18" customHeight="1">
      <c r="A31" s="289" t="s">
        <v>114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22" ht="14.25">
      <c r="A32" s="298" t="s">
        <v>115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4.25">
      <c r="A33" s="301" t="s">
        <v>116</v>
      </c>
      <c r="B33" s="302"/>
      <c r="C33" s="81" t="s">
        <v>65</v>
      </c>
      <c r="D33" s="81" t="s">
        <v>66</v>
      </c>
      <c r="E33" s="303" t="s">
        <v>117</v>
      </c>
      <c r="F33" s="304"/>
      <c r="G33" s="304"/>
      <c r="H33" s="304"/>
      <c r="I33" s="304"/>
      <c r="J33" s="304"/>
      <c r="K33" s="305"/>
    </row>
    <row r="34" spans="1:11" ht="14.25">
      <c r="A34" s="306" t="s">
        <v>118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06"/>
    </row>
    <row r="35" spans="1:11" ht="21" customHeight="1">
      <c r="A35" s="202" t="s">
        <v>119</v>
      </c>
      <c r="B35" s="203"/>
      <c r="C35" s="203"/>
      <c r="D35" s="203"/>
      <c r="E35" s="203"/>
      <c r="F35" s="203"/>
      <c r="G35" s="203"/>
      <c r="H35" s="203"/>
      <c r="I35" s="203"/>
      <c r="J35" s="203">
        <v>1</v>
      </c>
      <c r="K35" s="215"/>
    </row>
    <row r="36" spans="1:11" ht="21" customHeight="1">
      <c r="A36" s="204" t="s">
        <v>120</v>
      </c>
      <c r="B36" s="205"/>
      <c r="C36" s="205"/>
      <c r="D36" s="205"/>
      <c r="E36" s="205"/>
      <c r="F36" s="205"/>
      <c r="G36" s="205"/>
      <c r="H36" s="205"/>
      <c r="I36" s="205"/>
      <c r="J36" s="203">
        <v>1</v>
      </c>
      <c r="K36" s="216"/>
    </row>
    <row r="37" spans="1:11" ht="21" customHeight="1">
      <c r="A37" s="204" t="s">
        <v>121</v>
      </c>
      <c r="B37" s="205"/>
      <c r="C37" s="205"/>
      <c r="D37" s="205"/>
      <c r="E37" s="205"/>
      <c r="F37" s="205"/>
      <c r="G37" s="205"/>
      <c r="H37" s="205"/>
      <c r="I37" s="205"/>
      <c r="J37" s="203">
        <v>1</v>
      </c>
      <c r="K37" s="216"/>
    </row>
    <row r="38" spans="1:11" ht="21" customHeight="1">
      <c r="A38" s="204" t="s">
        <v>122</v>
      </c>
      <c r="B38" s="205"/>
      <c r="C38" s="205"/>
      <c r="D38" s="205"/>
      <c r="E38" s="205"/>
      <c r="F38" s="205"/>
      <c r="G38" s="205"/>
      <c r="H38" s="205"/>
      <c r="I38" s="205"/>
      <c r="J38" s="203"/>
      <c r="K38" s="216"/>
    </row>
    <row r="39" spans="1:11" ht="21" customHeight="1">
      <c r="A39" s="204"/>
      <c r="B39" s="205"/>
      <c r="C39" s="205"/>
      <c r="D39" s="205"/>
      <c r="E39" s="205"/>
      <c r="F39" s="205"/>
      <c r="G39" s="205"/>
      <c r="H39" s="205"/>
      <c r="I39" s="205"/>
      <c r="J39" s="203"/>
      <c r="K39" s="216"/>
    </row>
    <row r="40" spans="1:11" ht="21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268"/>
    </row>
    <row r="41" spans="1:11" ht="21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268"/>
    </row>
    <row r="42" spans="1:11" ht="14.25">
      <c r="A42" s="309" t="s">
        <v>123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11"/>
    </row>
    <row r="43" spans="1:11" ht="14.25">
      <c r="A43" s="278" t="s">
        <v>124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pans="1:11" ht="14.25">
      <c r="A44" s="191" t="s">
        <v>125</v>
      </c>
      <c r="B44" s="188" t="s">
        <v>95</v>
      </c>
      <c r="C44" s="188" t="s">
        <v>96</v>
      </c>
      <c r="D44" s="188" t="s">
        <v>88</v>
      </c>
      <c r="E44" s="193" t="s">
        <v>126</v>
      </c>
      <c r="F44" s="188" t="s">
        <v>95</v>
      </c>
      <c r="G44" s="188" t="s">
        <v>96</v>
      </c>
      <c r="H44" s="188" t="s">
        <v>88</v>
      </c>
      <c r="I44" s="193" t="s">
        <v>127</v>
      </c>
      <c r="J44" s="188" t="s">
        <v>95</v>
      </c>
      <c r="K44" s="211" t="s">
        <v>96</v>
      </c>
    </row>
    <row r="45" spans="1:11" ht="14.25">
      <c r="A45" s="160" t="s">
        <v>87</v>
      </c>
      <c r="B45" s="81" t="s">
        <v>95</v>
      </c>
      <c r="C45" s="81" t="s">
        <v>96</v>
      </c>
      <c r="D45" s="81" t="s">
        <v>88</v>
      </c>
      <c r="E45" s="161" t="s">
        <v>94</v>
      </c>
      <c r="F45" s="81" t="s">
        <v>95</v>
      </c>
      <c r="G45" s="81" t="s">
        <v>96</v>
      </c>
      <c r="H45" s="81" t="s">
        <v>88</v>
      </c>
      <c r="I45" s="161" t="s">
        <v>105</v>
      </c>
      <c r="J45" s="81" t="s">
        <v>95</v>
      </c>
      <c r="K45" s="166" t="s">
        <v>96</v>
      </c>
    </row>
    <row r="46" spans="1:11" ht="14.25">
      <c r="A46" s="271" t="s">
        <v>98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81"/>
    </row>
    <row r="47" spans="1:11" ht="14.25">
      <c r="A47" s="306" t="s">
        <v>128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</row>
    <row r="48" spans="1:11" ht="14.25">
      <c r="A48" s="312"/>
      <c r="B48" s="313"/>
      <c r="C48" s="313"/>
      <c r="D48" s="313"/>
      <c r="E48" s="313"/>
      <c r="F48" s="313"/>
      <c r="G48" s="313"/>
      <c r="H48" s="313"/>
      <c r="I48" s="313"/>
      <c r="J48" s="313"/>
      <c r="K48" s="314"/>
    </row>
    <row r="49" spans="1:11" ht="14.25">
      <c r="A49" s="206" t="s">
        <v>129</v>
      </c>
      <c r="B49" s="315" t="s">
        <v>130</v>
      </c>
      <c r="C49" s="315"/>
      <c r="D49" s="207" t="s">
        <v>131</v>
      </c>
      <c r="E49" s="208" t="s">
        <v>132</v>
      </c>
      <c r="F49" s="209" t="s">
        <v>133</v>
      </c>
      <c r="G49" s="210">
        <v>45105</v>
      </c>
      <c r="H49" s="316" t="s">
        <v>134</v>
      </c>
      <c r="I49" s="317"/>
      <c r="J49" s="318" t="s">
        <v>135</v>
      </c>
      <c r="K49" s="319"/>
    </row>
    <row r="50" spans="1:11" ht="14.25">
      <c r="A50" s="306" t="s">
        <v>136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06"/>
    </row>
    <row r="51" spans="1:11" ht="14.25">
      <c r="A51" s="320" t="s">
        <v>137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14.25">
      <c r="A52" s="206" t="s">
        <v>129</v>
      </c>
      <c r="B52" s="315" t="s">
        <v>130</v>
      </c>
      <c r="C52" s="315"/>
      <c r="D52" s="207" t="s">
        <v>131</v>
      </c>
      <c r="E52" s="208"/>
      <c r="F52" s="209" t="s">
        <v>138</v>
      </c>
      <c r="G52" s="210"/>
      <c r="H52" s="316" t="s">
        <v>134</v>
      </c>
      <c r="I52" s="317"/>
      <c r="J52" s="318" t="s">
        <v>135</v>
      </c>
      <c r="K52" s="319"/>
    </row>
  </sheetData>
  <mergeCells count="55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9"/>
  <sheetViews>
    <sheetView tabSelected="1" workbookViewId="0">
      <selection activeCell="J13" sqref="J13"/>
    </sheetView>
  </sheetViews>
  <sheetFormatPr defaultColWidth="9" defaultRowHeight="14.25"/>
  <cols>
    <col min="1" max="1" width="19.875" style="35" customWidth="1"/>
    <col min="2" max="2" width="9.75" style="35" customWidth="1"/>
    <col min="3" max="3" width="9.75" style="36" customWidth="1"/>
    <col min="4" max="7" width="9.75" style="35" customWidth="1"/>
    <col min="8" max="8" width="4.125" style="35" customWidth="1"/>
    <col min="9" max="9" width="10.75" style="35" customWidth="1"/>
    <col min="10" max="10" width="9.75" style="35" customWidth="1"/>
    <col min="11" max="11" width="9.75" style="169" customWidth="1"/>
    <col min="12" max="12" width="9.75" style="35" customWidth="1"/>
    <col min="13" max="13" width="9.75" style="169" customWidth="1"/>
    <col min="14" max="14" width="9.75" style="35" customWidth="1"/>
    <col min="15" max="15" width="9.75" style="37" customWidth="1"/>
    <col min="16" max="253" width="9" style="35"/>
    <col min="254" max="16384" width="9" style="2"/>
  </cols>
  <sheetData>
    <row r="1" spans="1:256" s="35" customFormat="1" ht="29.1" customHeight="1">
      <c r="A1" s="323" t="s">
        <v>139</v>
      </c>
      <c r="B1" s="324"/>
      <c r="C1" s="325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6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5" customFormat="1" ht="20.100000000000001" customHeight="1">
      <c r="A2" s="38" t="s">
        <v>61</v>
      </c>
      <c r="B2" s="326" t="s">
        <v>62</v>
      </c>
      <c r="C2" s="327"/>
      <c r="D2" s="328" t="s">
        <v>68</v>
      </c>
      <c r="E2" s="328"/>
      <c r="F2" s="328"/>
      <c r="G2" s="170"/>
      <c r="H2" s="171"/>
      <c r="I2" s="176" t="s">
        <v>56</v>
      </c>
      <c r="J2" s="329" t="s">
        <v>57</v>
      </c>
      <c r="K2" s="329"/>
      <c r="L2" s="329"/>
      <c r="M2" s="329"/>
      <c r="N2" s="330"/>
      <c r="O2" s="6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5" customFormat="1" ht="17.25">
      <c r="A3" s="335" t="s">
        <v>140</v>
      </c>
      <c r="B3" s="331" t="s">
        <v>141</v>
      </c>
      <c r="C3" s="332"/>
      <c r="D3" s="331"/>
      <c r="E3" s="331"/>
      <c r="F3" s="331"/>
      <c r="G3" s="40"/>
      <c r="H3" s="172"/>
      <c r="I3" s="333" t="s">
        <v>142</v>
      </c>
      <c r="J3" s="333"/>
      <c r="K3" s="333"/>
      <c r="L3" s="333"/>
      <c r="M3" s="333"/>
      <c r="N3" s="334"/>
      <c r="O3" s="6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5" customFormat="1" ht="17.25">
      <c r="A4" s="335"/>
      <c r="B4" s="40"/>
      <c r="C4" s="40"/>
      <c r="D4" s="40"/>
      <c r="E4" s="40"/>
      <c r="F4" s="40"/>
      <c r="G4" s="40"/>
      <c r="H4" s="172"/>
      <c r="I4" s="177"/>
      <c r="J4" s="178"/>
      <c r="K4" s="178">
        <v>140</v>
      </c>
      <c r="L4" s="178">
        <v>150</v>
      </c>
      <c r="M4" s="178">
        <v>150</v>
      </c>
      <c r="N4" s="178"/>
      <c r="O4" s="17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5" customFormat="1" ht="24" customHeight="1">
      <c r="A5" s="335"/>
      <c r="B5" s="42" t="s">
        <v>143</v>
      </c>
      <c r="C5" s="42" t="s">
        <v>144</v>
      </c>
      <c r="D5" s="42" t="s">
        <v>145</v>
      </c>
      <c r="E5" s="42" t="s">
        <v>146</v>
      </c>
      <c r="F5" s="42" t="s">
        <v>147</v>
      </c>
      <c r="G5" s="42" t="s">
        <v>148</v>
      </c>
      <c r="H5" s="173"/>
      <c r="I5" s="130"/>
      <c r="J5" s="40"/>
      <c r="K5" s="40" t="s">
        <v>149</v>
      </c>
      <c r="L5" s="40" t="s">
        <v>149</v>
      </c>
      <c r="M5" s="40" t="s">
        <v>150</v>
      </c>
      <c r="N5" s="40"/>
      <c r="O5" s="41"/>
      <c r="P5" s="2"/>
      <c r="Q5" s="2"/>
      <c r="X5" s="40" t="s">
        <v>151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4" customHeight="1">
      <c r="A6" s="44" t="s">
        <v>152</v>
      </c>
      <c r="B6" s="44">
        <f t="shared" ref="B6:B8" si="0">C6-4</f>
        <v>44</v>
      </c>
      <c r="C6" s="44">
        <v>48</v>
      </c>
      <c r="D6" s="44">
        <f t="shared" ref="D6:G6" si="1">C6+4</f>
        <v>52</v>
      </c>
      <c r="E6" s="44">
        <f t="shared" si="1"/>
        <v>56</v>
      </c>
      <c r="F6" s="44">
        <f t="shared" si="1"/>
        <v>60</v>
      </c>
      <c r="G6" s="44">
        <f t="shared" si="1"/>
        <v>64</v>
      </c>
      <c r="H6" s="173"/>
      <c r="I6" s="180"/>
      <c r="J6" s="180"/>
      <c r="K6" s="181" t="s">
        <v>153</v>
      </c>
      <c r="L6" s="180" t="s">
        <v>154</v>
      </c>
      <c r="M6" s="180" t="s">
        <v>155</v>
      </c>
      <c r="N6" s="180"/>
      <c r="O6" s="182"/>
      <c r="P6" s="183"/>
      <c r="Q6" s="183"/>
      <c r="X6" s="40" t="s">
        <v>156</v>
      </c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</row>
    <row r="7" spans="1:256" s="36" customFormat="1" ht="24" customHeight="1">
      <c r="A7" s="44" t="s">
        <v>157</v>
      </c>
      <c r="B7" s="44">
        <f t="shared" si="0"/>
        <v>74</v>
      </c>
      <c r="C7" s="44">
        <v>78</v>
      </c>
      <c r="D7" s="44">
        <f>C7+4</f>
        <v>82</v>
      </c>
      <c r="E7" s="44">
        <f t="shared" ref="E7:G7" si="2">D7+6</f>
        <v>88</v>
      </c>
      <c r="F7" s="44">
        <f t="shared" si="2"/>
        <v>94</v>
      </c>
      <c r="G7" s="44">
        <f t="shared" si="2"/>
        <v>100</v>
      </c>
      <c r="H7" s="173"/>
      <c r="I7" s="181"/>
      <c r="J7" s="181"/>
      <c r="K7" s="181" t="s">
        <v>158</v>
      </c>
      <c r="L7" s="181" t="s">
        <v>154</v>
      </c>
      <c r="M7" s="181" t="s">
        <v>344</v>
      </c>
      <c r="N7" s="181"/>
      <c r="O7" s="184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</row>
    <row r="8" spans="1:256" s="36" customFormat="1" ht="24" customHeight="1">
      <c r="A8" s="44" t="s">
        <v>159</v>
      </c>
      <c r="B8" s="44">
        <f t="shared" si="0"/>
        <v>72</v>
      </c>
      <c r="C8" s="44">
        <v>76</v>
      </c>
      <c r="D8" s="44">
        <f>C8+4</f>
        <v>80</v>
      </c>
      <c r="E8" s="44">
        <f t="shared" ref="E8:G8" si="3">D8+6</f>
        <v>86</v>
      </c>
      <c r="F8" s="44">
        <f t="shared" si="3"/>
        <v>92</v>
      </c>
      <c r="G8" s="44">
        <f t="shared" si="3"/>
        <v>98</v>
      </c>
      <c r="H8" s="173"/>
      <c r="I8" s="181"/>
      <c r="J8" s="181"/>
      <c r="K8" s="181" t="s">
        <v>154</v>
      </c>
      <c r="L8" s="181" t="s">
        <v>154</v>
      </c>
      <c r="M8" s="181" t="s">
        <v>344</v>
      </c>
      <c r="N8" s="181"/>
      <c r="O8" s="184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</row>
    <row r="9" spans="1:256" s="36" customFormat="1" ht="24" customHeight="1">
      <c r="A9" s="44" t="s">
        <v>160</v>
      </c>
      <c r="B9" s="44">
        <f>C9-4.75</f>
        <v>57.25</v>
      </c>
      <c r="C9" s="44">
        <v>62</v>
      </c>
      <c r="D9" s="44">
        <f>C9+4.1+0.6</f>
        <v>66.699999999999989</v>
      </c>
      <c r="E9" s="44">
        <f t="shared" ref="E9:G9" si="4">D9+4.1+0.4</f>
        <v>71.199999999999989</v>
      </c>
      <c r="F9" s="44">
        <f t="shared" si="4"/>
        <v>75.699999999999989</v>
      </c>
      <c r="G9" s="44">
        <f t="shared" si="4"/>
        <v>80.199999999999989</v>
      </c>
      <c r="H9" s="173"/>
      <c r="I9" s="181"/>
      <c r="J9" s="181"/>
      <c r="K9" s="181" t="s">
        <v>158</v>
      </c>
      <c r="L9" s="181" t="s">
        <v>161</v>
      </c>
      <c r="M9" s="181" t="s">
        <v>345</v>
      </c>
      <c r="N9" s="181"/>
      <c r="O9" s="184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</row>
    <row r="10" spans="1:256" s="36" customFormat="1" ht="24" customHeight="1">
      <c r="A10" s="44" t="s">
        <v>163</v>
      </c>
      <c r="B10" s="44">
        <f>C10-1.2</f>
        <v>12.8</v>
      </c>
      <c r="C10" s="44">
        <v>14</v>
      </c>
      <c r="D10" s="44">
        <f t="shared" ref="D10:G10" si="5">C10+1.2</f>
        <v>15.2</v>
      </c>
      <c r="E10" s="44">
        <f t="shared" si="5"/>
        <v>16.399999999999999</v>
      </c>
      <c r="F10" s="44">
        <f t="shared" si="5"/>
        <v>17.599999999999998</v>
      </c>
      <c r="G10" s="44">
        <f t="shared" si="5"/>
        <v>18.799999999999997</v>
      </c>
      <c r="H10" s="173"/>
      <c r="I10" s="181"/>
      <c r="J10" s="181"/>
      <c r="K10" s="181" t="s">
        <v>158</v>
      </c>
      <c r="L10" s="181" t="s">
        <v>162</v>
      </c>
      <c r="M10" s="181" t="s">
        <v>344</v>
      </c>
      <c r="N10" s="181"/>
      <c r="O10" s="184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</row>
    <row r="11" spans="1:256" s="36" customFormat="1" ht="24" customHeight="1">
      <c r="A11" s="45" t="s">
        <v>165</v>
      </c>
      <c r="B11" s="46">
        <f>C11-0.2</f>
        <v>8.8000000000000007</v>
      </c>
      <c r="C11" s="44">
        <v>9</v>
      </c>
      <c r="D11" s="46">
        <f>C11+0.2</f>
        <v>9.1999999999999993</v>
      </c>
      <c r="E11" s="46">
        <f t="shared" ref="E11:G11" si="6">D11+0.4</f>
        <v>9.6</v>
      </c>
      <c r="F11" s="46">
        <f t="shared" si="6"/>
        <v>10</v>
      </c>
      <c r="G11" s="46">
        <f t="shared" si="6"/>
        <v>10.4</v>
      </c>
      <c r="H11" s="173"/>
      <c r="I11" s="181"/>
      <c r="J11" s="181"/>
      <c r="K11" s="181" t="s">
        <v>158</v>
      </c>
      <c r="L11" s="181" t="s">
        <v>158</v>
      </c>
      <c r="M11" s="181" t="s">
        <v>344</v>
      </c>
      <c r="N11" s="181"/>
      <c r="O11" s="184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</row>
    <row r="12" spans="1:256" s="36" customFormat="1" ht="24" customHeight="1">
      <c r="A12" s="44" t="s">
        <v>166</v>
      </c>
      <c r="B12" s="44">
        <f>C12-1</f>
        <v>36</v>
      </c>
      <c r="C12" s="44">
        <v>37</v>
      </c>
      <c r="D12" s="44">
        <f>C12+1</f>
        <v>38</v>
      </c>
      <c r="E12" s="44">
        <f t="shared" ref="E12:G12" si="7">D12+1.5</f>
        <v>39.5</v>
      </c>
      <c r="F12" s="44">
        <f t="shared" si="7"/>
        <v>41</v>
      </c>
      <c r="G12" s="44">
        <f t="shared" si="7"/>
        <v>42.5</v>
      </c>
      <c r="H12" s="173"/>
      <c r="I12" s="181"/>
      <c r="J12" s="181"/>
      <c r="K12" s="181" t="s">
        <v>158</v>
      </c>
      <c r="L12" s="181" t="s">
        <v>155</v>
      </c>
      <c r="M12" s="181" t="s">
        <v>344</v>
      </c>
      <c r="N12" s="181"/>
      <c r="O12" s="184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3"/>
      <c r="CS12" s="183"/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3"/>
      <c r="DK12" s="183"/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3"/>
      <c r="DW12" s="183"/>
      <c r="DX12" s="183"/>
      <c r="DY12" s="183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83"/>
      <c r="FR12" s="183"/>
      <c r="FS12" s="183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3"/>
    </row>
    <row r="13" spans="1:256" s="36" customFormat="1" ht="24" customHeight="1">
      <c r="A13" s="44" t="s">
        <v>168</v>
      </c>
      <c r="B13" s="46">
        <v>14</v>
      </c>
      <c r="C13" s="46">
        <v>14</v>
      </c>
      <c r="D13" s="44">
        <v>15</v>
      </c>
      <c r="E13" s="46">
        <v>15</v>
      </c>
      <c r="F13" s="46">
        <v>16</v>
      </c>
      <c r="G13" s="46">
        <v>16</v>
      </c>
      <c r="H13" s="173"/>
      <c r="I13" s="181"/>
      <c r="J13" s="181"/>
      <c r="K13" s="181" t="s">
        <v>158</v>
      </c>
      <c r="L13" s="181" t="s">
        <v>158</v>
      </c>
      <c r="M13" s="181" t="s">
        <v>344</v>
      </c>
      <c r="N13" s="181"/>
      <c r="O13" s="184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3"/>
      <c r="IF13" s="183"/>
      <c r="IG13" s="183"/>
      <c r="IH13" s="183"/>
      <c r="II13" s="183"/>
      <c r="IJ13" s="183"/>
      <c r="IK13" s="183"/>
      <c r="IL13" s="183"/>
      <c r="IM13" s="183"/>
      <c r="IN13" s="183"/>
      <c r="IO13" s="183"/>
      <c r="IP13" s="183"/>
      <c r="IQ13" s="183"/>
      <c r="IR13" s="183"/>
      <c r="IS13" s="183"/>
      <c r="IT13" s="183"/>
      <c r="IU13" s="183"/>
      <c r="IV13" s="183"/>
    </row>
    <row r="14" spans="1:256" s="36" customFormat="1" ht="24" customHeight="1">
      <c r="A14" s="174"/>
      <c r="B14" s="50"/>
      <c r="C14" s="50"/>
      <c r="D14" s="50"/>
      <c r="E14" s="50"/>
      <c r="F14" s="50"/>
      <c r="G14" s="50"/>
      <c r="H14" s="173"/>
      <c r="I14" s="181"/>
      <c r="J14" s="181"/>
      <c r="K14" s="181"/>
      <c r="L14" s="181"/>
      <c r="M14" s="181" t="s">
        <v>346</v>
      </c>
      <c r="N14" s="181"/>
      <c r="O14" s="184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83"/>
      <c r="HX14" s="183"/>
      <c r="HY14" s="183"/>
      <c r="HZ14" s="183"/>
      <c r="IA14" s="183"/>
      <c r="IB14" s="183"/>
      <c r="IC14" s="183"/>
      <c r="ID14" s="183"/>
      <c r="IE14" s="183"/>
      <c r="IF14" s="183"/>
      <c r="IG14" s="183"/>
      <c r="IH14" s="183"/>
      <c r="II14" s="183"/>
      <c r="IJ14" s="183"/>
      <c r="IK14" s="183"/>
      <c r="IL14" s="183"/>
      <c r="IM14" s="183"/>
      <c r="IN14" s="183"/>
      <c r="IO14" s="183"/>
      <c r="IP14" s="183"/>
      <c r="IQ14" s="183"/>
      <c r="IR14" s="183"/>
      <c r="IS14" s="183"/>
      <c r="IT14" s="183"/>
      <c r="IU14" s="183"/>
      <c r="IV14" s="183"/>
    </row>
    <row r="15" spans="1:256" s="35" customFormat="1" ht="24" customHeight="1">
      <c r="A15" s="174"/>
      <c r="B15" s="50"/>
      <c r="C15" s="50"/>
      <c r="D15" s="50"/>
      <c r="E15" s="50"/>
      <c r="F15" s="50"/>
      <c r="G15" s="50"/>
      <c r="H15" s="173"/>
      <c r="I15" s="65"/>
      <c r="J15" s="65"/>
      <c r="K15" s="65"/>
      <c r="L15" s="65"/>
      <c r="M15" s="65"/>
      <c r="N15" s="65"/>
      <c r="O15" s="6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5" customFormat="1" ht="24" customHeight="1">
      <c r="A16" s="174"/>
      <c r="B16" s="50"/>
      <c r="C16" s="50"/>
      <c r="D16" s="50"/>
      <c r="E16" s="50"/>
      <c r="F16" s="50"/>
      <c r="G16" s="50"/>
      <c r="H16" s="175"/>
      <c r="I16" s="69"/>
      <c r="J16" s="69"/>
      <c r="K16" s="70"/>
      <c r="L16" s="69"/>
      <c r="M16" s="69"/>
      <c r="N16" s="70"/>
      <c r="O16" s="7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5" customFormat="1" ht="24" customHeight="1">
      <c r="A17" s="56"/>
      <c r="B17" s="56"/>
      <c r="C17" s="56"/>
      <c r="D17" s="56"/>
      <c r="E17" s="56"/>
      <c r="F17" s="58"/>
      <c r="K17" s="169"/>
      <c r="M17" s="169"/>
      <c r="O17" s="6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5" customFormat="1">
      <c r="A18" s="59" t="s">
        <v>169</v>
      </c>
      <c r="B18" s="59"/>
      <c r="C18" s="60"/>
      <c r="K18" s="169"/>
      <c r="M18" s="169"/>
      <c r="O18" s="6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5" customFormat="1">
      <c r="C19" s="36"/>
      <c r="E19" s="72" t="s">
        <v>170</v>
      </c>
      <c r="F19" s="73">
        <v>45105</v>
      </c>
      <c r="I19" s="72" t="s">
        <v>171</v>
      </c>
      <c r="J19" s="72" t="s">
        <v>132</v>
      </c>
      <c r="K19" s="169"/>
      <c r="M19" s="74" t="s">
        <v>172</v>
      </c>
      <c r="N19" s="59" t="s">
        <v>135</v>
      </c>
      <c r="O19" s="6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8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75" customWidth="1"/>
    <col min="2" max="16384" width="10" style="75"/>
  </cols>
  <sheetData>
    <row r="1" spans="1:11" ht="22.5" customHeight="1">
      <c r="A1" s="336" t="s">
        <v>173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>
      <c r="A2" s="142" t="s">
        <v>53</v>
      </c>
      <c r="B2" s="251"/>
      <c r="C2" s="251"/>
      <c r="D2" s="252" t="s">
        <v>55</v>
      </c>
      <c r="E2" s="252"/>
      <c r="F2" s="251"/>
      <c r="G2" s="251"/>
      <c r="H2" s="143" t="s">
        <v>56</v>
      </c>
      <c r="I2" s="253"/>
      <c r="J2" s="253"/>
      <c r="K2" s="254"/>
    </row>
    <row r="3" spans="1:11" ht="16.5" customHeight="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spans="1:11" ht="16.5" customHeight="1">
      <c r="A4" s="146" t="s">
        <v>61</v>
      </c>
      <c r="B4" s="337"/>
      <c r="C4" s="338"/>
      <c r="D4" s="263" t="s">
        <v>63</v>
      </c>
      <c r="E4" s="264"/>
      <c r="F4" s="265"/>
      <c r="G4" s="266"/>
      <c r="H4" s="263" t="s">
        <v>174</v>
      </c>
      <c r="I4" s="264"/>
      <c r="J4" s="81" t="s">
        <v>65</v>
      </c>
      <c r="K4" s="166" t="s">
        <v>66</v>
      </c>
    </row>
    <row r="5" spans="1:11" ht="16.5" customHeight="1">
      <c r="A5" s="149" t="s">
        <v>67</v>
      </c>
      <c r="B5" s="339"/>
      <c r="C5" s="340"/>
      <c r="D5" s="263" t="s">
        <v>175</v>
      </c>
      <c r="E5" s="264"/>
      <c r="F5" s="337"/>
      <c r="G5" s="338"/>
      <c r="H5" s="263" t="s">
        <v>176</v>
      </c>
      <c r="I5" s="264"/>
      <c r="J5" s="81" t="s">
        <v>65</v>
      </c>
      <c r="K5" s="166" t="s">
        <v>66</v>
      </c>
    </row>
    <row r="6" spans="1:11" ht="16.5" customHeight="1">
      <c r="A6" s="146" t="s">
        <v>71</v>
      </c>
      <c r="B6" s="339"/>
      <c r="C6" s="340"/>
      <c r="D6" s="263" t="s">
        <v>177</v>
      </c>
      <c r="E6" s="264"/>
      <c r="F6" s="337"/>
      <c r="G6" s="338"/>
      <c r="H6" s="263" t="s">
        <v>178</v>
      </c>
      <c r="I6" s="264"/>
      <c r="J6" s="264"/>
      <c r="K6" s="341"/>
    </row>
    <row r="7" spans="1:11" ht="16.5" customHeight="1">
      <c r="A7" s="146" t="s">
        <v>75</v>
      </c>
      <c r="B7" s="337"/>
      <c r="C7" s="338"/>
      <c r="D7" s="146" t="s">
        <v>179</v>
      </c>
      <c r="E7" s="148"/>
      <c r="F7" s="337"/>
      <c r="G7" s="338"/>
      <c r="H7" s="342"/>
      <c r="I7" s="261"/>
      <c r="J7" s="261"/>
      <c r="K7" s="262"/>
    </row>
    <row r="8" spans="1:11" ht="16.5" customHeight="1">
      <c r="A8" s="151" t="s">
        <v>78</v>
      </c>
      <c r="B8" s="269" t="s">
        <v>180</v>
      </c>
      <c r="C8" s="270"/>
      <c r="D8" s="271" t="s">
        <v>80</v>
      </c>
      <c r="E8" s="272"/>
      <c r="F8" s="273"/>
      <c r="G8" s="274"/>
      <c r="H8" s="271"/>
      <c r="I8" s="272"/>
      <c r="J8" s="272"/>
      <c r="K8" s="281"/>
    </row>
    <row r="9" spans="1:11" ht="16.5" customHeight="1">
      <c r="A9" s="343" t="s">
        <v>181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</row>
    <row r="10" spans="1:11" ht="16.5" customHeight="1">
      <c r="A10" s="152" t="s">
        <v>84</v>
      </c>
      <c r="B10" s="153" t="s">
        <v>85</v>
      </c>
      <c r="C10" s="154" t="s">
        <v>86</v>
      </c>
      <c r="D10" s="155"/>
      <c r="E10" s="156" t="s">
        <v>89</v>
      </c>
      <c r="F10" s="153" t="s">
        <v>85</v>
      </c>
      <c r="G10" s="154" t="s">
        <v>86</v>
      </c>
      <c r="H10" s="153"/>
      <c r="I10" s="156" t="s">
        <v>87</v>
      </c>
      <c r="J10" s="153" t="s">
        <v>85</v>
      </c>
      <c r="K10" s="167" t="s">
        <v>86</v>
      </c>
    </row>
    <row r="11" spans="1:11" ht="16.5" customHeight="1">
      <c r="A11" s="149" t="s">
        <v>90</v>
      </c>
      <c r="B11" s="157" t="s">
        <v>85</v>
      </c>
      <c r="C11" s="81" t="s">
        <v>86</v>
      </c>
      <c r="D11" s="158"/>
      <c r="E11" s="159" t="s">
        <v>92</v>
      </c>
      <c r="F11" s="157" t="s">
        <v>85</v>
      </c>
      <c r="G11" s="81" t="s">
        <v>86</v>
      </c>
      <c r="H11" s="157"/>
      <c r="I11" s="159" t="s">
        <v>97</v>
      </c>
      <c r="J11" s="157" t="s">
        <v>85</v>
      </c>
      <c r="K11" s="166" t="s">
        <v>86</v>
      </c>
    </row>
    <row r="12" spans="1:11" ht="16.5" customHeight="1">
      <c r="A12" s="271" t="s">
        <v>117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81"/>
    </row>
    <row r="13" spans="1:11" ht="16.5" customHeight="1">
      <c r="A13" s="344" t="s">
        <v>182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>
      <c r="A14" s="345"/>
      <c r="B14" s="346"/>
      <c r="C14" s="346"/>
      <c r="D14" s="346"/>
      <c r="E14" s="346"/>
      <c r="F14" s="346"/>
      <c r="G14" s="346"/>
      <c r="H14" s="346"/>
      <c r="I14" s="347"/>
      <c r="J14" s="347"/>
      <c r="K14" s="348"/>
    </row>
    <row r="15" spans="1:11" ht="16.5" customHeight="1">
      <c r="A15" s="349"/>
      <c r="B15" s="350"/>
      <c r="C15" s="350"/>
      <c r="D15" s="351"/>
      <c r="E15" s="352"/>
      <c r="F15" s="350"/>
      <c r="G15" s="350"/>
      <c r="H15" s="351"/>
      <c r="I15" s="353"/>
      <c r="J15" s="354"/>
      <c r="K15" s="355"/>
    </row>
    <row r="16" spans="1:11" ht="16.5" customHeight="1">
      <c r="A16" s="356"/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6.5" customHeight="1">
      <c r="A17" s="344" t="s">
        <v>183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>
      <c r="A18" s="345"/>
      <c r="B18" s="346"/>
      <c r="C18" s="346"/>
      <c r="D18" s="346"/>
      <c r="E18" s="346"/>
      <c r="F18" s="346"/>
      <c r="G18" s="346"/>
      <c r="H18" s="346"/>
      <c r="I18" s="347"/>
      <c r="J18" s="347"/>
      <c r="K18" s="348"/>
    </row>
    <row r="19" spans="1:11" ht="16.5" customHeight="1">
      <c r="A19" s="349"/>
      <c r="B19" s="350"/>
      <c r="C19" s="350"/>
      <c r="D19" s="351"/>
      <c r="E19" s="352"/>
      <c r="F19" s="350"/>
      <c r="G19" s="350"/>
      <c r="H19" s="351"/>
      <c r="I19" s="353"/>
      <c r="J19" s="354"/>
      <c r="K19" s="355"/>
    </row>
    <row r="20" spans="1:11" ht="16.5" customHeight="1">
      <c r="A20" s="356"/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ht="16.5" customHeight="1">
      <c r="A21" s="359" t="s">
        <v>114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1" ht="16.5" customHeight="1">
      <c r="A22" s="360" t="s">
        <v>115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ht="16.5" customHeight="1">
      <c r="A23" s="301" t="s">
        <v>116</v>
      </c>
      <c r="B23" s="302"/>
      <c r="C23" s="81" t="s">
        <v>65</v>
      </c>
      <c r="D23" s="81" t="s">
        <v>66</v>
      </c>
      <c r="E23" s="361"/>
      <c r="F23" s="361"/>
      <c r="G23" s="361"/>
      <c r="H23" s="361"/>
      <c r="I23" s="361"/>
      <c r="J23" s="361"/>
      <c r="K23" s="362"/>
    </row>
    <row r="24" spans="1:11" ht="16.5" customHeight="1">
      <c r="A24" s="263" t="s">
        <v>184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spans="1:11" ht="16.5" customHeight="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6.5" customHeight="1">
      <c r="A26" s="343" t="s">
        <v>124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6.5" customHeight="1">
      <c r="A27" s="144" t="s">
        <v>125</v>
      </c>
      <c r="B27" s="154" t="s">
        <v>95</v>
      </c>
      <c r="C27" s="154" t="s">
        <v>96</v>
      </c>
      <c r="D27" s="154" t="s">
        <v>88</v>
      </c>
      <c r="E27" s="145" t="s">
        <v>126</v>
      </c>
      <c r="F27" s="154" t="s">
        <v>95</v>
      </c>
      <c r="G27" s="154" t="s">
        <v>96</v>
      </c>
      <c r="H27" s="154" t="s">
        <v>88</v>
      </c>
      <c r="I27" s="145" t="s">
        <v>127</v>
      </c>
      <c r="J27" s="154" t="s">
        <v>95</v>
      </c>
      <c r="K27" s="167" t="s">
        <v>96</v>
      </c>
    </row>
    <row r="28" spans="1:11" ht="16.5" customHeight="1">
      <c r="A28" s="160" t="s">
        <v>87</v>
      </c>
      <c r="B28" s="81" t="s">
        <v>95</v>
      </c>
      <c r="C28" s="81" t="s">
        <v>96</v>
      </c>
      <c r="D28" s="81" t="s">
        <v>88</v>
      </c>
      <c r="E28" s="161" t="s">
        <v>94</v>
      </c>
      <c r="F28" s="81" t="s">
        <v>95</v>
      </c>
      <c r="G28" s="81" t="s">
        <v>96</v>
      </c>
      <c r="H28" s="81" t="s">
        <v>88</v>
      </c>
      <c r="I28" s="161" t="s">
        <v>105</v>
      </c>
      <c r="J28" s="81" t="s">
        <v>95</v>
      </c>
      <c r="K28" s="166" t="s">
        <v>96</v>
      </c>
    </row>
    <row r="29" spans="1:11" ht="16.5" customHeight="1">
      <c r="A29" s="263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66"/>
    </row>
    <row r="30" spans="1:11" ht="16.5" customHeight="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spans="1:11" ht="16.5" customHeight="1">
      <c r="A31" s="343" t="s">
        <v>185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spans="1:11" ht="21" customHeight="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 ht="21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268"/>
    </row>
    <row r="34" spans="1:11" ht="21" customHeight="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268"/>
    </row>
    <row r="35" spans="1:11" ht="21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268"/>
    </row>
    <row r="36" spans="1:11" ht="2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268"/>
    </row>
    <row r="37" spans="1:11" ht="21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268"/>
    </row>
    <row r="38" spans="1:11" ht="21" customHeight="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268"/>
    </row>
    <row r="39" spans="1:11" ht="21" customHeight="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268"/>
    </row>
    <row r="40" spans="1:11" ht="21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268"/>
    </row>
    <row r="41" spans="1:11" ht="21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268"/>
    </row>
    <row r="42" spans="1:11" ht="21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268"/>
    </row>
    <row r="43" spans="1:11" ht="17.25" customHeight="1">
      <c r="A43" s="309" t="s">
        <v>123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1"/>
    </row>
    <row r="44" spans="1:11" ht="16.5" customHeight="1">
      <c r="A44" s="343" t="s">
        <v>186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spans="1:11" ht="18" customHeight="1">
      <c r="A45" s="370" t="s">
        <v>117</v>
      </c>
      <c r="B45" s="371"/>
      <c r="C45" s="371"/>
      <c r="D45" s="371"/>
      <c r="E45" s="371"/>
      <c r="F45" s="371"/>
      <c r="G45" s="371"/>
      <c r="H45" s="371"/>
      <c r="I45" s="371"/>
      <c r="J45" s="371"/>
      <c r="K45" s="372"/>
    </row>
    <row r="46" spans="1:11" ht="18" customHeight="1">
      <c r="A46" s="370"/>
      <c r="B46" s="371"/>
      <c r="C46" s="371"/>
      <c r="D46" s="371"/>
      <c r="E46" s="371"/>
      <c r="F46" s="371"/>
      <c r="G46" s="371"/>
      <c r="H46" s="371"/>
      <c r="I46" s="371"/>
      <c r="J46" s="371"/>
      <c r="K46" s="372"/>
    </row>
    <row r="47" spans="1:11" ht="18" customHeight="1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365"/>
    </row>
    <row r="48" spans="1:11" ht="21" customHeight="1">
      <c r="A48" s="162" t="s">
        <v>129</v>
      </c>
      <c r="B48" s="373" t="s">
        <v>130</v>
      </c>
      <c r="C48" s="373"/>
      <c r="D48" s="163" t="s">
        <v>131</v>
      </c>
      <c r="E48" s="164"/>
      <c r="F48" s="163" t="s">
        <v>133</v>
      </c>
      <c r="G48" s="165"/>
      <c r="H48" s="374" t="s">
        <v>134</v>
      </c>
      <c r="I48" s="374"/>
      <c r="J48" s="373"/>
      <c r="K48" s="375"/>
    </row>
    <row r="49" spans="1:11" ht="16.5" customHeight="1">
      <c r="A49" s="278" t="s">
        <v>136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pans="1:11" ht="16.5" customHeight="1">
      <c r="A50" s="376"/>
      <c r="B50" s="377"/>
      <c r="C50" s="377"/>
      <c r="D50" s="377"/>
      <c r="E50" s="377"/>
      <c r="F50" s="377"/>
      <c r="G50" s="377"/>
      <c r="H50" s="377"/>
      <c r="I50" s="377"/>
      <c r="J50" s="377"/>
      <c r="K50" s="378"/>
    </row>
    <row r="51" spans="1:11" ht="16.5" customHeight="1">
      <c r="A51" s="379"/>
      <c r="B51" s="380"/>
      <c r="C51" s="380"/>
      <c r="D51" s="380"/>
      <c r="E51" s="380"/>
      <c r="F51" s="380"/>
      <c r="G51" s="380"/>
      <c r="H51" s="380"/>
      <c r="I51" s="380"/>
      <c r="J51" s="380"/>
      <c r="K51" s="381"/>
    </row>
    <row r="52" spans="1:11" ht="21" customHeight="1">
      <c r="A52" s="162" t="s">
        <v>129</v>
      </c>
      <c r="B52" s="373" t="s">
        <v>130</v>
      </c>
      <c r="C52" s="373"/>
      <c r="D52" s="163" t="s">
        <v>131</v>
      </c>
      <c r="E52" s="163"/>
      <c r="F52" s="163" t="s">
        <v>133</v>
      </c>
      <c r="G52" s="163"/>
      <c r="H52" s="374" t="s">
        <v>134</v>
      </c>
      <c r="I52" s="374"/>
      <c r="J52" s="382"/>
      <c r="K52" s="383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9" width="9.125" style="35" customWidth="1"/>
    <col min="10" max="14" width="9.75" style="35" customWidth="1"/>
    <col min="15" max="15" width="9.75" style="37" customWidth="1"/>
    <col min="16" max="253" width="9" style="35"/>
    <col min="254" max="16384" width="9" style="2"/>
  </cols>
  <sheetData>
    <row r="1" spans="1:256" s="35" customFormat="1" ht="29.1" customHeight="1">
      <c r="A1" s="323" t="s">
        <v>139</v>
      </c>
      <c r="B1" s="324"/>
      <c r="C1" s="325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6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5" customFormat="1" ht="20.100000000000001" customHeight="1">
      <c r="A2" s="109" t="s">
        <v>61</v>
      </c>
      <c r="B2" s="384"/>
      <c r="C2" s="385"/>
      <c r="D2" s="110" t="s">
        <v>67</v>
      </c>
      <c r="E2" s="386"/>
      <c r="F2" s="386"/>
      <c r="G2" s="386"/>
      <c r="H2" s="391"/>
      <c r="I2" s="124" t="s">
        <v>56</v>
      </c>
      <c r="J2" s="387" t="s">
        <v>57</v>
      </c>
      <c r="K2" s="387"/>
      <c r="L2" s="387"/>
      <c r="M2" s="387"/>
      <c r="N2" s="388"/>
      <c r="O2" s="12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5" customFormat="1">
      <c r="A3" s="390" t="s">
        <v>140</v>
      </c>
      <c r="B3" s="331" t="s">
        <v>141</v>
      </c>
      <c r="C3" s="332"/>
      <c r="D3" s="331"/>
      <c r="E3" s="331"/>
      <c r="F3" s="331"/>
      <c r="G3" s="331"/>
      <c r="H3" s="392"/>
      <c r="I3" s="331" t="s">
        <v>142</v>
      </c>
      <c r="J3" s="331"/>
      <c r="K3" s="331"/>
      <c r="L3" s="331"/>
      <c r="M3" s="331"/>
      <c r="N3" s="389"/>
      <c r="O3" s="12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5" customFormat="1" ht="17.25">
      <c r="A4" s="390"/>
      <c r="B4" s="40" t="s">
        <v>187</v>
      </c>
      <c r="C4" s="40" t="s">
        <v>188</v>
      </c>
      <c r="D4" s="40" t="s">
        <v>189</v>
      </c>
      <c r="E4" s="40" t="s">
        <v>190</v>
      </c>
      <c r="F4" s="40" t="s">
        <v>191</v>
      </c>
      <c r="G4" s="40" t="s">
        <v>192</v>
      </c>
      <c r="H4" s="392"/>
      <c r="I4" s="127" t="s">
        <v>193</v>
      </c>
      <c r="J4" s="128" t="s">
        <v>188</v>
      </c>
      <c r="K4" s="128" t="s">
        <v>189</v>
      </c>
      <c r="L4" s="128" t="s">
        <v>190</v>
      </c>
      <c r="M4" s="128" t="s">
        <v>191</v>
      </c>
      <c r="N4" s="128" t="s">
        <v>192</v>
      </c>
      <c r="O4" s="129" t="s">
        <v>151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5" customFormat="1" ht="20.100000000000001" customHeight="1">
      <c r="A5" s="390"/>
      <c r="B5" s="40"/>
      <c r="C5" s="40"/>
      <c r="D5" s="40"/>
      <c r="E5" s="40"/>
      <c r="F5" s="40"/>
      <c r="G5" s="40"/>
      <c r="H5" s="393"/>
      <c r="I5" s="130"/>
      <c r="J5" s="131"/>
      <c r="K5" s="132"/>
      <c r="L5" s="132"/>
      <c r="M5" s="132"/>
      <c r="N5" s="132"/>
      <c r="O5" s="13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5" customFormat="1" ht="20.100000000000001" customHeight="1">
      <c r="A6" s="111"/>
      <c r="B6" s="112"/>
      <c r="C6" s="112"/>
      <c r="D6" s="113"/>
      <c r="E6" s="112"/>
      <c r="F6" s="112"/>
      <c r="G6" s="112"/>
      <c r="H6" s="393"/>
      <c r="I6" s="134"/>
      <c r="J6" s="134"/>
      <c r="K6" s="135"/>
      <c r="L6" s="134"/>
      <c r="M6" s="134"/>
      <c r="N6" s="134"/>
      <c r="O6" s="13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5" customFormat="1" ht="20.100000000000001" customHeight="1">
      <c r="A7" s="114"/>
      <c r="B7" s="115"/>
      <c r="C7" s="115"/>
      <c r="D7" s="116"/>
      <c r="E7" s="115"/>
      <c r="F7" s="115"/>
      <c r="G7" s="115"/>
      <c r="H7" s="393"/>
      <c r="I7" s="137"/>
      <c r="J7" s="137"/>
      <c r="K7" s="137"/>
      <c r="L7" s="137"/>
      <c r="M7" s="137"/>
      <c r="N7" s="137"/>
      <c r="O7" s="13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5" customFormat="1" ht="20.100000000000001" customHeight="1">
      <c r="A8" s="114"/>
      <c r="B8" s="115"/>
      <c r="C8" s="115"/>
      <c r="D8" s="116"/>
      <c r="E8" s="115"/>
      <c r="F8" s="115"/>
      <c r="G8" s="115"/>
      <c r="H8" s="393"/>
      <c r="I8" s="137"/>
      <c r="J8" s="137"/>
      <c r="K8" s="137"/>
      <c r="L8" s="137"/>
      <c r="M8" s="137"/>
      <c r="N8" s="137"/>
      <c r="O8" s="13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5" customFormat="1" ht="20.100000000000001" customHeight="1">
      <c r="A9" s="114"/>
      <c r="B9" s="115"/>
      <c r="C9" s="115"/>
      <c r="D9" s="116"/>
      <c r="E9" s="115"/>
      <c r="F9" s="115"/>
      <c r="G9" s="115"/>
      <c r="H9" s="393"/>
      <c r="I9" s="137"/>
      <c r="J9" s="137"/>
      <c r="K9" s="137"/>
      <c r="L9" s="137"/>
      <c r="M9" s="137"/>
      <c r="N9" s="137"/>
      <c r="O9" s="13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5" customFormat="1" ht="20.100000000000001" customHeight="1">
      <c r="A10" s="114"/>
      <c r="B10" s="115"/>
      <c r="C10" s="115"/>
      <c r="D10" s="116"/>
      <c r="E10" s="115"/>
      <c r="F10" s="115"/>
      <c r="G10" s="115"/>
      <c r="H10" s="393"/>
      <c r="I10" s="137"/>
      <c r="J10" s="137"/>
      <c r="K10" s="137"/>
      <c r="L10" s="137"/>
      <c r="M10" s="137"/>
      <c r="N10" s="137"/>
      <c r="O10" s="13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5" customFormat="1" ht="20.100000000000001" customHeight="1">
      <c r="A11" s="114"/>
      <c r="B11" s="115"/>
      <c r="C11" s="115"/>
      <c r="D11" s="116"/>
      <c r="E11" s="115"/>
      <c r="F11" s="115"/>
      <c r="G11" s="115"/>
      <c r="H11" s="393"/>
      <c r="I11" s="137"/>
      <c r="J11" s="137"/>
      <c r="K11" s="137"/>
      <c r="L11" s="137"/>
      <c r="M11" s="137"/>
      <c r="N11" s="137"/>
      <c r="O11" s="13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5" customFormat="1" ht="20.100000000000001" customHeight="1">
      <c r="A12" s="114"/>
      <c r="B12" s="115"/>
      <c r="C12" s="115"/>
      <c r="D12" s="116"/>
      <c r="E12" s="115"/>
      <c r="F12" s="115"/>
      <c r="G12" s="115"/>
      <c r="H12" s="393"/>
      <c r="I12" s="137"/>
      <c r="J12" s="137"/>
      <c r="K12" s="137"/>
      <c r="L12" s="137"/>
      <c r="M12" s="137"/>
      <c r="N12" s="137"/>
      <c r="O12" s="13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5" customFormat="1" ht="20.100000000000001" customHeight="1">
      <c r="A13" s="114"/>
      <c r="B13" s="115"/>
      <c r="C13" s="115"/>
      <c r="D13" s="116"/>
      <c r="E13" s="115"/>
      <c r="F13" s="115"/>
      <c r="G13" s="115"/>
      <c r="H13" s="393"/>
      <c r="I13" s="137"/>
      <c r="J13" s="137"/>
      <c r="K13" s="137"/>
      <c r="L13" s="137"/>
      <c r="M13" s="137"/>
      <c r="N13" s="137"/>
      <c r="O13" s="13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5" customFormat="1" ht="20.100000000000001" customHeight="1">
      <c r="A14" s="114"/>
      <c r="B14" s="115"/>
      <c r="C14" s="115"/>
      <c r="D14" s="116"/>
      <c r="E14" s="115"/>
      <c r="F14" s="115"/>
      <c r="G14" s="115"/>
      <c r="H14" s="393"/>
      <c r="I14" s="137"/>
      <c r="J14" s="137"/>
      <c r="K14" s="137"/>
      <c r="L14" s="137"/>
      <c r="M14" s="137"/>
      <c r="N14" s="137"/>
      <c r="O14" s="13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5" customFormat="1" ht="20.100000000000001" customHeight="1">
      <c r="A15" s="114"/>
      <c r="B15" s="115"/>
      <c r="C15" s="115"/>
      <c r="D15" s="116"/>
      <c r="E15" s="115"/>
      <c r="F15" s="115"/>
      <c r="G15" s="115"/>
      <c r="H15" s="393"/>
      <c r="I15" s="137"/>
      <c r="J15" s="137"/>
      <c r="K15" s="137"/>
      <c r="L15" s="137"/>
      <c r="M15" s="137"/>
      <c r="N15" s="137"/>
      <c r="O15" s="13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5" customFormat="1" ht="20.100000000000001" customHeight="1">
      <c r="A16" s="114"/>
      <c r="B16" s="115"/>
      <c r="C16" s="115"/>
      <c r="D16" s="116"/>
      <c r="E16" s="115"/>
      <c r="F16" s="115"/>
      <c r="G16" s="115"/>
      <c r="H16" s="393"/>
      <c r="I16" s="137"/>
      <c r="J16" s="137"/>
      <c r="K16" s="137"/>
      <c r="L16" s="137"/>
      <c r="M16" s="137"/>
      <c r="N16" s="137"/>
      <c r="O16" s="13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5" customFormat="1" ht="20.100000000000001" customHeight="1">
      <c r="A17" s="114"/>
      <c r="B17" s="115"/>
      <c r="C17" s="115"/>
      <c r="D17" s="116"/>
      <c r="E17" s="115"/>
      <c r="F17" s="115"/>
      <c r="G17" s="115"/>
      <c r="H17" s="393"/>
      <c r="I17" s="137"/>
      <c r="J17" s="137"/>
      <c r="K17" s="137"/>
      <c r="L17" s="137"/>
      <c r="M17" s="137"/>
      <c r="N17" s="137"/>
      <c r="O17" s="13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5" customFormat="1" ht="20.100000000000001" customHeight="1">
      <c r="A18" s="114"/>
      <c r="B18" s="115"/>
      <c r="C18" s="115"/>
      <c r="D18" s="116"/>
      <c r="E18" s="115"/>
      <c r="F18" s="115"/>
      <c r="G18" s="115"/>
      <c r="H18" s="393"/>
      <c r="I18" s="137"/>
      <c r="J18" s="137"/>
      <c r="K18" s="137"/>
      <c r="L18" s="137"/>
      <c r="M18" s="137"/>
      <c r="N18" s="137"/>
      <c r="O18" s="13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5" customFormat="1" ht="20.100000000000001" customHeight="1">
      <c r="A19" s="117"/>
      <c r="B19" s="118"/>
      <c r="C19" s="118"/>
      <c r="D19" s="118"/>
      <c r="E19" s="118"/>
      <c r="F19" s="118"/>
      <c r="G19" s="118"/>
      <c r="H19" s="393"/>
      <c r="I19" s="137"/>
      <c r="J19" s="137"/>
      <c r="K19" s="137"/>
      <c r="L19" s="137"/>
      <c r="M19" s="137"/>
      <c r="N19" s="137"/>
      <c r="O19" s="13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5" customFormat="1" ht="20.100000000000001" customHeight="1">
      <c r="A20" s="119"/>
      <c r="B20" s="120"/>
      <c r="C20" s="120"/>
      <c r="D20" s="120"/>
      <c r="E20" s="120"/>
      <c r="F20" s="120"/>
      <c r="G20" s="120"/>
      <c r="H20" s="393"/>
      <c r="I20" s="137"/>
      <c r="J20" s="137"/>
      <c r="K20" s="137"/>
      <c r="L20" s="137"/>
      <c r="M20" s="137"/>
      <c r="N20" s="137"/>
      <c r="O20" s="13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5" customFormat="1" ht="20.100000000000001" customHeight="1">
      <c r="A21" s="121"/>
      <c r="B21" s="122"/>
      <c r="C21" s="122"/>
      <c r="D21" s="123"/>
      <c r="E21" s="122"/>
      <c r="F21" s="122"/>
      <c r="G21" s="122"/>
      <c r="H21" s="394"/>
      <c r="I21" s="139"/>
      <c r="J21" s="139"/>
      <c r="K21" s="140"/>
      <c r="L21" s="139"/>
      <c r="M21" s="139"/>
      <c r="N21" s="140"/>
      <c r="O21" s="14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5" customFormat="1" ht="16.5">
      <c r="A22" s="56"/>
      <c r="B22" s="56"/>
      <c r="C22" s="56"/>
      <c r="D22" s="57"/>
      <c r="E22" s="56"/>
      <c r="F22" s="56"/>
      <c r="G22" s="58"/>
      <c r="O22" s="6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5" customFormat="1">
      <c r="A23" s="59" t="s">
        <v>169</v>
      </c>
      <c r="B23" s="59"/>
      <c r="C23" s="60"/>
      <c r="O23" s="6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5" customFormat="1">
      <c r="C24" s="36"/>
      <c r="I24" s="72" t="s">
        <v>170</v>
      </c>
      <c r="J24" s="73"/>
      <c r="K24" s="72" t="s">
        <v>171</v>
      </c>
      <c r="L24" s="72"/>
      <c r="M24" s="72" t="s">
        <v>172</v>
      </c>
      <c r="O24" s="6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N22" sqref="N22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12.7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spans="1:11" ht="22.5">
      <c r="A1" s="336" t="s">
        <v>194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8" customHeight="1">
      <c r="A2" s="76" t="s">
        <v>53</v>
      </c>
      <c r="B2" s="395" t="s">
        <v>54</v>
      </c>
      <c r="C2" s="395"/>
      <c r="D2" s="77" t="s">
        <v>61</v>
      </c>
      <c r="E2" s="78" t="s">
        <v>62</v>
      </c>
      <c r="F2" s="79" t="s">
        <v>195</v>
      </c>
      <c r="G2" s="396" t="s">
        <v>68</v>
      </c>
      <c r="H2" s="396"/>
      <c r="I2" s="97" t="s">
        <v>56</v>
      </c>
      <c r="J2" s="396" t="s">
        <v>57</v>
      </c>
      <c r="K2" s="397"/>
    </row>
    <row r="3" spans="1:11" ht="18" customHeight="1">
      <c r="A3" s="80" t="s">
        <v>75</v>
      </c>
      <c r="B3" s="261">
        <v>600</v>
      </c>
      <c r="C3" s="261"/>
      <c r="D3" s="82" t="s">
        <v>196</v>
      </c>
      <c r="E3" s="398">
        <v>45102</v>
      </c>
      <c r="F3" s="339"/>
      <c r="G3" s="339"/>
      <c r="H3" s="361" t="s">
        <v>197</v>
      </c>
      <c r="I3" s="361"/>
      <c r="J3" s="361"/>
      <c r="K3" s="362"/>
    </row>
    <row r="4" spans="1:11" ht="18" customHeight="1">
      <c r="A4" s="83" t="s">
        <v>71</v>
      </c>
      <c r="B4" s="81">
        <v>2</v>
      </c>
      <c r="C4" s="81">
        <v>6</v>
      </c>
      <c r="D4" s="84" t="s">
        <v>198</v>
      </c>
      <c r="E4" s="339" t="s">
        <v>199</v>
      </c>
      <c r="F4" s="339"/>
      <c r="G4" s="339"/>
      <c r="H4" s="302" t="s">
        <v>200</v>
      </c>
      <c r="I4" s="302"/>
      <c r="J4" s="94" t="s">
        <v>65</v>
      </c>
      <c r="K4" s="104" t="s">
        <v>66</v>
      </c>
    </row>
    <row r="5" spans="1:11" ht="18" customHeight="1">
      <c r="A5" s="83" t="s">
        <v>201</v>
      </c>
      <c r="B5" s="261">
        <v>2</v>
      </c>
      <c r="C5" s="261"/>
      <c r="D5" s="82" t="s">
        <v>202</v>
      </c>
      <c r="E5" s="82" t="s">
        <v>203</v>
      </c>
      <c r="F5" s="82"/>
      <c r="G5" s="82"/>
      <c r="H5" s="302" t="s">
        <v>204</v>
      </c>
      <c r="I5" s="302"/>
      <c r="J5" s="94" t="s">
        <v>65</v>
      </c>
      <c r="K5" s="104" t="s">
        <v>66</v>
      </c>
    </row>
    <row r="6" spans="1:11" ht="18" customHeight="1">
      <c r="A6" s="85" t="s">
        <v>205</v>
      </c>
      <c r="B6" s="357">
        <v>80</v>
      </c>
      <c r="C6" s="357"/>
      <c r="D6" s="87" t="s">
        <v>206</v>
      </c>
      <c r="E6" s="88">
        <v>600</v>
      </c>
      <c r="F6" s="88"/>
      <c r="G6" s="87"/>
      <c r="H6" s="399" t="s">
        <v>207</v>
      </c>
      <c r="I6" s="399"/>
      <c r="J6" s="88" t="s">
        <v>65</v>
      </c>
      <c r="K6" s="105" t="s">
        <v>66</v>
      </c>
    </row>
    <row r="7" spans="1:11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ht="18" customHeight="1">
      <c r="A8" s="92" t="s">
        <v>208</v>
      </c>
      <c r="B8" s="93" t="s">
        <v>209</v>
      </c>
      <c r="C8" s="93" t="s">
        <v>210</v>
      </c>
      <c r="D8" s="93" t="s">
        <v>211</v>
      </c>
      <c r="E8" s="93" t="s">
        <v>212</v>
      </c>
      <c r="F8" s="93" t="s">
        <v>213</v>
      </c>
      <c r="G8" s="400" t="s">
        <v>214</v>
      </c>
      <c r="H8" s="401"/>
      <c r="I8" s="401"/>
      <c r="J8" s="401"/>
      <c r="K8" s="402"/>
    </row>
    <row r="9" spans="1:11" ht="18" customHeight="1">
      <c r="A9" s="301" t="s">
        <v>215</v>
      </c>
      <c r="B9" s="302"/>
      <c r="C9" s="94" t="s">
        <v>65</v>
      </c>
      <c r="D9" s="94" t="s">
        <v>66</v>
      </c>
      <c r="E9" s="82" t="s">
        <v>216</v>
      </c>
      <c r="F9" s="95" t="s">
        <v>137</v>
      </c>
      <c r="G9" s="403"/>
      <c r="H9" s="404"/>
      <c r="I9" s="404"/>
      <c r="J9" s="404"/>
      <c r="K9" s="405"/>
    </row>
    <row r="10" spans="1:11" ht="18" customHeight="1">
      <c r="A10" s="301" t="s">
        <v>217</v>
      </c>
      <c r="B10" s="302"/>
      <c r="C10" s="94" t="s">
        <v>65</v>
      </c>
      <c r="D10" s="94" t="s">
        <v>66</v>
      </c>
      <c r="E10" s="82" t="s">
        <v>218</v>
      </c>
      <c r="F10" s="95" t="s">
        <v>219</v>
      </c>
      <c r="G10" s="403" t="s">
        <v>220</v>
      </c>
      <c r="H10" s="404"/>
      <c r="I10" s="404"/>
      <c r="J10" s="404"/>
      <c r="K10" s="405"/>
    </row>
    <row r="11" spans="1:11" ht="18" customHeight="1">
      <c r="A11" s="370" t="s">
        <v>181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 ht="18" customHeight="1">
      <c r="A12" s="80" t="s">
        <v>89</v>
      </c>
      <c r="B12" s="94" t="s">
        <v>85</v>
      </c>
      <c r="C12" s="94" t="s">
        <v>86</v>
      </c>
      <c r="D12" s="95"/>
      <c r="E12" s="82" t="s">
        <v>87</v>
      </c>
      <c r="F12" s="94" t="s">
        <v>85</v>
      </c>
      <c r="G12" s="94" t="s">
        <v>86</v>
      </c>
      <c r="H12" s="94"/>
      <c r="I12" s="82" t="s">
        <v>221</v>
      </c>
      <c r="J12" s="94" t="s">
        <v>85</v>
      </c>
      <c r="K12" s="104" t="s">
        <v>86</v>
      </c>
    </row>
    <row r="13" spans="1:11" ht="18" customHeight="1">
      <c r="A13" s="80" t="s">
        <v>92</v>
      </c>
      <c r="B13" s="94" t="s">
        <v>85</v>
      </c>
      <c r="C13" s="94" t="s">
        <v>86</v>
      </c>
      <c r="D13" s="95"/>
      <c r="E13" s="82" t="s">
        <v>97</v>
      </c>
      <c r="F13" s="94" t="s">
        <v>85</v>
      </c>
      <c r="G13" s="94" t="s">
        <v>86</v>
      </c>
      <c r="H13" s="94"/>
      <c r="I13" s="82" t="s">
        <v>222</v>
      </c>
      <c r="J13" s="94" t="s">
        <v>85</v>
      </c>
      <c r="K13" s="104" t="s">
        <v>86</v>
      </c>
    </row>
    <row r="14" spans="1:11" ht="18" customHeight="1">
      <c r="A14" s="85" t="s">
        <v>223</v>
      </c>
      <c r="B14" s="88" t="s">
        <v>85</v>
      </c>
      <c r="C14" s="88" t="s">
        <v>86</v>
      </c>
      <c r="D14" s="96"/>
      <c r="E14" s="87" t="s">
        <v>224</v>
      </c>
      <c r="F14" s="88" t="s">
        <v>85</v>
      </c>
      <c r="G14" s="88" t="s">
        <v>86</v>
      </c>
      <c r="H14" s="88"/>
      <c r="I14" s="87" t="s">
        <v>225</v>
      </c>
      <c r="J14" s="88" t="s">
        <v>85</v>
      </c>
      <c r="K14" s="105" t="s">
        <v>86</v>
      </c>
    </row>
    <row r="15" spans="1:11" ht="18" customHeight="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ht="18" customHeight="1">
      <c r="A16" s="360" t="s">
        <v>226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 ht="18" customHeight="1">
      <c r="A17" s="301" t="s">
        <v>227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66"/>
    </row>
    <row r="18" spans="1:11" ht="18" customHeight="1">
      <c r="A18" s="301" t="s">
        <v>228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66"/>
    </row>
    <row r="19" spans="1:11" ht="21.9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8"/>
    </row>
    <row r="20" spans="1:11" ht="21.95" customHeight="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409"/>
    </row>
    <row r="21" spans="1:11" ht="21.95" customHeight="1">
      <c r="A21" s="349"/>
      <c r="B21" s="350"/>
      <c r="C21" s="350"/>
      <c r="D21" s="350"/>
      <c r="E21" s="350"/>
      <c r="F21" s="350"/>
      <c r="G21" s="350"/>
      <c r="H21" s="350"/>
      <c r="I21" s="350"/>
      <c r="J21" s="350"/>
      <c r="K21" s="409"/>
    </row>
    <row r="22" spans="1:11" ht="21.95" customHeight="1">
      <c r="A22" s="349"/>
      <c r="B22" s="350"/>
      <c r="C22" s="350"/>
      <c r="D22" s="350"/>
      <c r="E22" s="350"/>
      <c r="F22" s="350"/>
      <c r="G22" s="350"/>
      <c r="H22" s="350"/>
      <c r="I22" s="350"/>
      <c r="J22" s="350"/>
      <c r="K22" s="409"/>
    </row>
    <row r="23" spans="1:11" ht="21.95" customHeight="1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2"/>
    </row>
    <row r="24" spans="1:11" ht="18" customHeight="1">
      <c r="A24" s="301" t="s">
        <v>116</v>
      </c>
      <c r="B24" s="302"/>
      <c r="C24" s="94" t="s">
        <v>65</v>
      </c>
      <c r="D24" s="94" t="s">
        <v>66</v>
      </c>
      <c r="E24" s="361"/>
      <c r="F24" s="361"/>
      <c r="G24" s="361"/>
      <c r="H24" s="361"/>
      <c r="I24" s="361"/>
      <c r="J24" s="361"/>
      <c r="K24" s="362"/>
    </row>
    <row r="25" spans="1:11" ht="18" customHeight="1">
      <c r="A25" s="98" t="s">
        <v>229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4"/>
    </row>
    <row r="26" spans="1:11">
      <c r="A26" s="415"/>
      <c r="B26" s="415"/>
      <c r="C26" s="415"/>
      <c r="D26" s="415"/>
      <c r="E26" s="415"/>
      <c r="F26" s="415"/>
      <c r="G26" s="415"/>
      <c r="H26" s="415"/>
      <c r="I26" s="415"/>
      <c r="J26" s="415"/>
      <c r="K26" s="415"/>
    </row>
    <row r="27" spans="1:11" ht="20.100000000000001" customHeight="1">
      <c r="A27" s="416" t="s">
        <v>230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2"/>
    </row>
    <row r="28" spans="1:11" ht="23.1" customHeight="1">
      <c r="A28" s="99" t="s">
        <v>231</v>
      </c>
      <c r="B28" s="100"/>
      <c r="C28" s="100"/>
      <c r="D28" s="100"/>
      <c r="E28" s="100"/>
      <c r="F28" s="100"/>
      <c r="G28" s="100"/>
      <c r="H28" s="100"/>
      <c r="I28" s="100"/>
      <c r="J28" s="100">
        <v>1</v>
      </c>
      <c r="K28" s="107"/>
    </row>
    <row r="29" spans="1:11" ht="23.1" customHeight="1">
      <c r="A29" s="101" t="s">
        <v>232</v>
      </c>
      <c r="B29" s="102"/>
      <c r="C29" s="102"/>
      <c r="D29" s="102"/>
      <c r="E29" s="102"/>
      <c r="F29" s="102"/>
      <c r="G29" s="102"/>
      <c r="H29" s="102"/>
      <c r="I29" s="102"/>
      <c r="J29" s="100">
        <v>1</v>
      </c>
      <c r="K29" s="108"/>
    </row>
    <row r="30" spans="1:11" ht="23.1" customHeight="1">
      <c r="A30" s="101" t="s">
        <v>233</v>
      </c>
      <c r="B30" s="102"/>
      <c r="C30" s="102"/>
      <c r="D30" s="102"/>
      <c r="E30" s="102"/>
      <c r="F30" s="102"/>
      <c r="G30" s="102"/>
      <c r="H30" s="102"/>
      <c r="I30" s="102"/>
      <c r="J30" s="100">
        <v>1</v>
      </c>
      <c r="K30" s="108"/>
    </row>
    <row r="31" spans="1:11" ht="23.1" customHeight="1">
      <c r="A31" s="101"/>
      <c r="B31" s="102"/>
      <c r="C31" s="102"/>
      <c r="D31" s="102"/>
      <c r="E31" s="102"/>
      <c r="F31" s="102"/>
      <c r="G31" s="102"/>
      <c r="H31" s="102"/>
      <c r="I31" s="102"/>
      <c r="J31" s="100"/>
      <c r="K31" s="108"/>
    </row>
    <row r="32" spans="1:11" ht="23.1" customHeight="1">
      <c r="A32" s="101"/>
      <c r="B32" s="102"/>
      <c r="C32" s="102"/>
      <c r="D32" s="102"/>
      <c r="E32" s="102"/>
      <c r="F32" s="102"/>
      <c r="G32" s="102"/>
      <c r="H32" s="102"/>
      <c r="I32" s="102"/>
      <c r="J32" s="100"/>
      <c r="K32" s="108"/>
    </row>
    <row r="33" spans="1:11" ht="23.1" customHeight="1">
      <c r="A33" s="417"/>
      <c r="B33" s="418"/>
      <c r="C33" s="418"/>
      <c r="D33" s="418"/>
      <c r="E33" s="418"/>
      <c r="F33" s="418"/>
      <c r="G33" s="418"/>
      <c r="H33" s="418"/>
      <c r="I33" s="418"/>
      <c r="J33" s="418"/>
      <c r="K33" s="419"/>
    </row>
    <row r="34" spans="1:11" ht="23.1" customHeight="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409"/>
    </row>
    <row r="35" spans="1:11" ht="23.1" customHeight="1">
      <c r="A35" s="420"/>
      <c r="B35" s="350"/>
      <c r="C35" s="350"/>
      <c r="D35" s="350"/>
      <c r="E35" s="350"/>
      <c r="F35" s="350"/>
      <c r="G35" s="350"/>
      <c r="H35" s="350"/>
      <c r="I35" s="350"/>
      <c r="J35" s="350"/>
      <c r="K35" s="409"/>
    </row>
    <row r="36" spans="1:11" ht="23.1" customHeight="1">
      <c r="A36" s="421"/>
      <c r="B36" s="422"/>
      <c r="C36" s="422"/>
      <c r="D36" s="422"/>
      <c r="E36" s="422"/>
      <c r="F36" s="422"/>
      <c r="G36" s="422"/>
      <c r="H36" s="422"/>
      <c r="I36" s="422"/>
      <c r="J36" s="422"/>
      <c r="K36" s="423"/>
    </row>
    <row r="37" spans="1:11" ht="18.75" customHeight="1">
      <c r="A37" s="424" t="s">
        <v>234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</row>
    <row r="38" spans="1:11" ht="18.75" customHeight="1">
      <c r="A38" s="301" t="s">
        <v>235</v>
      </c>
      <c r="B38" s="302"/>
      <c r="C38" s="302"/>
      <c r="D38" s="361" t="s">
        <v>236</v>
      </c>
      <c r="E38" s="361"/>
      <c r="F38" s="353" t="s">
        <v>237</v>
      </c>
      <c r="G38" s="427"/>
      <c r="H38" s="302" t="s">
        <v>238</v>
      </c>
      <c r="I38" s="302"/>
      <c r="J38" s="302" t="s">
        <v>239</v>
      </c>
      <c r="K38" s="366"/>
    </row>
    <row r="39" spans="1:11" ht="18.75" customHeight="1">
      <c r="A39" s="83" t="s">
        <v>117</v>
      </c>
      <c r="B39" s="302" t="s">
        <v>240</v>
      </c>
      <c r="C39" s="302"/>
      <c r="D39" s="302"/>
      <c r="E39" s="302"/>
      <c r="F39" s="302"/>
      <c r="G39" s="302"/>
      <c r="H39" s="302"/>
      <c r="I39" s="302"/>
      <c r="J39" s="302"/>
      <c r="K39" s="366"/>
    </row>
    <row r="40" spans="1:11" ht="24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66"/>
    </row>
    <row r="41" spans="1:11" ht="24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66"/>
    </row>
    <row r="42" spans="1:11" ht="32.1" customHeight="1">
      <c r="A42" s="85" t="s">
        <v>129</v>
      </c>
      <c r="B42" s="428" t="s">
        <v>241</v>
      </c>
      <c r="C42" s="428"/>
      <c r="D42" s="87" t="s">
        <v>242</v>
      </c>
      <c r="E42" s="96" t="s">
        <v>132</v>
      </c>
      <c r="F42" s="87" t="s">
        <v>133</v>
      </c>
      <c r="G42" s="103">
        <v>45107</v>
      </c>
      <c r="H42" s="429" t="s">
        <v>134</v>
      </c>
      <c r="I42" s="429"/>
      <c r="J42" s="428" t="s">
        <v>135</v>
      </c>
      <c r="K42" s="430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0"/>
  <sheetViews>
    <sheetView workbookViewId="0">
      <selection activeCell="R20" sqref="R20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9" width="9.125" style="35" customWidth="1"/>
    <col min="10" max="14" width="9.75" style="35" customWidth="1"/>
    <col min="15" max="15" width="9.75" style="37" customWidth="1"/>
    <col min="16" max="253" width="9" style="35"/>
    <col min="254" max="16384" width="9" style="2"/>
  </cols>
  <sheetData>
    <row r="1" spans="1:256" s="35" customFormat="1" ht="29.1" customHeight="1">
      <c r="A1" s="323" t="s">
        <v>139</v>
      </c>
      <c r="B1" s="324"/>
      <c r="C1" s="325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6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5" customFormat="1" ht="20.100000000000001" customHeight="1">
      <c r="A2" s="38" t="s">
        <v>61</v>
      </c>
      <c r="B2" s="326" t="s">
        <v>62</v>
      </c>
      <c r="C2" s="327"/>
      <c r="D2" s="39" t="s">
        <v>67</v>
      </c>
      <c r="E2" s="328" t="s">
        <v>68</v>
      </c>
      <c r="F2" s="328"/>
      <c r="G2" s="431"/>
      <c r="H2" s="434"/>
      <c r="I2" s="38" t="s">
        <v>56</v>
      </c>
      <c r="J2" s="329" t="s">
        <v>57</v>
      </c>
      <c r="K2" s="329"/>
      <c r="L2" s="329"/>
      <c r="M2" s="329"/>
      <c r="N2" s="330"/>
      <c r="O2" s="6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5" customFormat="1">
      <c r="A3" s="335" t="s">
        <v>140</v>
      </c>
      <c r="B3" s="331" t="s">
        <v>141</v>
      </c>
      <c r="C3" s="332"/>
      <c r="D3" s="331"/>
      <c r="E3" s="331"/>
      <c r="F3" s="331"/>
      <c r="G3" s="432"/>
      <c r="H3" s="435"/>
      <c r="I3" s="433" t="s">
        <v>142</v>
      </c>
      <c r="J3" s="331"/>
      <c r="K3" s="331"/>
      <c r="L3" s="331"/>
      <c r="M3" s="331"/>
      <c r="N3" s="389"/>
      <c r="O3" s="6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5" customFormat="1" ht="17.25">
      <c r="A4" s="335"/>
      <c r="B4" s="40"/>
      <c r="C4" s="40"/>
      <c r="D4" s="40"/>
      <c r="E4" s="40"/>
      <c r="F4" s="40"/>
      <c r="G4" s="41"/>
      <c r="H4" s="435"/>
      <c r="I4" s="64"/>
      <c r="J4" s="65" t="s">
        <v>143</v>
      </c>
      <c r="K4" s="65" t="s">
        <v>144</v>
      </c>
      <c r="L4" s="65" t="s">
        <v>145</v>
      </c>
      <c r="M4" s="65" t="s">
        <v>146</v>
      </c>
      <c r="N4" s="65" t="s">
        <v>147</v>
      </c>
      <c r="O4" s="66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5" customFormat="1">
      <c r="A5" s="335"/>
      <c r="B5" s="42" t="s">
        <v>143</v>
      </c>
      <c r="C5" s="42" t="s">
        <v>144</v>
      </c>
      <c r="D5" s="42" t="s">
        <v>145</v>
      </c>
      <c r="E5" s="42" t="s">
        <v>146</v>
      </c>
      <c r="F5" s="42" t="s">
        <v>147</v>
      </c>
      <c r="G5" s="43" t="s">
        <v>148</v>
      </c>
      <c r="H5" s="435"/>
      <c r="I5" s="67"/>
      <c r="J5" s="65" t="s">
        <v>111</v>
      </c>
      <c r="K5" s="65" t="s">
        <v>111</v>
      </c>
      <c r="L5" s="65" t="s">
        <v>111</v>
      </c>
      <c r="M5" s="8" t="s">
        <v>112</v>
      </c>
      <c r="N5" s="8" t="s">
        <v>112</v>
      </c>
      <c r="O5" s="66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5" customFormat="1" ht="24.95" customHeight="1">
      <c r="A6" s="44" t="s">
        <v>152</v>
      </c>
      <c r="B6" s="44">
        <f t="shared" ref="B6:B8" si="0">C6-4</f>
        <v>44</v>
      </c>
      <c r="C6" s="44">
        <v>48</v>
      </c>
      <c r="D6" s="44">
        <f t="shared" ref="D6:G6" si="1">C6+4</f>
        <v>52</v>
      </c>
      <c r="E6" s="44">
        <f t="shared" si="1"/>
        <v>56</v>
      </c>
      <c r="F6" s="44">
        <f t="shared" si="1"/>
        <v>60</v>
      </c>
      <c r="G6" s="44">
        <f t="shared" si="1"/>
        <v>64</v>
      </c>
      <c r="H6" s="435"/>
      <c r="I6" s="67"/>
      <c r="J6" s="65" t="s">
        <v>243</v>
      </c>
      <c r="K6" s="65" t="s">
        <v>244</v>
      </c>
      <c r="L6" s="65" t="s">
        <v>245</v>
      </c>
      <c r="M6" s="65" t="s">
        <v>246</v>
      </c>
      <c r="N6" s="65" t="s">
        <v>247</v>
      </c>
      <c r="O6" s="66" t="s">
        <v>248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5" customFormat="1" ht="24.95" customHeight="1">
      <c r="A7" s="44" t="s">
        <v>157</v>
      </c>
      <c r="B7" s="44">
        <f t="shared" si="0"/>
        <v>74</v>
      </c>
      <c r="C7" s="44">
        <v>78</v>
      </c>
      <c r="D7" s="44">
        <f>C7+4</f>
        <v>82</v>
      </c>
      <c r="E7" s="44">
        <f t="shared" ref="E7:G7" si="2">D7+6</f>
        <v>88</v>
      </c>
      <c r="F7" s="44">
        <f t="shared" si="2"/>
        <v>94</v>
      </c>
      <c r="G7" s="44">
        <f t="shared" si="2"/>
        <v>100</v>
      </c>
      <c r="H7" s="435"/>
      <c r="I7" s="67"/>
      <c r="J7" s="65" t="s">
        <v>246</v>
      </c>
      <c r="K7" s="65" t="s">
        <v>246</v>
      </c>
      <c r="L7" s="65" t="s">
        <v>249</v>
      </c>
      <c r="M7" s="65" t="s">
        <v>246</v>
      </c>
      <c r="N7" s="65" t="s">
        <v>246</v>
      </c>
      <c r="O7" s="66" t="s">
        <v>250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5" customFormat="1" ht="24.95" customHeight="1">
      <c r="A8" s="44" t="s">
        <v>159</v>
      </c>
      <c r="B8" s="44">
        <f t="shared" si="0"/>
        <v>72</v>
      </c>
      <c r="C8" s="44">
        <v>76</v>
      </c>
      <c r="D8" s="44">
        <f>C8+4</f>
        <v>80</v>
      </c>
      <c r="E8" s="44">
        <f t="shared" ref="E8:G8" si="3">D8+6</f>
        <v>86</v>
      </c>
      <c r="F8" s="44">
        <f t="shared" si="3"/>
        <v>92</v>
      </c>
      <c r="G8" s="44">
        <f t="shared" si="3"/>
        <v>98</v>
      </c>
      <c r="H8" s="435"/>
      <c r="I8" s="67"/>
      <c r="J8" s="65" t="s">
        <v>246</v>
      </c>
      <c r="K8" s="65" t="s">
        <v>251</v>
      </c>
      <c r="L8" s="65" t="s">
        <v>246</v>
      </c>
      <c r="M8" s="65" t="s">
        <v>246</v>
      </c>
      <c r="N8" s="65" t="s">
        <v>252</v>
      </c>
      <c r="O8" s="66" t="s">
        <v>252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5" customFormat="1" ht="24.95" customHeight="1">
      <c r="A9" s="44" t="s">
        <v>160</v>
      </c>
      <c r="B9" s="44">
        <f>C9-4.75</f>
        <v>57.25</v>
      </c>
      <c r="C9" s="44">
        <v>62</v>
      </c>
      <c r="D9" s="44">
        <f>C9+4.1+0.6</f>
        <v>66.699999999999989</v>
      </c>
      <c r="E9" s="44">
        <f t="shared" ref="E9:G9" si="4">D9+4.1+0.4</f>
        <v>71.199999999999989</v>
      </c>
      <c r="F9" s="44">
        <f t="shared" si="4"/>
        <v>75.699999999999989</v>
      </c>
      <c r="G9" s="44">
        <f t="shared" si="4"/>
        <v>80.199999999999989</v>
      </c>
      <c r="H9" s="435"/>
      <c r="I9" s="67"/>
      <c r="J9" s="65" t="s">
        <v>253</v>
      </c>
      <c r="K9" s="65" t="s">
        <v>245</v>
      </c>
      <c r="L9" s="65" t="s">
        <v>252</v>
      </c>
      <c r="M9" s="65" t="s">
        <v>254</v>
      </c>
      <c r="N9" s="65" t="s">
        <v>243</v>
      </c>
      <c r="O9" s="66" t="s">
        <v>243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5" customFormat="1" ht="24.95" customHeight="1">
      <c r="A10" s="44" t="s">
        <v>163</v>
      </c>
      <c r="B10" s="44">
        <f>C10-1.2</f>
        <v>12.8</v>
      </c>
      <c r="C10" s="44">
        <v>14</v>
      </c>
      <c r="D10" s="44">
        <f t="shared" ref="D10:G10" si="5">C10+1.2</f>
        <v>15.2</v>
      </c>
      <c r="E10" s="44">
        <f t="shared" si="5"/>
        <v>16.399999999999999</v>
      </c>
      <c r="F10" s="44">
        <f t="shared" si="5"/>
        <v>17.599999999999998</v>
      </c>
      <c r="G10" s="44">
        <f t="shared" si="5"/>
        <v>18.799999999999997</v>
      </c>
      <c r="H10" s="435"/>
      <c r="I10" s="67"/>
      <c r="J10" s="65" t="s">
        <v>252</v>
      </c>
      <c r="K10" s="65" t="s">
        <v>252</v>
      </c>
      <c r="L10" s="65" t="s">
        <v>252</v>
      </c>
      <c r="M10" s="65" t="s">
        <v>255</v>
      </c>
      <c r="N10" s="65" t="s">
        <v>252</v>
      </c>
      <c r="O10" s="66" t="s">
        <v>252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5" customFormat="1" ht="24.95" customHeight="1">
      <c r="A11" s="44" t="s">
        <v>164</v>
      </c>
      <c r="B11" s="44">
        <f>C11-0.8</f>
        <v>10.199999999999999</v>
      </c>
      <c r="C11" s="44">
        <v>11</v>
      </c>
      <c r="D11" s="44">
        <f>C11+0.8</f>
        <v>11.8</v>
      </c>
      <c r="E11" s="44">
        <f>D11+1</f>
        <v>12.8</v>
      </c>
      <c r="F11" s="44">
        <f>E11+1</f>
        <v>13.8</v>
      </c>
      <c r="G11" s="44">
        <f>F11+0.8</f>
        <v>14.600000000000001</v>
      </c>
      <c r="H11" s="435"/>
      <c r="I11" s="67"/>
      <c r="J11" s="65" t="s">
        <v>252</v>
      </c>
      <c r="K11" s="65" t="s">
        <v>252</v>
      </c>
      <c r="L11" s="65" t="s">
        <v>252</v>
      </c>
      <c r="M11" s="65" t="s">
        <v>252</v>
      </c>
      <c r="N11" s="65" t="s">
        <v>252</v>
      </c>
      <c r="O11" s="66" t="s">
        <v>252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5" customFormat="1" ht="24.95" customHeight="1">
      <c r="A12" s="45" t="s">
        <v>165</v>
      </c>
      <c r="B12" s="46">
        <f>C12-0.2</f>
        <v>8.8000000000000007</v>
      </c>
      <c r="C12" s="44">
        <v>9</v>
      </c>
      <c r="D12" s="46">
        <f>C12+0.2</f>
        <v>9.1999999999999993</v>
      </c>
      <c r="E12" s="46">
        <f t="shared" ref="E12:G12" si="6">D12+0.4</f>
        <v>9.6</v>
      </c>
      <c r="F12" s="46">
        <f t="shared" si="6"/>
        <v>10</v>
      </c>
      <c r="G12" s="46">
        <f t="shared" si="6"/>
        <v>10.4</v>
      </c>
      <c r="H12" s="435"/>
      <c r="I12" s="67"/>
      <c r="J12" s="65" t="s">
        <v>256</v>
      </c>
      <c r="K12" s="65" t="s">
        <v>252</v>
      </c>
      <c r="L12" s="65" t="s">
        <v>252</v>
      </c>
      <c r="M12" s="65" t="s">
        <v>252</v>
      </c>
      <c r="N12" s="65" t="s">
        <v>252</v>
      </c>
      <c r="O12" s="66" t="s">
        <v>257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5" customFormat="1" ht="24.95" customHeight="1">
      <c r="A13" s="44" t="s">
        <v>166</v>
      </c>
      <c r="B13" s="44">
        <f>C13-1</f>
        <v>36</v>
      </c>
      <c r="C13" s="44">
        <v>37</v>
      </c>
      <c r="D13" s="44">
        <f>C13+1</f>
        <v>38</v>
      </c>
      <c r="E13" s="44">
        <f t="shared" ref="E13:G13" si="7">D13+1.5</f>
        <v>39.5</v>
      </c>
      <c r="F13" s="44">
        <f t="shared" si="7"/>
        <v>41</v>
      </c>
      <c r="G13" s="44">
        <f t="shared" si="7"/>
        <v>42.5</v>
      </c>
      <c r="H13" s="435"/>
      <c r="I13" s="67"/>
      <c r="J13" s="65" t="s">
        <v>252</v>
      </c>
      <c r="K13" s="65" t="s">
        <v>252</v>
      </c>
      <c r="L13" s="65" t="s">
        <v>252</v>
      </c>
      <c r="M13" s="65" t="s">
        <v>252</v>
      </c>
      <c r="N13" s="65" t="s">
        <v>252</v>
      </c>
      <c r="O13" s="66" t="s">
        <v>252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5" customFormat="1" ht="24.95" customHeight="1">
      <c r="A14" s="47" t="s">
        <v>167</v>
      </c>
      <c r="B14" s="44">
        <f>C14</f>
        <v>4</v>
      </c>
      <c r="C14" s="48">
        <v>4</v>
      </c>
      <c r="D14" s="44">
        <f t="shared" ref="D14:G14" si="8">C14</f>
        <v>4</v>
      </c>
      <c r="E14" s="44">
        <f t="shared" si="8"/>
        <v>4</v>
      </c>
      <c r="F14" s="44">
        <f t="shared" si="8"/>
        <v>4</v>
      </c>
      <c r="G14" s="44">
        <f t="shared" si="8"/>
        <v>4</v>
      </c>
      <c r="H14" s="435"/>
      <c r="I14" s="67"/>
      <c r="J14" s="65" t="s">
        <v>252</v>
      </c>
      <c r="K14" s="65" t="s">
        <v>252</v>
      </c>
      <c r="L14" s="65" t="s">
        <v>252</v>
      </c>
      <c r="M14" s="65" t="s">
        <v>252</v>
      </c>
      <c r="N14" s="65" t="s">
        <v>252</v>
      </c>
      <c r="O14" s="66" t="s">
        <v>252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5" customFormat="1" ht="24.95" customHeight="1">
      <c r="A15" s="44" t="s">
        <v>168</v>
      </c>
      <c r="B15" s="46">
        <v>14</v>
      </c>
      <c r="C15" s="46">
        <v>14</v>
      </c>
      <c r="D15" s="44">
        <v>15</v>
      </c>
      <c r="E15" s="46">
        <v>15</v>
      </c>
      <c r="F15" s="46">
        <v>16</v>
      </c>
      <c r="G15" s="46">
        <v>16</v>
      </c>
      <c r="H15" s="435"/>
      <c r="I15" s="67"/>
      <c r="J15" s="65" t="s">
        <v>252</v>
      </c>
      <c r="K15" s="65" t="s">
        <v>252</v>
      </c>
      <c r="L15" s="65" t="s">
        <v>252</v>
      </c>
      <c r="M15" s="65" t="s">
        <v>252</v>
      </c>
      <c r="N15" s="65" t="s">
        <v>252</v>
      </c>
      <c r="O15" s="66" t="s">
        <v>252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5" customFormat="1" ht="24.95" customHeight="1">
      <c r="A16" s="49"/>
      <c r="B16" s="50"/>
      <c r="C16" s="50"/>
      <c r="D16" s="50"/>
      <c r="E16" s="50"/>
      <c r="F16" s="50"/>
      <c r="G16" s="51"/>
      <c r="H16" s="435"/>
      <c r="I16" s="67"/>
      <c r="J16" s="65"/>
      <c r="K16" s="65"/>
      <c r="L16" s="65"/>
      <c r="M16" s="65"/>
      <c r="N16" s="65"/>
      <c r="O16" s="6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5" customFormat="1" ht="24.95" customHeight="1">
      <c r="A17" s="52"/>
      <c r="B17" s="53"/>
      <c r="C17" s="53"/>
      <c r="D17" s="54"/>
      <c r="E17" s="53"/>
      <c r="F17" s="53"/>
      <c r="G17" s="55"/>
      <c r="H17" s="436"/>
      <c r="I17" s="68"/>
      <c r="J17" s="69"/>
      <c r="K17" s="70"/>
      <c r="L17" s="69"/>
      <c r="M17" s="69"/>
      <c r="N17" s="70"/>
      <c r="O17" s="7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5" customFormat="1" ht="16.5">
      <c r="A18" s="56"/>
      <c r="B18" s="56"/>
      <c r="C18" s="56"/>
      <c r="D18" s="57"/>
      <c r="E18" s="56"/>
      <c r="F18" s="56"/>
      <c r="G18" s="58"/>
      <c r="O18" s="6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5" customFormat="1">
      <c r="A19" s="59" t="s">
        <v>169</v>
      </c>
      <c r="B19" s="59"/>
      <c r="C19" s="60"/>
      <c r="O19" s="6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5" customFormat="1">
      <c r="C20" s="36"/>
      <c r="I20" s="72" t="s">
        <v>170</v>
      </c>
      <c r="J20" s="73">
        <v>45107</v>
      </c>
      <c r="K20" s="72"/>
      <c r="L20" s="72" t="s">
        <v>171</v>
      </c>
      <c r="M20" s="72" t="s">
        <v>132</v>
      </c>
      <c r="N20" s="72" t="s">
        <v>172</v>
      </c>
      <c r="O20" s="74" t="s">
        <v>135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58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I25" sqref="I25"/>
    </sheetView>
  </sheetViews>
  <sheetFormatPr defaultColWidth="9" defaultRowHeight="14.25"/>
  <cols>
    <col min="1" max="1" width="7" customWidth="1"/>
    <col min="2" max="2" width="12.125" customWidth="1"/>
    <col min="3" max="3" width="20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37" t="s">
        <v>258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</row>
    <row r="2" spans="1:15" s="1" customFormat="1" ht="16.5">
      <c r="A2" s="446" t="s">
        <v>259</v>
      </c>
      <c r="B2" s="447" t="s">
        <v>260</v>
      </c>
      <c r="C2" s="447" t="s">
        <v>261</v>
      </c>
      <c r="D2" s="447" t="s">
        <v>262</v>
      </c>
      <c r="E2" s="447" t="s">
        <v>263</v>
      </c>
      <c r="F2" s="447" t="s">
        <v>264</v>
      </c>
      <c r="G2" s="447" t="s">
        <v>265</v>
      </c>
      <c r="H2" s="447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447" t="s">
        <v>272</v>
      </c>
      <c r="O2" s="447" t="s">
        <v>273</v>
      </c>
    </row>
    <row r="3" spans="1:15" s="1" customFormat="1" ht="16.5">
      <c r="A3" s="446"/>
      <c r="B3" s="448"/>
      <c r="C3" s="448"/>
      <c r="D3" s="448"/>
      <c r="E3" s="448"/>
      <c r="F3" s="448"/>
      <c r="G3" s="448"/>
      <c r="H3" s="448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448"/>
      <c r="O3" s="448"/>
    </row>
    <row r="4" spans="1:15" ht="24.95" customHeight="1">
      <c r="A4" s="5">
        <v>1</v>
      </c>
      <c r="B4" s="29">
        <v>230427199</v>
      </c>
      <c r="C4" s="30" t="s">
        <v>275</v>
      </c>
      <c r="D4" s="30" t="s">
        <v>276</v>
      </c>
      <c r="E4" s="31" t="s">
        <v>62</v>
      </c>
      <c r="F4" s="22" t="s">
        <v>277</v>
      </c>
      <c r="G4" s="5" t="s">
        <v>158</v>
      </c>
      <c r="H4" s="5" t="s">
        <v>158</v>
      </c>
      <c r="I4" s="26">
        <v>1</v>
      </c>
      <c r="J4" s="26">
        <v>1</v>
      </c>
      <c r="K4" s="26">
        <v>3</v>
      </c>
      <c r="L4" s="5">
        <v>0</v>
      </c>
      <c r="M4" s="5">
        <v>0</v>
      </c>
      <c r="N4" s="5">
        <f>SUM(I4:M4)</f>
        <v>5</v>
      </c>
      <c r="O4" s="5"/>
    </row>
    <row r="5" spans="1:15" ht="24.95" customHeight="1">
      <c r="A5" s="5">
        <v>2</v>
      </c>
      <c r="B5" s="30" t="s">
        <v>66</v>
      </c>
      <c r="C5" s="30" t="s">
        <v>275</v>
      </c>
      <c r="D5" s="30" t="s">
        <v>278</v>
      </c>
      <c r="E5" s="31" t="s">
        <v>62</v>
      </c>
      <c r="F5" s="22" t="s">
        <v>277</v>
      </c>
      <c r="G5" s="5" t="s">
        <v>158</v>
      </c>
      <c r="H5" s="5" t="s">
        <v>158</v>
      </c>
      <c r="I5" s="26">
        <v>2</v>
      </c>
      <c r="J5" s="26">
        <v>2</v>
      </c>
      <c r="K5" s="26">
        <v>3</v>
      </c>
      <c r="L5" s="26">
        <v>0</v>
      </c>
      <c r="M5" s="5">
        <v>0</v>
      </c>
      <c r="N5" s="5">
        <f>SUM(I5:M5)</f>
        <v>7</v>
      </c>
      <c r="O5" s="5"/>
    </row>
    <row r="6" spans="1:15" ht="24.95" customHeight="1">
      <c r="A6" s="5">
        <v>3</v>
      </c>
      <c r="B6" s="29">
        <v>230424749</v>
      </c>
      <c r="C6" s="30" t="s">
        <v>275</v>
      </c>
      <c r="D6" s="30" t="s">
        <v>111</v>
      </c>
      <c r="E6" s="31" t="s">
        <v>62</v>
      </c>
      <c r="F6" s="22" t="s">
        <v>277</v>
      </c>
      <c r="G6" s="5" t="s">
        <v>158</v>
      </c>
      <c r="H6" s="5" t="s">
        <v>158</v>
      </c>
      <c r="I6" s="26">
        <v>3</v>
      </c>
      <c r="J6" s="26">
        <v>1</v>
      </c>
      <c r="K6" s="26">
        <v>2</v>
      </c>
      <c r="L6" s="26">
        <v>0</v>
      </c>
      <c r="M6" s="5">
        <v>0</v>
      </c>
      <c r="N6" s="5">
        <f>SUM(I6:M6)</f>
        <v>6</v>
      </c>
      <c r="O6" s="5"/>
    </row>
    <row r="7" spans="1:15" ht="24.95" customHeight="1">
      <c r="A7" s="5">
        <v>4</v>
      </c>
      <c r="B7" s="32">
        <v>230424753</v>
      </c>
      <c r="C7" s="30" t="s">
        <v>275</v>
      </c>
      <c r="D7" s="30" t="s">
        <v>112</v>
      </c>
      <c r="E7" s="31" t="s">
        <v>62</v>
      </c>
      <c r="F7" s="22" t="s">
        <v>277</v>
      </c>
      <c r="G7" s="5" t="s">
        <v>158</v>
      </c>
      <c r="H7" s="5" t="s">
        <v>158</v>
      </c>
      <c r="I7" s="26">
        <v>3</v>
      </c>
      <c r="J7" s="26">
        <v>1</v>
      </c>
      <c r="K7" s="26">
        <v>1</v>
      </c>
      <c r="L7" s="26">
        <v>0</v>
      </c>
      <c r="M7" s="5">
        <v>0</v>
      </c>
      <c r="N7" s="5">
        <f>SUM(I7:M7)</f>
        <v>5</v>
      </c>
      <c r="O7" s="5"/>
    </row>
    <row r="8" spans="1:15" ht="24.95" customHeight="1">
      <c r="A8" s="5">
        <v>5</v>
      </c>
      <c r="B8" s="30" t="s">
        <v>66</v>
      </c>
      <c r="C8" s="30" t="s">
        <v>275</v>
      </c>
      <c r="D8" s="30" t="s">
        <v>279</v>
      </c>
      <c r="E8" s="31" t="s">
        <v>62</v>
      </c>
      <c r="F8" s="22" t="s">
        <v>277</v>
      </c>
      <c r="G8" s="5" t="s">
        <v>158</v>
      </c>
      <c r="H8" s="5" t="s">
        <v>158</v>
      </c>
      <c r="I8" s="26">
        <v>2</v>
      </c>
      <c r="J8" s="26">
        <v>2</v>
      </c>
      <c r="K8" s="26">
        <v>1</v>
      </c>
      <c r="L8" s="26">
        <v>0</v>
      </c>
      <c r="M8" s="5">
        <v>0</v>
      </c>
      <c r="N8" s="5">
        <f>SUM(I8:M8)</f>
        <v>5</v>
      </c>
      <c r="O8" s="5"/>
    </row>
    <row r="9" spans="1:15" ht="24.95" customHeight="1">
      <c r="A9" s="5"/>
      <c r="B9" s="8"/>
      <c r="C9" s="8"/>
      <c r="D9" s="33"/>
      <c r="E9" s="8"/>
      <c r="F9" s="8"/>
      <c r="G9" s="5"/>
      <c r="H9" s="5"/>
      <c r="I9" s="26"/>
      <c r="J9" s="26"/>
      <c r="K9" s="26"/>
      <c r="L9" s="26"/>
      <c r="M9" s="5"/>
      <c r="N9" s="5"/>
      <c r="O9" s="5"/>
    </row>
    <row r="10" spans="1:15" ht="24.95" customHeight="1">
      <c r="A10" s="5"/>
      <c r="B10" s="8"/>
      <c r="C10" s="34"/>
      <c r="D10" s="8"/>
      <c r="E10" s="8"/>
      <c r="F10" s="8"/>
      <c r="G10" s="6"/>
      <c r="H10" s="6"/>
      <c r="I10" s="26"/>
      <c r="J10" s="26"/>
      <c r="K10" s="26"/>
      <c r="L10" s="5"/>
      <c r="M10" s="5"/>
      <c r="N10" s="5"/>
      <c r="O10" s="6"/>
    </row>
    <row r="11" spans="1:15" s="2" customFormat="1" ht="18.75">
      <c r="A11" s="438" t="s">
        <v>280</v>
      </c>
      <c r="B11" s="439"/>
      <c r="C11" s="439"/>
      <c r="D11" s="440"/>
      <c r="E11" s="441"/>
      <c r="F11" s="442"/>
      <c r="G11" s="442"/>
      <c r="H11" s="442"/>
      <c r="I11" s="443"/>
      <c r="J11" s="438" t="s">
        <v>281</v>
      </c>
      <c r="K11" s="439"/>
      <c r="L11" s="439"/>
      <c r="M11" s="440"/>
      <c r="N11" s="9"/>
      <c r="O11" s="11"/>
    </row>
    <row r="12" spans="1:15" ht="16.5">
      <c r="A12" s="444" t="s">
        <v>282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6 O9 O10 O3:O5 O7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2023-07-04T03:18:03Z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