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/>
  </bookViews>
  <sheets>
    <sheet name="验货尺寸表 (2)" sheetId="1" r:id="rId1"/>
  </sheets>
  <calcPr calcId="125725"/>
</workbook>
</file>

<file path=xl/calcChain.xml><?xml version="1.0" encoding="utf-8"?>
<calcChain xmlns="http://schemas.openxmlformats.org/spreadsheetml/2006/main">
  <c r="H13" i="1"/>
  <c r="G13"/>
  <c r="F13"/>
  <c r="E13"/>
  <c r="C13"/>
  <c r="B13"/>
  <c r="H12"/>
  <c r="G12"/>
  <c r="F12"/>
  <c r="E12"/>
  <c r="C12"/>
  <c r="B12"/>
  <c r="H11"/>
  <c r="G11"/>
  <c r="F11"/>
  <c r="E11"/>
  <c r="C11"/>
  <c r="B11"/>
  <c r="H10"/>
  <c r="G10"/>
  <c r="F10"/>
  <c r="E10"/>
  <c r="C10"/>
  <c r="B10"/>
  <c r="H9"/>
  <c r="G9"/>
  <c r="F9"/>
  <c r="E9"/>
  <c r="C9"/>
  <c r="B9"/>
  <c r="H8"/>
  <c r="G8"/>
  <c r="F8"/>
  <c r="E8"/>
  <c r="C8"/>
  <c r="B8"/>
  <c r="H7"/>
  <c r="G7"/>
  <c r="F7"/>
  <c r="E7"/>
  <c r="C7"/>
  <c r="B7"/>
  <c r="H6"/>
  <c r="G6"/>
  <c r="F6"/>
  <c r="E6"/>
  <c r="C6"/>
  <c r="B6"/>
  <c r="H5"/>
  <c r="G5"/>
  <c r="F5"/>
  <c r="E5"/>
  <c r="C5"/>
  <c r="B5"/>
</calcChain>
</file>

<file path=xl/sharedStrings.xml><?xml version="1.0" encoding="utf-8"?>
<sst xmlns="http://schemas.openxmlformats.org/spreadsheetml/2006/main" count="98" uniqueCount="55">
  <si>
    <t>QC规格测量表</t>
  </si>
  <si>
    <t>款号</t>
  </si>
  <si>
    <t>男款徒步外套</t>
  </si>
  <si>
    <t>款式</t>
  </si>
  <si>
    <t>TAEEAL81266</t>
  </si>
  <si>
    <t>样品规格 FINAL SPAC</t>
  </si>
  <si>
    <t>S</t>
  </si>
  <si>
    <t>M</t>
  </si>
  <si>
    <t>L</t>
  </si>
  <si>
    <t>XL</t>
  </si>
  <si>
    <t>XXL</t>
  </si>
  <si>
    <t>XXXL</t>
  </si>
  <si>
    <t>XXXXL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</si>
  <si>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</si>
  <si>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</si>
  <si>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</si>
  <si>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</si>
  <si>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</si>
  <si>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</si>
  <si>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</si>
  <si>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</si>
  <si>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</si>
  <si>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+0.5</t>
  </si>
  <si>
    <t>+0.5  0</t>
  </si>
  <si>
    <t>0  +0.5</t>
  </si>
  <si>
    <t>+1  0</t>
  </si>
  <si>
    <t>胸围</t>
  </si>
  <si>
    <t>112</t>
  </si>
  <si>
    <t>+1  +1</t>
  </si>
  <si>
    <t>+1   +1</t>
  </si>
  <si>
    <t>腰围</t>
  </si>
  <si>
    <t>106</t>
  </si>
  <si>
    <t>0  + 0.5</t>
  </si>
  <si>
    <t>0   0</t>
  </si>
  <si>
    <t>0   +0.5</t>
  </si>
  <si>
    <t>0   +1</t>
  </si>
  <si>
    <t>摆围</t>
  </si>
  <si>
    <t>110</t>
  </si>
  <si>
    <t>+0.5  +1</t>
  </si>
  <si>
    <t>0  +1</t>
  </si>
  <si>
    <t>肩宽</t>
  </si>
  <si>
    <t>-0.5  -0.5</t>
  </si>
  <si>
    <t>-0.5  0</t>
  </si>
  <si>
    <t>肩点袖长</t>
  </si>
  <si>
    <t>+0.5  +0.5</t>
  </si>
  <si>
    <t>袖肥/2</t>
  </si>
  <si>
    <t>+0.6  0</t>
  </si>
  <si>
    <t>+0.3  +0.3</t>
  </si>
  <si>
    <t>+0.7  0</t>
  </si>
  <si>
    <t>+0.6  +0.6</t>
  </si>
  <si>
    <t>袖口围</t>
  </si>
  <si>
    <t>下领围</t>
  </si>
  <si>
    <t>-1  -0.5</t>
  </si>
  <si>
    <t>XXXXL</t>
    <phoneticPr fontId="9" type="noConversion"/>
  </si>
  <si>
    <r>
      <t xml:space="preserve">-0.5  </t>
    </r>
    <r>
      <rPr>
        <sz val="10"/>
        <rFont val="宋体"/>
        <family val="3"/>
        <charset val="134"/>
      </rPr>
      <t>0</t>
    </r>
    <phoneticPr fontId="9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</si>
</sst>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华文楷体"/>
      <charset val="134"/>
    </font>
    <font>
      <sz val="10"/>
      <name val="华文楷体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16">
    <xf numFmtId="0" fontId="0" fillId="0" borderId="0" xfId="0"/>
    <xf numFmtId="49" fontId="1" fillId="2" borderId="0" xfId="4" applyNumberFormat="1" applyFont="1" applyFill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5" fillId="0" borderId="2" xfId="8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49" fontId="1" fillId="2" borderId="2" xfId="4" applyNumberFormat="1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49" fontId="1" fillId="2" borderId="2" xfId="6" applyNumberFormat="1" applyFont="1" applyFill="1" applyBorder="1" applyAlignment="1">
      <alignment horizontal="center" vertical="center"/>
    </xf>
    <xf numFmtId="49" fontId="2" fillId="2" borderId="0" xfId="4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1" fillId="2" borderId="2" xfId="4" applyNumberFormat="1" applyFont="1" applyFill="1" applyBorder="1" applyAlignment="1">
      <alignment horizontal="center" vertical="center"/>
    </xf>
    <xf numFmtId="49" fontId="1" fillId="2" borderId="3" xfId="4" applyNumberFormat="1" applyFont="1" applyFill="1" applyBorder="1" applyAlignment="1" applyProtection="1">
      <alignment horizontal="center" vertical="center"/>
    </xf>
    <xf numFmtId="49" fontId="1" fillId="2" borderId="4" xfId="4" applyNumberFormat="1" applyFont="1" applyFill="1" applyBorder="1" applyAlignment="1">
      <alignment horizontal="center" vertical="center"/>
    </xf>
    <xf numFmtId="49" fontId="10" fillId="2" borderId="2" xfId="4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3"/>
    <cellStyle name="常规 23" xfId="7"/>
    <cellStyle name="常规 3" xfId="4"/>
    <cellStyle name="常规 38 2" xfId="8"/>
    <cellStyle name="常规 4" xfId="6"/>
    <cellStyle name="常规 40" xfId="1"/>
    <cellStyle name="常规 68 3" xfId="2"/>
    <cellStyle name="常规 7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171450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701800" y="604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171450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51000" y="518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171450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74800" y="518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171450</xdr:colOff>
      <xdr:row>12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701800" y="518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171450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701800" y="604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J13" sqref="J13"/>
    </sheetView>
  </sheetViews>
  <sheetFormatPr defaultColWidth="8" defaultRowHeight="33.950000000000003" customHeight="1"/>
  <cols>
    <col min="1" max="8" width="8" style="1" customWidth="1"/>
    <col min="9" max="9" width="1.25" style="1" customWidth="1"/>
    <col min="10" max="15" width="11.5" style="1" customWidth="1"/>
    <col min="16" max="16" width="8" style="1" customWidth="1"/>
    <col min="17" max="16384" width="8" style="1"/>
  </cols>
  <sheetData>
    <row r="1" spans="1:15" ht="33.95000000000000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3.950000000000003" customHeight="1">
      <c r="A2" s="2" t="s">
        <v>1</v>
      </c>
      <c r="B2" s="10" t="s">
        <v>2</v>
      </c>
      <c r="C2" s="10"/>
      <c r="D2" s="10"/>
      <c r="E2" s="3" t="s">
        <v>3</v>
      </c>
      <c r="F2" s="11" t="s">
        <v>4</v>
      </c>
      <c r="G2" s="11"/>
      <c r="H2" s="11"/>
      <c r="I2" s="14"/>
      <c r="J2" s="12" t="s">
        <v>5</v>
      </c>
      <c r="K2" s="12"/>
      <c r="L2" s="12"/>
      <c r="M2" s="12"/>
      <c r="N2" s="12"/>
      <c r="O2" s="12"/>
    </row>
    <row r="3" spans="1:15" ht="33.950000000000003" customHeight="1">
      <c r="A3" s="13"/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12"/>
      <c r="J3" s="6" t="s">
        <v>13</v>
      </c>
      <c r="K3" s="6" t="s">
        <v>13</v>
      </c>
      <c r="L3" s="6" t="s">
        <v>13</v>
      </c>
      <c r="M3" s="6" t="s">
        <v>13</v>
      </c>
      <c r="N3" s="6" t="s">
        <v>13</v>
      </c>
      <c r="O3" s="6" t="s">
        <v>13</v>
      </c>
    </row>
    <row r="4" spans="1:15" ht="33.950000000000003" customHeight="1">
      <c r="A4" s="13"/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12"/>
      <c r="J4" s="6" t="s">
        <v>7</v>
      </c>
      <c r="K4" s="6" t="s">
        <v>8</v>
      </c>
      <c r="L4" s="6" t="s">
        <v>9</v>
      </c>
      <c r="M4" s="6" t="s">
        <v>10</v>
      </c>
      <c r="N4" s="7" t="s">
        <v>11</v>
      </c>
      <c r="O4" s="7" t="s">
        <v>53</v>
      </c>
    </row>
    <row r="5" spans="1:15" ht="33.950000000000003" customHeight="1">
      <c r="A5" s="4" t="s">
        <v>21</v>
      </c>
      <c r="B5" s="4">
        <f>C5-1</f>
        <v>67</v>
      </c>
      <c r="C5" s="4">
        <f>D5-2</f>
        <v>68</v>
      </c>
      <c r="D5" s="4">
        <v>70</v>
      </c>
      <c r="E5" s="4">
        <f>D5+2</f>
        <v>72</v>
      </c>
      <c r="F5" s="4">
        <f>E5+2</f>
        <v>74</v>
      </c>
      <c r="G5" s="4">
        <f>F5+1</f>
        <v>75</v>
      </c>
      <c r="H5" s="4">
        <f>G5+1</f>
        <v>76</v>
      </c>
      <c r="I5" s="12"/>
      <c r="J5" s="6" t="s">
        <v>22</v>
      </c>
      <c r="K5" s="6" t="s">
        <v>22</v>
      </c>
      <c r="L5" s="6" t="s">
        <v>23</v>
      </c>
      <c r="M5" s="6" t="s">
        <v>22</v>
      </c>
      <c r="N5" s="6" t="s">
        <v>24</v>
      </c>
      <c r="O5" s="8" t="s">
        <v>25</v>
      </c>
    </row>
    <row r="6" spans="1:15" ht="33.950000000000003" customHeight="1">
      <c r="A6" s="4" t="s">
        <v>26</v>
      </c>
      <c r="B6" s="4">
        <f t="shared" ref="B6:B8" si="0">C6-4</f>
        <v>104</v>
      </c>
      <c r="C6" s="4">
        <f t="shared" ref="C6:C8" si="1">D6-4</f>
        <v>108</v>
      </c>
      <c r="D6" s="4" t="s">
        <v>27</v>
      </c>
      <c r="E6" s="4">
        <f t="shared" ref="E6:E8" si="2">D6+4</f>
        <v>116</v>
      </c>
      <c r="F6" s="4">
        <f>E6+4</f>
        <v>120</v>
      </c>
      <c r="G6" s="4">
        <f t="shared" ref="G6:G8" si="3">F6+6</f>
        <v>126</v>
      </c>
      <c r="H6" s="4">
        <f>G6+6</f>
        <v>132</v>
      </c>
      <c r="I6" s="12"/>
      <c r="J6" s="6" t="s">
        <v>22</v>
      </c>
      <c r="K6" s="6" t="s">
        <v>23</v>
      </c>
      <c r="L6" s="6" t="s">
        <v>28</v>
      </c>
      <c r="M6" s="6" t="s">
        <v>29</v>
      </c>
      <c r="N6" s="6" t="s">
        <v>25</v>
      </c>
      <c r="O6" s="8" t="s">
        <v>24</v>
      </c>
    </row>
    <row r="7" spans="1:15" ht="33.950000000000003" customHeight="1">
      <c r="A7" s="4" t="s">
        <v>30</v>
      </c>
      <c r="B7" s="4">
        <f t="shared" si="0"/>
        <v>98</v>
      </c>
      <c r="C7" s="4">
        <f t="shared" si="1"/>
        <v>102</v>
      </c>
      <c r="D7" s="4" t="s">
        <v>31</v>
      </c>
      <c r="E7" s="4">
        <f t="shared" si="2"/>
        <v>110</v>
      </c>
      <c r="F7" s="4">
        <f>E7+5</f>
        <v>115</v>
      </c>
      <c r="G7" s="4">
        <f t="shared" si="3"/>
        <v>121</v>
      </c>
      <c r="H7" s="4">
        <f>G7+7</f>
        <v>128</v>
      </c>
      <c r="I7" s="12"/>
      <c r="J7" s="6" t="s">
        <v>32</v>
      </c>
      <c r="K7" s="6" t="s">
        <v>33</v>
      </c>
      <c r="L7" s="6" t="s">
        <v>34</v>
      </c>
      <c r="M7" s="6" t="s">
        <v>23</v>
      </c>
      <c r="N7" s="6" t="s">
        <v>33</v>
      </c>
      <c r="O7" s="8" t="s">
        <v>35</v>
      </c>
    </row>
    <row r="8" spans="1:15" ht="33.950000000000003" customHeight="1">
      <c r="A8" s="4" t="s">
        <v>36</v>
      </c>
      <c r="B8" s="4">
        <f t="shared" si="0"/>
        <v>102</v>
      </c>
      <c r="C8" s="4">
        <f t="shared" si="1"/>
        <v>106</v>
      </c>
      <c r="D8" s="4" t="s">
        <v>37</v>
      </c>
      <c r="E8" s="4">
        <f t="shared" si="2"/>
        <v>114</v>
      </c>
      <c r="F8" s="4">
        <f>E8+5</f>
        <v>119</v>
      </c>
      <c r="G8" s="4">
        <f t="shared" si="3"/>
        <v>125</v>
      </c>
      <c r="H8" s="4">
        <f>G8+7</f>
        <v>132</v>
      </c>
      <c r="I8" s="12"/>
      <c r="J8" s="6" t="s">
        <v>28</v>
      </c>
      <c r="K8" s="6" t="s">
        <v>22</v>
      </c>
      <c r="L8" s="6" t="s">
        <v>38</v>
      </c>
      <c r="M8" s="6" t="s">
        <v>35</v>
      </c>
      <c r="N8" s="6" t="s">
        <v>39</v>
      </c>
      <c r="O8" s="8" t="s">
        <v>28</v>
      </c>
    </row>
    <row r="9" spans="1:15" ht="33.950000000000003" customHeight="1">
      <c r="A9" s="4" t="s">
        <v>40</v>
      </c>
      <c r="B9" s="4">
        <f>C9-1</f>
        <v>45</v>
      </c>
      <c r="C9" s="4">
        <f t="shared" ref="C9:C13" si="4">D9-1</f>
        <v>46</v>
      </c>
      <c r="D9" s="4">
        <v>47</v>
      </c>
      <c r="E9" s="4">
        <f t="shared" ref="E9:E13" si="5">D9+1</f>
        <v>48</v>
      </c>
      <c r="F9" s="4">
        <f t="shared" ref="F9:F13" si="6">E9+1</f>
        <v>49</v>
      </c>
      <c r="G9" s="4">
        <f>F9+1.2</f>
        <v>50.2</v>
      </c>
      <c r="H9" s="4">
        <f>G9+1.2</f>
        <v>51.4</v>
      </c>
      <c r="I9" s="12"/>
      <c r="J9" s="6" t="s">
        <v>41</v>
      </c>
      <c r="K9" s="6" t="s">
        <v>42</v>
      </c>
      <c r="L9" s="6" t="s">
        <v>41</v>
      </c>
      <c r="M9" s="6" t="s">
        <v>41</v>
      </c>
      <c r="N9" s="6" t="s">
        <v>41</v>
      </c>
      <c r="O9" s="8" t="s">
        <v>42</v>
      </c>
    </row>
    <row r="10" spans="1:15" ht="33.950000000000003" customHeight="1">
      <c r="A10" s="4" t="s">
        <v>43</v>
      </c>
      <c r="B10" s="4">
        <f>C10-0.5</f>
        <v>60.5</v>
      </c>
      <c r="C10" s="4">
        <f t="shared" si="4"/>
        <v>61</v>
      </c>
      <c r="D10" s="4">
        <v>62</v>
      </c>
      <c r="E10" s="4">
        <f t="shared" si="5"/>
        <v>63</v>
      </c>
      <c r="F10" s="4">
        <f t="shared" si="6"/>
        <v>64</v>
      </c>
      <c r="G10" s="4">
        <f>F10+0.5</f>
        <v>64.5</v>
      </c>
      <c r="H10" s="4">
        <f>G10+0.5</f>
        <v>65</v>
      </c>
      <c r="I10" s="12"/>
      <c r="J10" s="6" t="s">
        <v>44</v>
      </c>
      <c r="K10" s="6" t="s">
        <v>44</v>
      </c>
      <c r="L10" s="6" t="s">
        <v>44</v>
      </c>
      <c r="M10" s="6" t="s">
        <v>41</v>
      </c>
      <c r="N10" s="6" t="s">
        <v>25</v>
      </c>
      <c r="O10" s="8" t="s">
        <v>44</v>
      </c>
    </row>
    <row r="11" spans="1:15" ht="33.950000000000003" customHeight="1">
      <c r="A11" s="4" t="s">
        <v>45</v>
      </c>
      <c r="B11" s="4">
        <f>C11-0.8</f>
        <v>19.899999999999999</v>
      </c>
      <c r="C11" s="4">
        <f>D11-0.8</f>
        <v>20.7</v>
      </c>
      <c r="D11" s="4">
        <v>21.5</v>
      </c>
      <c r="E11" s="4">
        <f>D11+0.8</f>
        <v>22.3</v>
      </c>
      <c r="F11" s="4">
        <f>E11+0.8</f>
        <v>23.1</v>
      </c>
      <c r="G11" s="4">
        <f>F11+1.3</f>
        <v>24.4</v>
      </c>
      <c r="H11" s="4">
        <f>G11+1.3</f>
        <v>25.7</v>
      </c>
      <c r="I11" s="12"/>
      <c r="J11" s="6" t="s">
        <v>46</v>
      </c>
      <c r="K11" s="6" t="s">
        <v>47</v>
      </c>
      <c r="L11" s="6" t="s">
        <v>44</v>
      </c>
      <c r="M11" s="6" t="s">
        <v>48</v>
      </c>
      <c r="N11" s="6" t="s">
        <v>46</v>
      </c>
      <c r="O11" s="8" t="s">
        <v>49</v>
      </c>
    </row>
    <row r="12" spans="1:15" ht="33.950000000000003" customHeight="1">
      <c r="A12" s="4" t="s">
        <v>50</v>
      </c>
      <c r="B12" s="4">
        <f>C12-0.5</f>
        <v>10.5</v>
      </c>
      <c r="C12" s="4">
        <f>D12-0.5</f>
        <v>11</v>
      </c>
      <c r="D12" s="4">
        <v>11.5</v>
      </c>
      <c r="E12" s="4">
        <f>D12+0.5</f>
        <v>12</v>
      </c>
      <c r="F12" s="4">
        <f>E12+0.5</f>
        <v>12.5</v>
      </c>
      <c r="G12" s="4">
        <f>F12+0.7</f>
        <v>13.2</v>
      </c>
      <c r="H12" s="4">
        <f>G12+0.7</f>
        <v>13.9</v>
      </c>
      <c r="I12" s="12"/>
      <c r="J12" s="6" t="s">
        <v>44</v>
      </c>
      <c r="K12" s="6" t="s">
        <v>33</v>
      </c>
      <c r="L12" s="6" t="s">
        <v>24</v>
      </c>
      <c r="M12" s="6" t="s">
        <v>33</v>
      </c>
      <c r="N12" s="6" t="s">
        <v>33</v>
      </c>
      <c r="O12" s="8" t="s">
        <v>33</v>
      </c>
    </row>
    <row r="13" spans="1:15" ht="33.950000000000003" customHeight="1">
      <c r="A13" s="4" t="s">
        <v>51</v>
      </c>
      <c r="B13" s="4">
        <f>C13-1</f>
        <v>49</v>
      </c>
      <c r="C13" s="4">
        <f t="shared" si="4"/>
        <v>50</v>
      </c>
      <c r="D13" s="4">
        <v>51</v>
      </c>
      <c r="E13" s="4">
        <f t="shared" si="5"/>
        <v>52</v>
      </c>
      <c r="F13" s="4">
        <f t="shared" si="6"/>
        <v>53</v>
      </c>
      <c r="G13" s="4">
        <f>F13+1.5</f>
        <v>54.5</v>
      </c>
      <c r="H13" s="4">
        <f>G13+1.5</f>
        <v>56</v>
      </c>
      <c r="I13" s="12"/>
      <c r="J13" s="15" t="s">
        <v>54</v>
      </c>
      <c r="K13" s="6" t="s">
        <v>42</v>
      </c>
      <c r="L13" s="6" t="s">
        <v>41</v>
      </c>
      <c r="M13" s="6" t="s">
        <v>52</v>
      </c>
      <c r="N13" s="6" t="s">
        <v>42</v>
      </c>
      <c r="O13" s="8" t="s">
        <v>42</v>
      </c>
    </row>
    <row r="14" spans="1:15" ht="33.950000000000003" customHeight="1">
      <c r="A14" s="5"/>
      <c r="B14" s="5"/>
      <c r="C14" s="5"/>
      <c r="D14" s="5"/>
      <c r="E14" s="5"/>
      <c r="F14" s="5"/>
      <c r="G14" s="5"/>
      <c r="H14" s="5"/>
      <c r="I14" s="12"/>
      <c r="J14" s="6"/>
      <c r="K14" s="6"/>
      <c r="L14" s="6"/>
      <c r="M14" s="6"/>
      <c r="N14" s="6"/>
      <c r="O14" s="8"/>
    </row>
  </sheetData>
  <mergeCells count="6">
    <mergeCell ref="A1:O1"/>
    <mergeCell ref="B2:D2"/>
    <mergeCell ref="F2:H2"/>
    <mergeCell ref="J2:O2"/>
    <mergeCell ref="A3:A4"/>
    <mergeCell ref="I2:I14"/>
  </mergeCells>
  <phoneticPr fontId="9" type="noConversion"/>
  <pageMargins left="0.196527777777778" right="0.118055555555556" top="0.27500000000000002" bottom="0.156944444444444" header="0.31458333333333299" footer="0.15694444444444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dcterms:modified xsi:type="dcterms:W3CDTF">2023-06-28T03:31:34Z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2052-11.1.0.12980</vt:lpwstr>
  </property>
</Properties>
</file>