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优溢23FW\未来训练营QAJJFK95801\6-27首期\"/>
    </mc:Choice>
  </mc:AlternateContent>
  <xr:revisionPtr revIDLastSave="0" documentId="13_ncr:1_{91180683-C306-473A-9D3D-D6561951255C}" xr6:coauthVersionLast="47" xr6:coauthVersionMax="47" xr10:uidLastSave="{00000000-0000-0000-0000-000000000000}"/>
  <bookViews>
    <workbookView xWindow="-120" yWindow="-120" windowWidth="20730" windowHeight="11160" tabRatio="864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7" i="8" l="1"/>
  <c r="K6" i="8"/>
  <c r="K5" i="8"/>
  <c r="K4" i="8"/>
  <c r="N7" i="7"/>
  <c r="N6" i="7"/>
  <c r="N5" i="7"/>
  <c r="N4" i="7"/>
  <c r="D16" i="17"/>
  <c r="E16" i="17"/>
  <c r="F16" i="17"/>
  <c r="G16" i="17"/>
  <c r="B16" i="17"/>
  <c r="D15" i="17"/>
  <c r="E15" i="17"/>
  <c r="F15" i="17"/>
  <c r="G15" i="17"/>
  <c r="B15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13" i="15"/>
  <c r="E13" i="15"/>
  <c r="F13" i="15"/>
  <c r="C12" i="15"/>
  <c r="D12" i="15"/>
  <c r="E12" i="15"/>
  <c r="F12" i="15"/>
  <c r="C11" i="15"/>
  <c r="D11" i="15"/>
  <c r="E11" i="15"/>
  <c r="F11" i="15"/>
  <c r="C10" i="15"/>
  <c r="C9" i="15"/>
  <c r="D9" i="15"/>
  <c r="E9" i="15"/>
  <c r="F9" i="15"/>
  <c r="C8" i="15"/>
  <c r="D8" i="15"/>
  <c r="E8" i="15"/>
  <c r="F8" i="15"/>
  <c r="C7" i="15"/>
  <c r="D7" i="15"/>
  <c r="E7" i="15"/>
  <c r="F7" i="15"/>
  <c r="C6" i="15"/>
  <c r="D6" i="15"/>
  <c r="E6" i="15"/>
  <c r="F6" i="15"/>
</calcChain>
</file>

<file path=xl/sharedStrings.xml><?xml version="1.0" encoding="utf-8"?>
<sst xmlns="http://schemas.openxmlformats.org/spreadsheetml/2006/main" count="903" uniqueCount="379">
  <si>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</si>
  <si>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</si>
  <si>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</si>
  <si>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</si>
  <si>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</si>
  <si>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</si>
  <si>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</si>
  <si>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</si>
  <si>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</si>
  <si>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</si>
  <si>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</si>
  <si>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</si>
  <si>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</si>
  <si>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</si>
  <si>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</si>
  <si>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</si>
  <si>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</si>
  <si>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</si>
  <si>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</si>
  <si>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</si>
  <si>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</si>
  <si>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</si>
  <si>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</si>
  <si>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</si>
  <si>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</si>
  <si>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</si>
  <si>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</si>
  <si>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</si>
  <si>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</si>
  <si>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</si>
  <si>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</si>
  <si>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</si>
  <si>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</si>
  <si>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</si>
  <si>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</si>
  <si>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</si>
  <si>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</si>
  <si>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</si>
  <si>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</si>
  <si>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</si>
  <si>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</si>
  <si>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</si>
  <si>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</si>
  <si>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</si>
  <si>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</si>
  <si>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</si>
  <si>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</si>
  <si>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</si>
  <si>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</si>
  <si>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</si>
  <si>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</si>
  <si>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</si>
  <si>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</si>
  <si>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</si>
  <si>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</si>
  <si>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</si>
  <si>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</si>
  <si>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</si>
  <si>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</si>
  <si>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</si>
  <si>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</si>
  <si>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</si>
  <si>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QAJJFK95801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</si>
  <si>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</si>
  <si>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</si>
  <si>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</si>
  <si>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</si>
  <si>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</si>
  <si>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</si>
  <si>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</si>
  <si>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</si>
  <si>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</si>
  <si>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</si>
  <si>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</si>
  <si>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</si>
  <si>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</si>
  <si>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</si>
  <si>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</si>
  <si>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</si>
  <si>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</si>
  <si>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</si>
  <si>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</si>
  <si>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</si>
  <si>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</si>
  <si>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</si>
  <si>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</si>
  <si>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</si>
  <si>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</si>
  <si>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</si>
  <si>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</si>
  <si>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</si>
  <si>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</si>
  <si>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</si>
  <si>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</si>
  <si>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</si>
  <si>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</si>
  <si>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</si>
  <si>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</si>
  <si>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</si>
  <si>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</si>
  <si>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</si>
  <si>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</si>
  <si>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</si>
  <si>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</si>
  <si>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</si>
  <si>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</si>
  <si>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</si>
  <si>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</si>
  <si>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</si>
  <si>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</si>
  <si>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白色</t>
  </si>
  <si>
    <t>晴空蓝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</si>
  <si>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</si>
  <si>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</si>
  <si>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</si>
  <si>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</si>
  <si>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</si>
  <si>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</si>
  <si>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</si>
  <si>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1、上半胸拉链容皱不均。链顶贴外翻</t>
  </si>
  <si>
    <t>2、压拉链线弯曲，欠方正</t>
  </si>
  <si>
    <t>3、上袖顶处止口要包紧，不可突出</t>
  </si>
  <si>
    <t>4、夹底错位</t>
  </si>
  <si>
    <t>5、线头要清理干净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</si>
  <si>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</si>
  <si>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</si>
  <si>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</si>
  <si>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</si>
  <si>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</si>
  <si>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</si>
  <si>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</si>
  <si>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</si>
  <si>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</si>
  <si>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</si>
  <si>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</si>
  <si>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</si>
  <si>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</si>
  <si>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</si>
  <si>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</si>
  <si>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</si>
  <si>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</si>
  <si>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</si>
  <si>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</si>
  <si>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</si>
  <si>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130/64</t>
  </si>
  <si>
    <t>140/68</t>
  </si>
  <si>
    <t>150/72</t>
  </si>
  <si>
    <t>160/80</t>
  </si>
  <si>
    <t>170/88A</t>
  </si>
  <si>
    <t>180/96A</t>
  </si>
  <si>
    <t>白色 / 洗前</t>
  </si>
  <si>
    <t>白色 / 洗后</t>
  </si>
  <si>
    <t>XXXL</t>
  </si>
  <si>
    <t>后中长</t>
  </si>
  <si>
    <t>+0.8</t>
  </si>
  <si>
    <t>180/104B</t>
  </si>
  <si>
    <t>胸围</t>
  </si>
  <si>
    <t>+2</t>
  </si>
  <si>
    <t>+1</t>
  </si>
  <si>
    <t>摆围</t>
  </si>
  <si>
    <t>+0.5</t>
  </si>
  <si>
    <t>/</t>
  </si>
  <si>
    <t>后中袖长</t>
  </si>
  <si>
    <t>+0.3</t>
  </si>
  <si>
    <t>袖肥/2</t>
  </si>
  <si>
    <t>-0.2</t>
  </si>
  <si>
    <t>袖肘围/2</t>
  </si>
  <si>
    <t>袖口</t>
  </si>
  <si>
    <t>领上口围</t>
  </si>
  <si>
    <t>前领高</t>
  </si>
  <si>
    <t>0</t>
  </si>
  <si>
    <t>拉链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</si>
  <si>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</si>
  <si>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</si>
  <si>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</si>
  <si>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</si>
  <si>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</si>
  <si>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</si>
  <si>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</si>
  <si>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</si>
  <si>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</si>
  <si>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</si>
  <si>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</si>
  <si>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</si>
  <si>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</si>
  <si>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</si>
  <si>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</si>
  <si>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</si>
  <si>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</si>
  <si>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</si>
  <si>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</si>
  <si>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</si>
  <si>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</si>
  <si>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</si>
  <si>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</si>
  <si>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</si>
  <si>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</si>
  <si>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</si>
  <si>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</si>
  <si>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</si>
  <si>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</si>
  <si>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</si>
  <si>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</si>
  <si>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</si>
  <si>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</si>
  <si>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</si>
  <si>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</si>
  <si>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</si>
  <si>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</si>
  <si>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</si>
  <si>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</si>
  <si>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</si>
  <si>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</si>
  <si>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</si>
  <si>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</si>
  <si>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</si>
  <si>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</si>
  <si>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采购凭证编号：CGDD23033000085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</si>
  <si>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</si>
  <si>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</si>
  <si>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</si>
  <si>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</si>
  <si>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</si>
  <si>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</si>
  <si>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</si>
  <si>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</si>
  <si>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</si>
  <si>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</si>
  <si>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</si>
  <si>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</si>
  <si>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</si>
  <si>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②检验明细：齐色齐码各2件</t>
  </si>
  <si>
    <t>情况说明：</t>
  </si>
  <si>
    <t xml:space="preserve">【问题点描述】  </t>
  </si>
  <si>
    <t>1、帽口压线起扭</t>
  </si>
  <si>
    <t>2、冚袖口过骨处弯曲不顺直</t>
  </si>
  <si>
    <t>3、线头要清理干净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</si>
  <si>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</si>
  <si>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</si>
  <si>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</si>
  <si>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</si>
  <si>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</si>
  <si>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</si>
  <si>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</si>
  <si>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</si>
  <si>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</si>
  <si>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QAEEAL94504</t>
  </si>
  <si>
    <t>儿童针织外套</t>
  </si>
  <si>
    <t>120/60</t>
  </si>
  <si>
    <t>160/80A</t>
  </si>
  <si>
    <t>165/84A</t>
  </si>
  <si>
    <t>欢愉红</t>
  </si>
  <si>
    <t>藏蓝</t>
  </si>
  <si>
    <t>+1  +0.5</t>
  </si>
  <si>
    <t>/  /</t>
  </si>
  <si>
    <t>+0.3  /</t>
  </si>
  <si>
    <t>-0.5  -0.5</t>
  </si>
  <si>
    <t>+0.5  -0.3</t>
  </si>
  <si>
    <t>+0.2  +0.2</t>
  </si>
  <si>
    <t>-0.8  -0.6</t>
  </si>
  <si>
    <t>-1  -1</t>
  </si>
  <si>
    <t>-0.5  /</t>
  </si>
  <si>
    <t>-1  /</t>
  </si>
  <si>
    <t>下领围（不含拉链）</t>
  </si>
  <si>
    <t>/  +0.5</t>
  </si>
  <si>
    <t>+0.5  /</t>
  </si>
  <si>
    <t>+0.2  /</t>
  </si>
  <si>
    <t>/  -0.2</t>
  </si>
  <si>
    <t>-0.3  -0.2</t>
  </si>
  <si>
    <t>-0.2  -0.2</t>
  </si>
  <si>
    <t>-0.2  -0.4</t>
  </si>
  <si>
    <t>/  -0.3</t>
  </si>
  <si>
    <t>-0.3  -0.3</t>
  </si>
  <si>
    <t>-0.2  -0.3</t>
  </si>
  <si>
    <t>袖口围/2</t>
  </si>
  <si>
    <t>+0.3  +0.2</t>
  </si>
  <si>
    <t>/  +0.2</t>
  </si>
  <si>
    <t>插手袋长</t>
  </si>
  <si>
    <t>14,5</t>
  </si>
  <si>
    <t>帽高</t>
  </si>
  <si>
    <t>帽宽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</si>
  <si>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</si>
  <si>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</si>
  <si>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</si>
  <si>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</si>
  <si>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</si>
  <si>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</si>
  <si>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</si>
  <si>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</si>
  <si>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</si>
  <si>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</si>
  <si>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</si>
  <si>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</si>
  <si>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</si>
  <si>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</si>
  <si>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</si>
  <si>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</si>
  <si>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</si>
  <si>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S2312664</t>
  </si>
  <si>
    <t>全涤消光针眼布</t>
  </si>
  <si>
    <t>兴欣宝纺织</t>
  </si>
  <si>
    <t>S2312665</t>
  </si>
  <si>
    <t>18水手蓝</t>
  </si>
  <si>
    <t>S2312666</t>
  </si>
  <si>
    <t>S2313690</t>
  </si>
  <si>
    <t>活力红</t>
  </si>
  <si>
    <t>制表时间：2023/6/10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</si>
  <si>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</si>
  <si>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</si>
  <si>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</si>
  <si>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</si>
  <si>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</si>
  <si>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</si>
  <si>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</si>
  <si>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</si>
  <si>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</si>
  <si>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</si>
  <si>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</si>
  <si>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</si>
  <si>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</si>
  <si>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</si>
  <si>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</si>
  <si>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</si>
  <si>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</si>
  <si>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</si>
  <si>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</si>
  <si>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</si>
  <si>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</si>
  <si>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</si>
  <si>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兴欣宝</t>
  </si>
  <si>
    <t>无互染</t>
  </si>
  <si>
    <t>物料6</t>
  </si>
  <si>
    <t>物料7</t>
  </si>
  <si>
    <t>物料8</t>
  </si>
  <si>
    <t>物料9</t>
  </si>
  <si>
    <t>物料10</t>
  </si>
  <si>
    <t>YK00008</t>
  </si>
  <si>
    <t>3#拉链</t>
  </si>
  <si>
    <t>YKK</t>
  </si>
  <si>
    <t>制表时间：2022/6/11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</si>
  <si>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</si>
  <si>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</si>
  <si>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</si>
  <si>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</si>
  <si>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</si>
  <si>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</si>
  <si>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</si>
  <si>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</si>
  <si>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</si>
  <si>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</si>
  <si>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</si>
  <si>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</si>
  <si>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</si>
  <si>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</si>
  <si>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</si>
  <si>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</si>
  <si>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</si>
  <si>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前幅</t>
  </si>
  <si>
    <t>印花</t>
  </si>
  <si>
    <t>后幅</t>
  </si>
  <si>
    <t>左袖</t>
  </si>
  <si>
    <t>制表时间：2023/6/16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</si>
  <si>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</si>
  <si>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</si>
  <si>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</si>
  <si>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</si>
  <si>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</si>
  <si>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制表时间：2023/4/28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</si>
  <si>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</si>
  <si>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</si>
  <si>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白色未洗</t>
    <phoneticPr fontId="53" type="noConversion"/>
  </si>
  <si>
    <t>大货首件</t>
    <phoneticPr fontId="53" type="noConversion"/>
  </si>
  <si>
    <t>+0.5</t>
    <phoneticPr fontId="53" type="noConversion"/>
  </si>
  <si>
    <t>+2</t>
    <phoneticPr fontId="53" type="noConversion"/>
  </si>
  <si>
    <t>+0</t>
    <phoneticPr fontId="53" type="noConversion"/>
  </si>
  <si>
    <t>+1</t>
    <phoneticPr fontId="53" type="noConversion"/>
  </si>
  <si>
    <t>-0.3</t>
    <phoneticPr fontId="53" type="noConversion"/>
  </si>
  <si>
    <t>-0.2</t>
    <phoneticPr fontId="53" type="noConversion"/>
  </si>
  <si>
    <t>-0.5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</si>
</sst>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_ "/>
    <numFmt numFmtId="178" formatCode="_ [$¥-804]* #,##0.00_ ;_ [$¥-804]* \-#,##0.00_ ;_ [$¥-804]* &quot;-&quot;??_ ;_ @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微软雅黑"/>
      <family val="2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51" fillId="0" borderId="0">
      <alignment horizontal="center"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6" fillId="0" borderId="0">
      <alignment vertical="center"/>
    </xf>
    <xf numFmtId="0" fontId="15" fillId="0" borderId="0"/>
  </cellStyleXfs>
  <cellXfs count="4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1" fillId="0" borderId="0" xfId="0" applyFont="1"/>
    <xf numFmtId="0" fontId="11" fillId="0" borderId="2" xfId="0" applyFont="1" applyBorder="1" applyAlignment="1">
      <alignment horizontal="center" vertical="center"/>
    </xf>
    <xf numFmtId="10" fontId="11" fillId="0" borderId="2" xfId="0" applyNumberFormat="1" applyFont="1" applyBorder="1" applyAlignment="1">
      <alignment horizontal="center" vertical="center"/>
    </xf>
    <xf numFmtId="10" fontId="11" fillId="0" borderId="2" xfId="0" applyNumberFormat="1" applyFont="1" applyBorder="1" applyAlignment="1">
      <alignment horizontal="center"/>
    </xf>
    <xf numFmtId="9" fontId="11" fillId="0" borderId="2" xfId="0" applyNumberFormat="1" applyFont="1" applyBorder="1" applyAlignment="1">
      <alignment horizontal="center"/>
    </xf>
    <xf numFmtId="9" fontId="1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1" fillId="0" borderId="2" xfId="0" applyFont="1" applyBorder="1"/>
    <xf numFmtId="0" fontId="6" fillId="0" borderId="2" xfId="0" applyFont="1" applyBorder="1" applyAlignment="1">
      <alignment horizontal="center"/>
    </xf>
    <xf numFmtId="0" fontId="14" fillId="0" borderId="0" xfId="5" applyFont="1"/>
    <xf numFmtId="0" fontId="15" fillId="0" borderId="0" xfId="5"/>
    <xf numFmtId="0" fontId="14" fillId="0" borderId="0" xfId="5" applyFont="1" applyAlignment="1">
      <alignment horizontal="left"/>
    </xf>
    <xf numFmtId="0" fontId="17" fillId="0" borderId="9" xfId="4" applyFont="1" applyBorder="1" applyAlignment="1">
      <alignment horizontal="left" vertical="center"/>
    </xf>
    <xf numFmtId="0" fontId="17" fillId="0" borderId="10" xfId="4" applyFont="1" applyBorder="1">
      <alignment vertical="center"/>
    </xf>
    <xf numFmtId="0" fontId="23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26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0" fontId="27" fillId="0" borderId="11" xfId="0" applyFont="1" applyBorder="1" applyAlignment="1">
      <alignment horizontal="left" shrinkToFit="1"/>
    </xf>
    <xf numFmtId="0" fontId="28" fillId="0" borderId="2" xfId="0" applyFont="1" applyBorder="1" applyAlignment="1">
      <alignment horizontal="center" vertical="center"/>
    </xf>
    <xf numFmtId="0" fontId="28" fillId="0" borderId="11" xfId="0" applyFont="1" applyBorder="1" applyAlignment="1">
      <alignment horizontal="left"/>
    </xf>
    <xf numFmtId="0" fontId="28" fillId="0" borderId="2" xfId="0" applyFont="1" applyBorder="1" applyAlignment="1">
      <alignment horizont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176" fontId="28" fillId="0" borderId="0" xfId="0" applyNumberFormat="1" applyFont="1" applyAlignment="1">
      <alignment horizontal="center" vertical="center"/>
    </xf>
    <xf numFmtId="0" fontId="30" fillId="0" borderId="0" xfId="5" applyFont="1"/>
    <xf numFmtId="0" fontId="22" fillId="0" borderId="0" xfId="5" applyFont="1"/>
    <xf numFmtId="0" fontId="0" fillId="0" borderId="0" xfId="0" applyAlignment="1">
      <alignment horizontal="left" vertical="center"/>
    </xf>
    <xf numFmtId="0" fontId="17" fillId="0" borderId="10" xfId="4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49" fontId="30" fillId="0" borderId="19" xfId="6" applyNumberFormat="1" applyFont="1" applyBorder="1" applyAlignment="1">
      <alignment horizontal="center" vertical="center"/>
    </xf>
    <xf numFmtId="49" fontId="30" fillId="0" borderId="20" xfId="6" applyNumberFormat="1" applyFont="1" applyBorder="1" applyAlignment="1">
      <alignment horizontal="center" vertical="center"/>
    </xf>
    <xf numFmtId="49" fontId="30" fillId="0" borderId="21" xfId="6" applyNumberFormat="1" applyFont="1" applyBorder="1" applyAlignment="1">
      <alignment horizontal="center" vertical="center"/>
    </xf>
    <xf numFmtId="49" fontId="14" fillId="0" borderId="22" xfId="5" applyNumberFormat="1" applyFont="1" applyBorder="1" applyAlignment="1">
      <alignment horizontal="center"/>
    </xf>
    <xf numFmtId="49" fontId="30" fillId="0" borderId="22" xfId="6" applyNumberFormat="1" applyFont="1" applyBorder="1" applyAlignment="1">
      <alignment horizontal="center" vertical="center"/>
    </xf>
    <xf numFmtId="49" fontId="30" fillId="0" borderId="23" xfId="6" applyNumberFormat="1" applyFont="1" applyBorder="1" applyAlignment="1">
      <alignment horizontal="center" vertical="center"/>
    </xf>
    <xf numFmtId="0" fontId="21" fillId="0" borderId="0" xfId="5" applyFont="1"/>
    <xf numFmtId="14" fontId="21" fillId="0" borderId="0" xfId="5" applyNumberFormat="1" applyFont="1"/>
    <xf numFmtId="0" fontId="15" fillId="0" borderId="0" xfId="4" applyAlignment="1">
      <alignment horizontal="left" vertical="center"/>
    </xf>
    <xf numFmtId="0" fontId="32" fillId="0" borderId="25" xfId="4" applyFont="1" applyBorder="1" applyAlignment="1">
      <alignment horizontal="left" vertical="center"/>
    </xf>
    <xf numFmtId="0" fontId="32" fillId="0" borderId="26" xfId="4" applyFont="1" applyBorder="1" applyAlignment="1">
      <alignment horizontal="center" vertical="center"/>
    </xf>
    <xf numFmtId="0" fontId="22" fillId="0" borderId="26" xfId="4" applyFont="1" applyBorder="1">
      <alignment vertical="center"/>
    </xf>
    <xf numFmtId="0" fontId="32" fillId="0" borderId="26" xfId="4" applyFont="1" applyBorder="1" applyAlignment="1">
      <alignment horizontal="right" vertical="center"/>
    </xf>
    <xf numFmtId="0" fontId="32" fillId="0" borderId="27" xfId="4" applyFont="1" applyBorder="1">
      <alignment vertical="center"/>
    </xf>
    <xf numFmtId="0" fontId="27" fillId="0" borderId="20" xfId="4" applyFont="1" applyBorder="1" applyAlignment="1">
      <alignment horizontal="left" vertical="center"/>
    </xf>
    <xf numFmtId="0" fontId="32" fillId="0" borderId="20" xfId="4" applyFont="1" applyBorder="1">
      <alignment vertical="center"/>
    </xf>
    <xf numFmtId="0" fontId="32" fillId="0" borderId="27" xfId="4" applyFont="1" applyBorder="1" applyAlignment="1">
      <alignment horizontal="left" vertical="center"/>
    </xf>
    <xf numFmtId="0" fontId="32" fillId="0" borderId="20" xfId="4" applyFont="1" applyBorder="1" applyAlignment="1">
      <alignment horizontal="left" vertical="center"/>
    </xf>
    <xf numFmtId="0" fontId="32" fillId="0" borderId="28" xfId="4" applyFont="1" applyBorder="1">
      <alignment vertical="center"/>
    </xf>
    <xf numFmtId="0" fontId="27" fillId="0" borderId="29" xfId="4" applyFont="1" applyBorder="1" applyAlignment="1">
      <alignment horizontal="left" vertical="center"/>
    </xf>
    <xf numFmtId="0" fontId="32" fillId="0" borderId="29" xfId="4" applyFont="1" applyBorder="1">
      <alignment vertical="center"/>
    </xf>
    <xf numFmtId="0" fontId="22" fillId="0" borderId="29" xfId="4" applyFont="1" applyBorder="1">
      <alignment vertical="center"/>
    </xf>
    <xf numFmtId="0" fontId="22" fillId="0" borderId="29" xfId="4" applyFont="1" applyBorder="1" applyAlignment="1">
      <alignment horizontal="left" vertical="center"/>
    </xf>
    <xf numFmtId="0" fontId="32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32" fillId="0" borderId="25" xfId="4" applyFont="1" applyBorder="1">
      <alignment vertical="center"/>
    </xf>
    <xf numFmtId="0" fontId="32" fillId="0" borderId="26" xfId="4" applyFont="1" applyBorder="1">
      <alignment vertical="center"/>
    </xf>
    <xf numFmtId="0" fontId="22" fillId="0" borderId="20" xfId="4" applyFont="1" applyBorder="1" applyAlignment="1">
      <alignment horizontal="left" vertical="center"/>
    </xf>
    <xf numFmtId="0" fontId="22" fillId="0" borderId="20" xfId="4" applyFont="1" applyBorder="1">
      <alignment vertical="center"/>
    </xf>
    <xf numFmtId="0" fontId="32" fillId="0" borderId="26" xfId="4" applyFont="1" applyBorder="1" applyAlignment="1">
      <alignment horizontal="left" vertical="center"/>
    </xf>
    <xf numFmtId="0" fontId="32" fillId="0" borderId="28" xfId="4" applyFont="1" applyBorder="1" applyAlignment="1">
      <alignment horizontal="left" vertical="center"/>
    </xf>
    <xf numFmtId="0" fontId="15" fillId="0" borderId="34" xfId="4" applyBorder="1">
      <alignment vertical="center"/>
    </xf>
    <xf numFmtId="0" fontId="15" fillId="0" borderId="33" xfId="4" applyBorder="1">
      <alignment vertical="center"/>
    </xf>
    <xf numFmtId="0" fontId="15" fillId="0" borderId="34" xfId="4" applyBorder="1" applyAlignment="1">
      <alignment horizontal="left" vertical="center"/>
    </xf>
    <xf numFmtId="0" fontId="15" fillId="0" borderId="33" xfId="4" applyBorder="1" applyAlignment="1">
      <alignment horizontal="left" vertical="center"/>
    </xf>
    <xf numFmtId="58" fontId="22" fillId="0" borderId="29" xfId="4" applyNumberFormat="1" applyFont="1" applyBorder="1">
      <alignment vertical="center"/>
    </xf>
    <xf numFmtId="0" fontId="22" fillId="0" borderId="41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32" fillId="0" borderId="41" xfId="4" applyFont="1" applyBorder="1" applyAlignment="1">
      <alignment horizontal="left" vertical="center"/>
    </xf>
    <xf numFmtId="0" fontId="15" fillId="0" borderId="44" xfId="4" applyBorder="1">
      <alignment vertical="center"/>
    </xf>
    <xf numFmtId="0" fontId="15" fillId="0" borderId="44" xfId="4" applyBorder="1" applyAlignment="1">
      <alignment horizontal="left" vertical="center"/>
    </xf>
    <xf numFmtId="0" fontId="34" fillId="0" borderId="46" xfId="0" applyFont="1" applyBorder="1" applyAlignment="1">
      <alignment vertical="center"/>
    </xf>
    <xf numFmtId="177" fontId="35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4" fillId="0" borderId="11" xfId="0" applyFont="1" applyBorder="1" applyAlignment="1">
      <alignment vertical="center"/>
    </xf>
    <xf numFmtId="177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178" fontId="23" fillId="0" borderId="3" xfId="0" applyNumberFormat="1" applyFont="1" applyBorder="1" applyAlignment="1">
      <alignment horizontal="center" vertical="center"/>
    </xf>
    <xf numFmtId="0" fontId="36" fillId="3" borderId="47" xfId="0" applyFont="1" applyFill="1" applyBorder="1" applyAlignment="1">
      <alignment horizontal="center" vertical="center"/>
    </xf>
    <xf numFmtId="0" fontId="36" fillId="3" borderId="48" xfId="0" applyFont="1" applyFill="1" applyBorder="1" applyAlignment="1">
      <alignment horizontal="center" vertical="center"/>
    </xf>
    <xf numFmtId="178" fontId="23" fillId="0" borderId="2" xfId="0" applyNumberFormat="1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49" fontId="30" fillId="4" borderId="19" xfId="6" applyNumberFormat="1" applyFont="1" applyFill="1" applyBorder="1" applyAlignment="1">
      <alignment horizontal="center" vertical="center"/>
    </xf>
    <xf numFmtId="49" fontId="37" fillId="4" borderId="19" xfId="6" applyNumberFormat="1" applyFont="1" applyFill="1" applyBorder="1" applyAlignment="1">
      <alignment horizontal="center" vertical="center"/>
    </xf>
    <xf numFmtId="49" fontId="30" fillId="4" borderId="52" xfId="6" applyNumberFormat="1" applyFont="1" applyFill="1" applyBorder="1" applyAlignment="1">
      <alignment horizontal="center" vertical="center"/>
    </xf>
    <xf numFmtId="49" fontId="30" fillId="4" borderId="20" xfId="6" applyNumberFormat="1" applyFont="1" applyFill="1" applyBorder="1" applyAlignment="1">
      <alignment horizontal="center" vertical="center"/>
    </xf>
    <xf numFmtId="49" fontId="30" fillId="4" borderId="21" xfId="6" applyNumberFormat="1" applyFont="1" applyFill="1" applyBorder="1" applyAlignment="1">
      <alignment horizontal="center" vertical="center"/>
    </xf>
    <xf numFmtId="49" fontId="14" fillId="4" borderId="22" xfId="5" applyNumberFormat="1" applyFont="1" applyFill="1" applyBorder="1" applyAlignment="1">
      <alignment horizontal="center"/>
    </xf>
    <xf numFmtId="49" fontId="30" fillId="4" borderId="22" xfId="6" applyNumberFormat="1" applyFont="1" applyFill="1" applyBorder="1" applyAlignment="1">
      <alignment horizontal="center" vertical="center"/>
    </xf>
    <xf numFmtId="49" fontId="30" fillId="4" borderId="23" xfId="6" applyNumberFormat="1" applyFont="1" applyFill="1" applyBorder="1" applyAlignment="1">
      <alignment horizontal="center" vertical="center"/>
    </xf>
    <xf numFmtId="0" fontId="33" fillId="0" borderId="53" xfId="4" applyFont="1" applyBorder="1" applyAlignment="1">
      <alignment horizontal="left" vertical="center"/>
    </xf>
    <xf numFmtId="0" fontId="24" fillId="0" borderId="54" xfId="4" applyFont="1" applyBorder="1" applyAlignment="1">
      <alignment horizontal="left" vertical="center"/>
    </xf>
    <xf numFmtId="0" fontId="24" fillId="0" borderId="25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27" fillId="0" borderId="20" xfId="4" applyFont="1" applyBorder="1" applyAlignment="1">
      <alignment horizontal="center" vertical="center"/>
    </xf>
    <xf numFmtId="0" fontId="24" fillId="0" borderId="20" xfId="4" applyFont="1" applyBorder="1" applyAlignment="1">
      <alignment horizontal="left" vertical="center"/>
    </xf>
    <xf numFmtId="0" fontId="24" fillId="0" borderId="27" xfId="4" applyFont="1" applyBorder="1">
      <alignment vertical="center"/>
    </xf>
    <xf numFmtId="0" fontId="27" fillId="0" borderId="27" xfId="4" applyFont="1" applyBorder="1" applyAlignment="1">
      <alignment horizontal="left" vertical="center"/>
    </xf>
    <xf numFmtId="0" fontId="38" fillId="0" borderId="28" xfId="4" applyFont="1" applyBorder="1">
      <alignment vertical="center"/>
    </xf>
    <xf numFmtId="0" fontId="24" fillId="0" borderId="25" xfId="4" applyFont="1" applyBorder="1">
      <alignment vertical="center"/>
    </xf>
    <xf numFmtId="0" fontId="15" fillId="0" borderId="26" xfId="4" applyBorder="1" applyAlignment="1">
      <alignment horizontal="left" vertical="center"/>
    </xf>
    <xf numFmtId="0" fontId="27" fillId="0" borderId="26" xfId="4" applyFont="1" applyBorder="1" applyAlignment="1">
      <alignment horizontal="left" vertical="center"/>
    </xf>
    <xf numFmtId="0" fontId="15" fillId="0" borderId="26" xfId="4" applyBorder="1">
      <alignment vertical="center"/>
    </xf>
    <xf numFmtId="0" fontId="24" fillId="0" borderId="26" xfId="4" applyFont="1" applyBorder="1">
      <alignment vertical="center"/>
    </xf>
    <xf numFmtId="0" fontId="15" fillId="0" borderId="20" xfId="4" applyBorder="1" applyAlignment="1">
      <alignment horizontal="left" vertical="center"/>
    </xf>
    <xf numFmtId="0" fontId="15" fillId="0" borderId="20" xfId="4" applyBorder="1">
      <alignment vertical="center"/>
    </xf>
    <xf numFmtId="0" fontId="24" fillId="0" borderId="20" xfId="4" applyFont="1" applyBorder="1">
      <alignment vertical="center"/>
    </xf>
    <xf numFmtId="0" fontId="24" fillId="0" borderId="27" xfId="4" applyFont="1" applyBorder="1" applyAlignment="1">
      <alignment horizontal="center" vertical="center"/>
    </xf>
    <xf numFmtId="0" fontId="24" fillId="0" borderId="20" xfId="4" applyFont="1" applyBorder="1" applyAlignment="1">
      <alignment horizontal="center" vertical="center"/>
    </xf>
    <xf numFmtId="0" fontId="33" fillId="0" borderId="55" xfId="4" applyFont="1" applyBorder="1">
      <alignment vertical="center"/>
    </xf>
    <xf numFmtId="0" fontId="33" fillId="0" borderId="56" xfId="4" applyFont="1" applyBorder="1">
      <alignment vertical="center"/>
    </xf>
    <xf numFmtId="0" fontId="27" fillId="0" borderId="56" xfId="4" applyFont="1" applyBorder="1">
      <alignment vertical="center"/>
    </xf>
    <xf numFmtId="58" fontId="15" fillId="0" borderId="56" xfId="4" applyNumberFormat="1" applyBorder="1">
      <alignment vertical="center"/>
    </xf>
    <xf numFmtId="0" fontId="27" fillId="0" borderId="41" xfId="4" applyFont="1" applyBorder="1" applyAlignment="1">
      <alignment horizontal="left" vertical="center"/>
    </xf>
    <xf numFmtId="0" fontId="27" fillId="0" borderId="40" xfId="4" applyFont="1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14" fillId="0" borderId="0" xfId="5" applyFont="1" applyAlignment="1">
      <alignment horizontal="center"/>
    </xf>
    <xf numFmtId="0" fontId="17" fillId="0" borderId="63" xfId="4" applyFont="1" applyBorder="1" applyAlignment="1">
      <alignment horizontal="left" vertical="center"/>
    </xf>
    <xf numFmtId="0" fontId="39" fillId="0" borderId="47" xfId="7" applyFont="1" applyBorder="1"/>
    <xf numFmtId="0" fontId="39" fillId="0" borderId="64" xfId="7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6" fillId="0" borderId="2" xfId="4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12" fillId="0" borderId="2" xfId="4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40" fillId="0" borderId="2" xfId="4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 wrapText="1"/>
    </xf>
    <xf numFmtId="0" fontId="12" fillId="0" borderId="2" xfId="4" applyFont="1" applyBorder="1" applyAlignment="1">
      <alignment horizontal="center" vertical="center" shrinkToFit="1"/>
    </xf>
    <xf numFmtId="177" fontId="12" fillId="0" borderId="2" xfId="4" applyNumberFormat="1" applyFont="1" applyBorder="1" applyAlignment="1">
      <alignment horizontal="center" vertical="center"/>
    </xf>
    <xf numFmtId="0" fontId="12" fillId="0" borderId="2" xfId="7" applyFont="1" applyBorder="1" applyAlignment="1">
      <alignment horizontal="center" vertical="center"/>
    </xf>
    <xf numFmtId="177" fontId="40" fillId="0" borderId="2" xfId="4" applyNumberFormat="1" applyFont="1" applyBorder="1" applyAlignment="1">
      <alignment horizontal="center" vertical="center"/>
    </xf>
    <xf numFmtId="177" fontId="40" fillId="0" borderId="2" xfId="4" applyNumberFormat="1" applyFont="1" applyBorder="1" applyAlignment="1">
      <alignment horizontal="center" vertical="center" wrapText="1"/>
    </xf>
    <xf numFmtId="0" fontId="28" fillId="0" borderId="66" xfId="0" applyFont="1" applyBorder="1" applyAlignment="1">
      <alignment horizontal="left"/>
    </xf>
    <xf numFmtId="0" fontId="28" fillId="0" borderId="50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17" fillId="0" borderId="47" xfId="4" applyFont="1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178" fontId="23" fillId="0" borderId="8" xfId="0" applyNumberFormat="1" applyFont="1" applyBorder="1" applyAlignment="1">
      <alignment horizontal="center" vertical="center"/>
    </xf>
    <xf numFmtId="0" fontId="36" fillId="3" borderId="4" xfId="0" applyFont="1" applyFill="1" applyBorder="1" applyAlignment="1">
      <alignment horizontal="center" vertical="center"/>
    </xf>
    <xf numFmtId="0" fontId="36" fillId="3" borderId="69" xfId="0" applyFont="1" applyFill="1" applyBorder="1" applyAlignment="1">
      <alignment horizontal="center" vertical="center"/>
    </xf>
    <xf numFmtId="0" fontId="23" fillId="0" borderId="70" xfId="0" applyFont="1" applyBorder="1" applyAlignment="1">
      <alignment horizontal="center"/>
    </xf>
    <xf numFmtId="49" fontId="30" fillId="0" borderId="62" xfId="6" applyNumberFormat="1" applyFont="1" applyBorder="1" applyAlignment="1">
      <alignment horizontal="center" vertical="center"/>
    </xf>
    <xf numFmtId="49" fontId="30" fillId="0" borderId="41" xfId="6" applyNumberFormat="1" applyFont="1" applyBorder="1" applyAlignment="1">
      <alignment horizontal="center" vertical="center"/>
    </xf>
    <xf numFmtId="49" fontId="14" fillId="0" borderId="29" xfId="5" applyNumberFormat="1" applyFont="1" applyBorder="1" applyAlignment="1">
      <alignment horizontal="center"/>
    </xf>
    <xf numFmtId="49" fontId="30" fillId="0" borderId="29" xfId="6" applyNumberFormat="1" applyFont="1" applyBorder="1" applyAlignment="1">
      <alignment horizontal="center" vertical="center"/>
    </xf>
    <xf numFmtId="49" fontId="30" fillId="0" borderId="42" xfId="6" applyNumberFormat="1" applyFont="1" applyBorder="1" applyAlignment="1">
      <alignment horizontal="center" vertical="center"/>
    </xf>
    <xf numFmtId="0" fontId="21" fillId="0" borderId="0" xfId="5" applyFont="1" applyAlignment="1">
      <alignment horizontal="center"/>
    </xf>
    <xf numFmtId="49" fontId="27" fillId="0" borderId="20" xfId="4" applyNumberFormat="1" applyFont="1" applyBorder="1">
      <alignment vertical="center"/>
    </xf>
    <xf numFmtId="0" fontId="24" fillId="0" borderId="58" xfId="4" applyFont="1" applyBorder="1">
      <alignment vertical="center"/>
    </xf>
    <xf numFmtId="0" fontId="15" fillId="0" borderId="19" xfId="4" applyBorder="1" applyAlignment="1">
      <alignment horizontal="left" vertical="center"/>
    </xf>
    <xf numFmtId="0" fontId="27" fillId="0" borderId="19" xfId="4" applyFont="1" applyBorder="1" applyAlignment="1">
      <alignment horizontal="left" vertical="center"/>
    </xf>
    <xf numFmtId="0" fontId="15" fillId="0" borderId="19" xfId="4" applyBorder="1">
      <alignment vertical="center"/>
    </xf>
    <xf numFmtId="0" fontId="24" fillId="0" borderId="19" xfId="4" applyFont="1" applyBorder="1">
      <alignment vertical="center"/>
    </xf>
    <xf numFmtId="0" fontId="24" fillId="0" borderId="58" xfId="4" applyFont="1" applyBorder="1" applyAlignment="1">
      <alignment horizontal="center" vertical="center"/>
    </xf>
    <xf numFmtId="0" fontId="27" fillId="0" borderId="19" xfId="4" applyFont="1" applyBorder="1" applyAlignment="1">
      <alignment horizontal="center" vertical="center"/>
    </xf>
    <xf numFmtId="0" fontId="24" fillId="0" borderId="19" xfId="4" applyFont="1" applyBorder="1" applyAlignment="1">
      <alignment horizontal="center" vertical="center"/>
    </xf>
    <xf numFmtId="0" fontId="15" fillId="0" borderId="19" xfId="4" applyBorder="1" applyAlignment="1">
      <alignment horizontal="center" vertical="center"/>
    </xf>
    <xf numFmtId="0" fontId="15" fillId="0" borderId="20" xfId="4" applyBorder="1" applyAlignment="1">
      <alignment horizontal="center" vertical="center"/>
    </xf>
    <xf numFmtId="0" fontId="42" fillId="0" borderId="73" xfId="4" applyFont="1" applyBorder="1" applyAlignment="1">
      <alignment horizontal="left" vertical="center" wrapText="1"/>
    </xf>
    <xf numFmtId="0" fontId="24" fillId="0" borderId="2" xfId="4" applyFont="1" applyBorder="1" applyAlignment="1">
      <alignment horizontal="center" vertical="center"/>
    </xf>
    <xf numFmtId="0" fontId="43" fillId="5" borderId="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shrinkToFit="1"/>
    </xf>
    <xf numFmtId="9" fontId="27" fillId="0" borderId="2" xfId="4" applyNumberFormat="1" applyFont="1" applyBorder="1" applyAlignment="1">
      <alignment horizontal="center" vertical="center"/>
    </xf>
    <xf numFmtId="9" fontId="27" fillId="0" borderId="19" xfId="4" applyNumberFormat="1" applyFont="1" applyBorder="1" applyAlignment="1">
      <alignment horizontal="center" vertical="center"/>
    </xf>
    <xf numFmtId="9" fontId="27" fillId="0" borderId="20" xfId="4" applyNumberFormat="1" applyFont="1" applyBorder="1" applyAlignment="1">
      <alignment horizontal="center" vertical="center"/>
    </xf>
    <xf numFmtId="0" fontId="27" fillId="0" borderId="75" xfId="4" applyFont="1" applyBorder="1">
      <alignment vertical="center"/>
    </xf>
    <xf numFmtId="0" fontId="27" fillId="0" borderId="76" xfId="4" applyFont="1" applyBorder="1">
      <alignment vertical="center"/>
    </xf>
    <xf numFmtId="0" fontId="27" fillId="0" borderId="34" xfId="4" applyFont="1" applyBorder="1">
      <alignment vertical="center"/>
    </xf>
    <xf numFmtId="0" fontId="27" fillId="0" borderId="33" xfId="4" applyFont="1" applyBorder="1">
      <alignment vertical="center"/>
    </xf>
    <xf numFmtId="0" fontId="33" fillId="0" borderId="53" xfId="4" applyFont="1" applyBorder="1">
      <alignment vertical="center"/>
    </xf>
    <xf numFmtId="0" fontId="33" fillId="0" borderId="54" xfId="4" applyFont="1" applyBorder="1">
      <alignment vertical="center"/>
    </xf>
    <xf numFmtId="0" fontId="27" fillId="0" borderId="77" xfId="4" applyFont="1" applyBorder="1">
      <alignment vertical="center"/>
    </xf>
    <xf numFmtId="0" fontId="33" fillId="0" borderId="77" xfId="4" applyFont="1" applyBorder="1">
      <alignment vertical="center"/>
    </xf>
    <xf numFmtId="58" fontId="15" fillId="0" borderId="54" xfId="4" applyNumberFormat="1" applyBorder="1">
      <alignment vertical="center"/>
    </xf>
    <xf numFmtId="0" fontId="27" fillId="0" borderId="62" xfId="4" applyFont="1" applyBorder="1" applyAlignment="1">
      <alignment horizontal="left" vertical="center"/>
    </xf>
    <xf numFmtId="0" fontId="24" fillId="0" borderId="0" xfId="4" applyFont="1">
      <alignment vertical="center"/>
    </xf>
    <xf numFmtId="0" fontId="45" fillId="0" borderId="41" xfId="4" applyFont="1" applyBorder="1" applyAlignment="1">
      <alignment horizontal="left" vertical="center" wrapText="1"/>
    </xf>
    <xf numFmtId="0" fontId="45" fillId="0" borderId="41" xfId="4" applyFont="1" applyBorder="1" applyAlignment="1">
      <alignment horizontal="left" vertical="center"/>
    </xf>
    <xf numFmtId="0" fontId="27" fillId="0" borderId="79" xfId="4" applyFont="1" applyBorder="1">
      <alignment vertical="center"/>
    </xf>
    <xf numFmtId="0" fontId="27" fillId="0" borderId="44" xfId="4" applyFont="1" applyBorder="1">
      <alignment vertical="center"/>
    </xf>
    <xf numFmtId="0" fontId="47" fillId="0" borderId="65" xfId="0" applyFont="1" applyBorder="1"/>
    <xf numFmtId="0" fontId="47" fillId="0" borderId="2" xfId="0" applyFont="1" applyBorder="1"/>
    <xf numFmtId="0" fontId="47" fillId="6" borderId="2" xfId="0" applyFont="1" applyFill="1" applyBorder="1"/>
    <xf numFmtId="0" fontId="0" fillId="0" borderId="65" xfId="0" applyBorder="1"/>
    <xf numFmtId="0" fontId="0" fillId="6" borderId="2" xfId="0" applyFill="1" applyBorder="1"/>
    <xf numFmtId="0" fontId="0" fillId="0" borderId="66" xfId="0" applyBorder="1"/>
    <xf numFmtId="0" fontId="0" fillId="0" borderId="50" xfId="0" applyBorder="1"/>
    <xf numFmtId="0" fontId="0" fillId="6" borderId="50" xfId="0" applyFill="1" applyBorder="1"/>
    <xf numFmtId="0" fontId="0" fillId="7" borderId="0" xfId="0" applyFill="1"/>
    <xf numFmtId="0" fontId="47" fillId="0" borderId="70" xfId="0" applyFont="1" applyBorder="1"/>
    <xf numFmtId="0" fontId="0" fillId="0" borderId="70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7" fillId="8" borderId="2" xfId="0" applyFont="1" applyFill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  <xf numFmtId="0" fontId="13" fillId="0" borderId="2" xfId="0" quotePrefix="1" applyFont="1" applyBorder="1" applyAlignment="1">
      <alignment horizontal="center"/>
    </xf>
    <xf numFmtId="0" fontId="54" fillId="0" borderId="2" xfId="0" applyFont="1" applyBorder="1" applyAlignment="1">
      <alignment horizontal="center"/>
    </xf>
    <xf numFmtId="0" fontId="46" fillId="0" borderId="63" xfId="0" applyFont="1" applyBorder="1" applyAlignment="1">
      <alignment horizontal="center" vertical="center" wrapText="1"/>
    </xf>
    <xf numFmtId="0" fontId="46" fillId="0" borderId="47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47" fillId="6" borderId="7" xfId="0" applyFont="1" applyFill="1" applyBorder="1" applyAlignment="1">
      <alignment horizontal="center" vertical="center"/>
    </xf>
    <xf numFmtId="0" fontId="47" fillId="0" borderId="81" xfId="0" applyFont="1" applyBorder="1" applyAlignment="1">
      <alignment horizontal="center" vertical="center"/>
    </xf>
    <xf numFmtId="0" fontId="33" fillId="0" borderId="35" xfId="4" applyFont="1" applyBorder="1" applyAlignment="1">
      <alignment horizontal="left" vertical="center"/>
    </xf>
    <xf numFmtId="0" fontId="27" fillId="0" borderId="71" xfId="4" applyFont="1" applyBorder="1" applyAlignment="1">
      <alignment horizontal="left" vertical="center"/>
    </xf>
    <xf numFmtId="0" fontId="27" fillId="0" borderId="35" xfId="4" applyFont="1" applyBorder="1" applyAlignment="1">
      <alignment horizontal="left" vertical="center"/>
    </xf>
    <xf numFmtId="0" fontId="27" fillId="0" borderId="78" xfId="4" applyFont="1" applyBorder="1" applyAlignment="1">
      <alignment horizontal="left" vertical="center"/>
    </xf>
    <xf numFmtId="0" fontId="44" fillId="0" borderId="56" xfId="4" applyFont="1" applyBorder="1" applyAlignment="1">
      <alignment horizontal="center" vertical="center"/>
    </xf>
    <xf numFmtId="0" fontId="33" fillId="0" borderId="35" xfId="4" applyFont="1" applyBorder="1" applyAlignment="1">
      <alignment horizontal="center" vertical="center"/>
    </xf>
    <xf numFmtId="0" fontId="33" fillId="0" borderId="80" xfId="4" applyFont="1" applyBorder="1" applyAlignment="1">
      <alignment horizontal="center" vertical="center"/>
    </xf>
    <xf numFmtId="0" fontId="27" fillId="0" borderId="77" xfId="4" applyFont="1" applyBorder="1" applyAlignment="1">
      <alignment horizontal="center" vertical="center"/>
    </xf>
    <xf numFmtId="0" fontId="27" fillId="0" borderId="78" xfId="4" applyFont="1" applyBorder="1" applyAlignment="1">
      <alignment horizontal="center" vertical="center"/>
    </xf>
    <xf numFmtId="0" fontId="27" fillId="0" borderId="75" xfId="4" applyFont="1" applyBorder="1" applyAlignment="1">
      <alignment horizontal="left" vertical="center"/>
    </xf>
    <xf numFmtId="0" fontId="27" fillId="0" borderId="76" xfId="4" applyFont="1" applyBorder="1" applyAlignment="1">
      <alignment horizontal="left" vertical="center"/>
    </xf>
    <xf numFmtId="0" fontId="27" fillId="0" borderId="79" xfId="4" applyFont="1" applyBorder="1" applyAlignment="1">
      <alignment horizontal="left" vertical="center"/>
    </xf>
    <xf numFmtId="0" fontId="27" fillId="0" borderId="34" xfId="4" applyFont="1" applyBorder="1" applyAlignment="1">
      <alignment horizontal="left" vertical="center"/>
    </xf>
    <xf numFmtId="0" fontId="27" fillId="0" borderId="33" xfId="4" applyFont="1" applyBorder="1" applyAlignment="1">
      <alignment horizontal="left" vertical="center"/>
    </xf>
    <xf numFmtId="0" fontId="27" fillId="0" borderId="44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33" fillId="0" borderId="57" xfId="4" applyFont="1" applyBorder="1" applyAlignment="1">
      <alignment horizontal="left" vertical="center"/>
    </xf>
    <xf numFmtId="0" fontId="33" fillId="0" borderId="56" xfId="4" applyFont="1" applyBorder="1" applyAlignment="1">
      <alignment horizontal="left" vertical="center"/>
    </xf>
    <xf numFmtId="0" fontId="33" fillId="0" borderId="61" xfId="4" applyFont="1" applyBorder="1" applyAlignment="1">
      <alignment horizontal="left" vertical="center"/>
    </xf>
    <xf numFmtId="0" fontId="24" fillId="0" borderId="28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33" fillId="0" borderId="57" xfId="0" applyFont="1" applyBorder="1" applyAlignment="1">
      <alignment horizontal="left" vertical="center"/>
    </xf>
    <xf numFmtId="0" fontId="33" fillId="0" borderId="56" xfId="0" applyFont="1" applyBorder="1" applyAlignment="1">
      <alignment horizontal="left" vertical="center"/>
    </xf>
    <xf numFmtId="0" fontId="33" fillId="0" borderId="61" xfId="0" applyFont="1" applyBorder="1" applyAlignment="1">
      <alignment horizontal="left" vertical="center"/>
    </xf>
    <xf numFmtId="0" fontId="32" fillId="0" borderId="58" xfId="4" applyFont="1" applyBorder="1" applyAlignment="1">
      <alignment horizontal="left" vertical="center"/>
    </xf>
    <xf numFmtId="0" fontId="32" fillId="0" borderId="19" xfId="4" applyFont="1" applyBorder="1" applyAlignment="1">
      <alignment horizontal="left" vertical="center"/>
    </xf>
    <xf numFmtId="0" fontId="32" fillId="0" borderId="62" xfId="4" applyFont="1" applyBorder="1" applyAlignment="1">
      <alignment horizontal="left" vertical="center"/>
    </xf>
    <xf numFmtId="0" fontId="32" fillId="0" borderId="27" xfId="4" applyFont="1" applyBorder="1" applyAlignment="1">
      <alignment horizontal="left" vertical="center"/>
    </xf>
    <xf numFmtId="0" fontId="32" fillId="0" borderId="20" xfId="4" applyFont="1" applyBorder="1" applyAlignment="1">
      <alignment horizontal="left" vertical="center"/>
    </xf>
    <xf numFmtId="0" fontId="32" fillId="0" borderId="74" xfId="4" applyFont="1" applyBorder="1" applyAlignment="1">
      <alignment horizontal="left" vertical="center"/>
    </xf>
    <xf numFmtId="0" fontId="32" fillId="0" borderId="38" xfId="4" applyFont="1" applyBorder="1" applyAlignment="1">
      <alignment horizontal="left" vertical="center"/>
    </xf>
    <xf numFmtId="0" fontId="32" fillId="0" borderId="45" xfId="4" applyFont="1" applyBorder="1" applyAlignment="1">
      <alignment horizontal="left" vertical="center"/>
    </xf>
    <xf numFmtId="0" fontId="24" fillId="0" borderId="58" xfId="4" applyFont="1" applyBorder="1" applyAlignment="1">
      <alignment horizontal="left" vertical="center"/>
    </xf>
    <xf numFmtId="0" fontId="24" fillId="0" borderId="72" xfId="4" applyFont="1" applyBorder="1" applyAlignment="1">
      <alignment horizontal="left" vertical="center"/>
    </xf>
    <xf numFmtId="0" fontId="24" fillId="0" borderId="19" xfId="4" applyFont="1" applyBorder="1" applyAlignment="1">
      <alignment horizontal="left" vertical="center"/>
    </xf>
    <xf numFmtId="0" fontId="24" fillId="0" borderId="62" xfId="4" applyFont="1" applyBorder="1" applyAlignment="1">
      <alignment horizontal="left" vertical="center"/>
    </xf>
    <xf numFmtId="9" fontId="27" fillId="0" borderId="36" xfId="4" applyNumberFormat="1" applyFont="1" applyBorder="1" applyAlignment="1">
      <alignment horizontal="left" vertical="center"/>
    </xf>
    <xf numFmtId="9" fontId="27" fillId="0" borderId="31" xfId="4" applyNumberFormat="1" applyFont="1" applyBorder="1" applyAlignment="1">
      <alignment horizontal="left" vertical="center"/>
    </xf>
    <xf numFmtId="9" fontId="27" fillId="0" borderId="43" xfId="4" applyNumberFormat="1" applyFont="1" applyBorder="1" applyAlignment="1">
      <alignment horizontal="left" vertical="center"/>
    </xf>
    <xf numFmtId="9" fontId="27" fillId="0" borderId="37" xfId="4" applyNumberFormat="1" applyFont="1" applyBorder="1" applyAlignment="1">
      <alignment horizontal="left" vertical="center"/>
    </xf>
    <xf numFmtId="9" fontId="27" fillId="0" borderId="38" xfId="4" applyNumberFormat="1" applyFont="1" applyBorder="1" applyAlignment="1">
      <alignment horizontal="left" vertical="center"/>
    </xf>
    <xf numFmtId="9" fontId="27" fillId="0" borderId="45" xfId="4" applyNumberFormat="1" applyFont="1" applyBorder="1" applyAlignment="1">
      <alignment horizontal="left" vertical="center"/>
    </xf>
    <xf numFmtId="0" fontId="24" fillId="0" borderId="71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4" fillId="0" borderId="78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 wrapText="1"/>
    </xf>
    <xf numFmtId="0" fontId="24" fillId="0" borderId="38" xfId="4" applyFont="1" applyBorder="1" applyAlignment="1">
      <alignment horizontal="left" vertical="center" wrapText="1"/>
    </xf>
    <xf numFmtId="0" fontId="24" fillId="0" borderId="45" xfId="4" applyFont="1" applyBorder="1" applyAlignment="1">
      <alignment horizontal="left" vertical="center" wrapText="1"/>
    </xf>
    <xf numFmtId="0" fontId="27" fillId="0" borderId="32" xfId="4" applyFont="1" applyBorder="1" applyAlignment="1">
      <alignment horizontal="left" vertical="center"/>
    </xf>
    <xf numFmtId="14" fontId="27" fillId="0" borderId="20" xfId="4" applyNumberFormat="1" applyFont="1" applyBorder="1" applyAlignment="1">
      <alignment horizontal="center" vertical="center"/>
    </xf>
    <xf numFmtId="14" fontId="27" fillId="0" borderId="41" xfId="4" applyNumberFormat="1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24" fillId="0" borderId="20" xfId="4" applyFont="1" applyBorder="1" applyAlignment="1">
      <alignment horizontal="left" vertical="center"/>
    </xf>
    <xf numFmtId="0" fontId="27" fillId="0" borderId="29" xfId="4" applyFont="1" applyBorder="1" applyAlignment="1">
      <alignment horizontal="center" vertical="center"/>
    </xf>
    <xf numFmtId="0" fontId="27" fillId="0" borderId="42" xfId="4" applyFont="1" applyBorder="1" applyAlignment="1">
      <alignment horizontal="center" vertical="center"/>
    </xf>
    <xf numFmtId="14" fontId="27" fillId="0" borderId="29" xfId="4" applyNumberFormat="1" applyFont="1" applyBorder="1" applyAlignment="1">
      <alignment horizontal="center" vertical="center"/>
    </xf>
    <xf numFmtId="14" fontId="27" fillId="0" borderId="42" xfId="4" applyNumberFormat="1" applyFont="1" applyBorder="1" applyAlignment="1">
      <alignment horizontal="center" vertical="center"/>
    </xf>
    <xf numFmtId="0" fontId="27" fillId="0" borderId="20" xfId="4" applyFont="1" applyBorder="1" applyAlignment="1">
      <alignment horizontal="left" vertical="center"/>
    </xf>
    <xf numFmtId="0" fontId="27" fillId="0" borderId="41" xfId="4" applyFont="1" applyBorder="1" applyAlignment="1">
      <alignment horizontal="left" vertical="center"/>
    </xf>
    <xf numFmtId="0" fontId="24" fillId="0" borderId="25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40" xfId="4" applyFont="1" applyBorder="1" applyAlignment="1">
      <alignment horizontal="center" vertical="center"/>
    </xf>
    <xf numFmtId="0" fontId="33" fillId="0" borderId="25" xfId="4" applyFont="1" applyBorder="1" applyAlignment="1">
      <alignment horizontal="center" vertical="center"/>
    </xf>
    <xf numFmtId="0" fontId="33" fillId="0" borderId="26" xfId="4" applyFont="1" applyBorder="1" applyAlignment="1">
      <alignment horizontal="center" vertical="center"/>
    </xf>
    <xf numFmtId="0" fontId="33" fillId="0" borderId="40" xfId="4" applyFont="1" applyBorder="1" applyAlignment="1">
      <alignment horizontal="center" vertical="center"/>
    </xf>
    <xf numFmtId="0" fontId="41" fillId="0" borderId="24" xfId="4" applyFont="1" applyBorder="1" applyAlignment="1">
      <alignment horizontal="center" vertical="top"/>
    </xf>
    <xf numFmtId="0" fontId="27" fillId="0" borderId="54" xfId="4" applyFont="1" applyBorder="1" applyAlignment="1">
      <alignment horizontal="center" vertical="center"/>
    </xf>
    <xf numFmtId="0" fontId="33" fillId="0" borderId="54" xfId="4" applyFont="1" applyBorder="1" applyAlignment="1">
      <alignment horizontal="center" vertical="center"/>
    </xf>
    <xf numFmtId="0" fontId="15" fillId="0" borderId="54" xfId="4" applyBorder="1" applyAlignment="1">
      <alignment horizontal="center" vertical="center"/>
    </xf>
    <xf numFmtId="0" fontId="15" fillId="0" borderId="59" xfId="4" applyBorder="1" applyAlignment="1">
      <alignment horizontal="center" vertical="center"/>
    </xf>
    <xf numFmtId="0" fontId="16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5" fillId="0" borderId="0" xfId="5" applyAlignment="1">
      <alignment horizontal="center" vertical="center"/>
    </xf>
    <xf numFmtId="0" fontId="0" fillId="0" borderId="47" xfId="4" applyFont="1" applyBorder="1" applyAlignment="1">
      <alignment horizontal="center" vertical="center"/>
    </xf>
    <xf numFmtId="0" fontId="18" fillId="0" borderId="47" xfId="4" applyFont="1" applyBorder="1" applyAlignment="1">
      <alignment horizontal="center" vertical="center"/>
    </xf>
    <xf numFmtId="0" fontId="19" fillId="0" borderId="47" xfId="4" applyFont="1" applyBorder="1" applyAlignment="1">
      <alignment horizontal="center" vertical="center"/>
    </xf>
    <xf numFmtId="0" fontId="14" fillId="0" borderId="47" xfId="4" applyFont="1" applyBorder="1" applyAlignment="1">
      <alignment horizontal="center" vertical="center"/>
    </xf>
    <xf numFmtId="0" fontId="14" fillId="0" borderId="48" xfId="4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1" fillId="0" borderId="50" xfId="5" applyFont="1" applyBorder="1" applyAlignment="1">
      <alignment horizontal="center" vertical="center"/>
    </xf>
    <xf numFmtId="0" fontId="21" fillId="0" borderId="51" xfId="5" applyFont="1" applyBorder="1" applyAlignment="1">
      <alignment horizontal="center" vertical="center"/>
    </xf>
    <xf numFmtId="0" fontId="20" fillId="0" borderId="65" xfId="5" applyFont="1" applyBorder="1" applyAlignment="1">
      <alignment horizontal="center" vertical="center"/>
    </xf>
    <xf numFmtId="0" fontId="33" fillId="0" borderId="58" xfId="4" applyFont="1" applyBorder="1" applyAlignment="1">
      <alignment horizontal="center" vertical="center"/>
    </xf>
    <xf numFmtId="0" fontId="33" fillId="0" borderId="19" xfId="4" applyFont="1" applyBorder="1" applyAlignment="1">
      <alignment horizontal="center" vertical="center"/>
    </xf>
    <xf numFmtId="0" fontId="33" fillId="0" borderId="62" xfId="4" applyFont="1" applyBorder="1" applyAlignment="1">
      <alignment horizontal="center" vertical="center"/>
    </xf>
    <xf numFmtId="0" fontId="33" fillId="0" borderId="28" xfId="4" applyFont="1" applyBorder="1" applyAlignment="1">
      <alignment horizontal="center" vertical="center"/>
    </xf>
    <xf numFmtId="0" fontId="33" fillId="0" borderId="29" xfId="4" applyFont="1" applyBorder="1" applyAlignment="1">
      <alignment horizontal="center" vertical="center"/>
    </xf>
    <xf numFmtId="0" fontId="33" fillId="0" borderId="42" xfId="4" applyFont="1" applyBorder="1" applyAlignment="1">
      <alignment horizontal="center" vertical="center"/>
    </xf>
    <xf numFmtId="0" fontId="27" fillId="0" borderId="56" xfId="4" applyFont="1" applyBorder="1" applyAlignment="1">
      <alignment horizontal="center" vertical="center"/>
    </xf>
    <xf numFmtId="0" fontId="33" fillId="0" borderId="56" xfId="4" applyFont="1" applyBorder="1" applyAlignment="1">
      <alignment horizontal="center" vertical="center"/>
    </xf>
    <xf numFmtId="0" fontId="15" fillId="0" borderId="56" xfId="4" applyBorder="1" applyAlignment="1">
      <alignment horizontal="center" vertical="center"/>
    </xf>
    <xf numFmtId="0" fontId="15" fillId="0" borderId="60" xfId="4" applyBorder="1" applyAlignment="1">
      <alignment horizontal="center" vertical="center"/>
    </xf>
    <xf numFmtId="0" fontId="33" fillId="0" borderId="0" xfId="4" applyFont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33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4" fillId="0" borderId="28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24" fillId="0" borderId="42" xfId="4" applyFont="1" applyBorder="1" applyAlignment="1">
      <alignment horizontal="center" vertical="center"/>
    </xf>
    <xf numFmtId="0" fontId="27" fillId="0" borderId="60" xfId="4" applyFont="1" applyBorder="1" applyAlignment="1">
      <alignment horizontal="center" vertical="center"/>
    </xf>
    <xf numFmtId="0" fontId="32" fillId="0" borderId="41" xfId="4" applyFont="1" applyBorder="1" applyAlignment="1">
      <alignment horizontal="left" vertical="center"/>
    </xf>
    <xf numFmtId="0" fontId="27" fillId="0" borderId="36" xfId="4" applyFont="1" applyBorder="1" applyAlignment="1">
      <alignment horizontal="left" vertical="center"/>
    </xf>
    <xf numFmtId="0" fontId="27" fillId="0" borderId="31" xfId="4" applyFont="1" applyBorder="1" applyAlignment="1">
      <alignment horizontal="left" vertical="center"/>
    </xf>
    <xf numFmtId="0" fontId="27" fillId="0" borderId="43" xfId="4" applyFont="1" applyBorder="1" applyAlignment="1">
      <alignment horizontal="left" vertical="center"/>
    </xf>
    <xf numFmtId="0" fontId="32" fillId="0" borderId="20" xfId="4" applyFont="1" applyBorder="1" applyAlignment="1">
      <alignment horizontal="center" vertical="center"/>
    </xf>
    <xf numFmtId="0" fontId="32" fillId="0" borderId="41" xfId="4" applyFont="1" applyBorder="1" applyAlignment="1">
      <alignment horizontal="center" vertical="center"/>
    </xf>
    <xf numFmtId="0" fontId="27" fillId="0" borderId="28" xfId="4" applyFont="1" applyBorder="1" applyAlignment="1">
      <alignment horizontal="left" vertical="center"/>
    </xf>
    <xf numFmtId="0" fontId="27" fillId="0" borderId="29" xfId="4" applyFont="1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2" fillId="0" borderId="25" xfId="4" applyFont="1" applyBorder="1" applyAlignment="1">
      <alignment horizontal="left" vertical="center"/>
    </xf>
    <xf numFmtId="0" fontId="32" fillId="0" borderId="26" xfId="4" applyFont="1" applyBorder="1" applyAlignment="1">
      <alignment horizontal="left" vertical="center"/>
    </xf>
    <xf numFmtId="0" fontId="32" fillId="0" borderId="40" xfId="4" applyFont="1" applyBorder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32" fillId="0" borderId="32" xfId="4" applyFont="1" applyBorder="1" applyAlignment="1">
      <alignment horizontal="left" vertical="center"/>
    </xf>
    <xf numFmtId="0" fontId="32" fillId="0" borderId="33" xfId="4" applyFont="1" applyBorder="1" applyAlignment="1">
      <alignment horizontal="left" vertical="center"/>
    </xf>
    <xf numFmtId="0" fontId="32" fillId="0" borderId="44" xfId="4" applyFont="1" applyBorder="1" applyAlignment="1">
      <alignment horizontal="left" vertical="center"/>
    </xf>
    <xf numFmtId="0" fontId="27" fillId="0" borderId="20" xfId="4" applyFont="1" applyBorder="1" applyAlignment="1">
      <alignment horizontal="center" vertical="center"/>
    </xf>
    <xf numFmtId="0" fontId="27" fillId="0" borderId="41" xfId="4" applyFont="1" applyBorder="1" applyAlignment="1">
      <alignment horizontal="center" vertical="center"/>
    </xf>
    <xf numFmtId="0" fontId="27" fillId="0" borderId="27" xfId="4" applyFont="1" applyBorder="1" applyAlignment="1">
      <alignment horizontal="left" vertical="center"/>
    </xf>
    <xf numFmtId="0" fontId="22" fillId="0" borderId="20" xfId="4" applyFont="1" applyBorder="1" applyAlignment="1">
      <alignment horizontal="center" vertical="center"/>
    </xf>
    <xf numFmtId="0" fontId="22" fillId="0" borderId="41" xfId="4" applyFont="1" applyBorder="1" applyAlignment="1">
      <alignment horizontal="center" vertical="center"/>
    </xf>
    <xf numFmtId="0" fontId="24" fillId="0" borderId="41" xfId="4" applyFont="1" applyBorder="1" applyAlignment="1">
      <alignment horizontal="left" vertical="center"/>
    </xf>
    <xf numFmtId="0" fontId="31" fillId="0" borderId="24" xfId="4" applyFont="1" applyBorder="1" applyAlignment="1">
      <alignment horizontal="center" vertical="top"/>
    </xf>
    <xf numFmtId="0" fontId="0" fillId="0" borderId="10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4" fillId="0" borderId="10" xfId="4" applyFont="1" applyBorder="1" applyAlignment="1">
      <alignment horizontal="center" vertical="center"/>
    </xf>
    <xf numFmtId="0" fontId="14" fillId="0" borderId="15" xfId="4" applyFont="1" applyBorder="1" applyAlignment="1">
      <alignment horizontal="center" vertical="center"/>
    </xf>
    <xf numFmtId="0" fontId="21" fillId="0" borderId="17" xfId="5" applyFont="1" applyBorder="1" applyAlignment="1">
      <alignment horizontal="center" vertical="center"/>
    </xf>
    <xf numFmtId="0" fontId="20" fillId="0" borderId="11" xfId="5" applyFont="1" applyBorder="1" applyAlignment="1">
      <alignment horizontal="center" vertical="center"/>
    </xf>
    <xf numFmtId="0" fontId="14" fillId="0" borderId="10" xfId="5" applyFont="1" applyBorder="1" applyAlignment="1">
      <alignment horizontal="center"/>
    </xf>
    <xf numFmtId="0" fontId="14" fillId="0" borderId="2" xfId="5" applyFont="1" applyBorder="1" applyAlignment="1">
      <alignment horizontal="center"/>
    </xf>
    <xf numFmtId="0" fontId="14" fillId="0" borderId="5" xfId="5" applyFont="1" applyBorder="1" applyAlignment="1">
      <alignment horizontal="center"/>
    </xf>
    <xf numFmtId="0" fontId="14" fillId="0" borderId="14" xfId="5" applyFont="1" applyBorder="1" applyAlignment="1">
      <alignment horizontal="center"/>
    </xf>
    <xf numFmtId="0" fontId="22" fillId="0" borderId="29" xfId="4" applyFont="1" applyBorder="1" applyAlignment="1">
      <alignment horizontal="center" vertical="center"/>
    </xf>
    <xf numFmtId="0" fontId="32" fillId="0" borderId="29" xfId="4" applyFont="1" applyBorder="1" applyAlignment="1">
      <alignment horizontal="center" vertical="center"/>
    </xf>
    <xf numFmtId="0" fontId="22" fillId="0" borderId="42" xfId="4" applyFont="1" applyBorder="1" applyAlignment="1">
      <alignment horizontal="center" vertical="center"/>
    </xf>
    <xf numFmtId="0" fontId="33" fillId="0" borderId="34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4" fillId="0" borderId="25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/>
    </xf>
    <xf numFmtId="0" fontId="32" fillId="0" borderId="39" xfId="4" applyFont="1" applyBorder="1" applyAlignment="1">
      <alignment horizontal="left" vertical="center"/>
    </xf>
    <xf numFmtId="0" fontId="15" fillId="0" borderId="29" xfId="4" applyBorder="1" applyAlignment="1">
      <alignment horizontal="center" vertical="center"/>
    </xf>
    <xf numFmtId="0" fontId="15" fillId="0" borderId="42" xfId="4" applyBorder="1" applyAlignment="1">
      <alignment horizontal="center" vertical="center"/>
    </xf>
    <xf numFmtId="0" fontId="32" fillId="0" borderId="35" xfId="4" applyFont="1" applyBorder="1" applyAlignment="1">
      <alignment horizontal="center" vertical="center"/>
    </xf>
    <xf numFmtId="0" fontId="32" fillId="0" borderId="36" xfId="4" applyFont="1" applyBorder="1" applyAlignment="1">
      <alignment horizontal="left" vertical="center"/>
    </xf>
    <xf numFmtId="0" fontId="32" fillId="0" borderId="31" xfId="4" applyFont="1" applyBorder="1" applyAlignment="1">
      <alignment horizontal="left" vertical="center"/>
    </xf>
    <xf numFmtId="0" fontId="32" fillId="0" borderId="43" xfId="4" applyFont="1" applyBorder="1" applyAlignment="1">
      <alignment horizontal="left" vertical="center"/>
    </xf>
    <xf numFmtId="0" fontId="15" fillId="0" borderId="34" xfId="4" applyBorder="1" applyAlignment="1">
      <alignment horizontal="left" vertical="center"/>
    </xf>
    <xf numFmtId="0" fontId="15" fillId="0" borderId="33" xfId="4" applyBorder="1" applyAlignment="1">
      <alignment horizontal="left" vertical="center"/>
    </xf>
    <xf numFmtId="0" fontId="15" fillId="0" borderId="44" xfId="4" applyBorder="1" applyAlignment="1">
      <alignment horizontal="left" vertical="center"/>
    </xf>
    <xf numFmtId="0" fontId="22" fillId="0" borderId="27" xfId="4" applyFont="1" applyBorder="1" applyAlignment="1">
      <alignment horizontal="left" vertical="center" wrapText="1"/>
    </xf>
    <xf numFmtId="0" fontId="22" fillId="0" borderId="20" xfId="4" applyFont="1" applyBorder="1" applyAlignment="1">
      <alignment horizontal="left" vertical="center" wrapText="1"/>
    </xf>
    <xf numFmtId="0" fontId="22" fillId="0" borderId="41" xfId="4" applyFont="1" applyBorder="1" applyAlignment="1">
      <alignment horizontal="left" vertical="center" wrapText="1"/>
    </xf>
    <xf numFmtId="0" fontId="22" fillId="0" borderId="27" xfId="4" applyFont="1" applyBorder="1" applyAlignment="1">
      <alignment horizontal="left" vertical="center"/>
    </xf>
    <xf numFmtId="0" fontId="22" fillId="0" borderId="20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32" fillId="0" borderId="30" xfId="4" applyFont="1" applyBorder="1" applyAlignment="1">
      <alignment horizontal="left" vertical="center"/>
    </xf>
    <xf numFmtId="0" fontId="22" fillId="0" borderId="32" xfId="4" applyFont="1" applyBorder="1" applyAlignment="1">
      <alignment horizontal="center" vertical="center"/>
    </xf>
    <xf numFmtId="0" fontId="22" fillId="0" borderId="33" xfId="4" applyFont="1" applyBorder="1" applyAlignment="1">
      <alignment horizontal="center" vertical="center"/>
    </xf>
    <xf numFmtId="0" fontId="22" fillId="0" borderId="44" xfId="4" applyFont="1" applyBorder="1" applyAlignment="1">
      <alignment horizontal="center" vertical="center"/>
    </xf>
    <xf numFmtId="0" fontId="32" fillId="0" borderId="29" xfId="4" applyFont="1" applyBorder="1" applyAlignment="1">
      <alignment horizontal="left" vertical="center"/>
    </xf>
    <xf numFmtId="0" fontId="27" fillId="0" borderId="26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22" fillId="0" borderId="40" xfId="4" applyFont="1" applyBorder="1" applyAlignment="1">
      <alignment horizontal="center" vertical="center"/>
    </xf>
    <xf numFmtId="58" fontId="22" fillId="0" borderId="20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85725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60960</xdr:colOff>
      <xdr:row>2</xdr:row>
      <xdr:rowOff>9525</xdr:rowOff>
    </xdr:from>
    <xdr:to>
      <xdr:col>9</xdr:col>
      <xdr:colOff>768350</xdr:colOff>
      <xdr:row>3</xdr:row>
      <xdr:rowOff>275590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6605" y="590550"/>
          <a:ext cx="177419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78105</xdr:colOff>
      <xdr:row>4</xdr:row>
      <xdr:rowOff>20955</xdr:rowOff>
    </xdr:from>
    <xdr:to>
      <xdr:col>9</xdr:col>
      <xdr:colOff>789940</xdr:colOff>
      <xdr:row>5</xdr:row>
      <xdr:rowOff>267335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1236980"/>
          <a:ext cx="177863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</xdr:colOff>
      <xdr:row>6</xdr:row>
      <xdr:rowOff>58420</xdr:rowOff>
    </xdr:from>
    <xdr:to>
      <xdr:col>9</xdr:col>
      <xdr:colOff>758190</xdr:colOff>
      <xdr:row>7</xdr:row>
      <xdr:rowOff>253365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13270" y="1909445"/>
          <a:ext cx="1777365" cy="5124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6" customWidth="1"/>
    <col min="3" max="3" width="10.125" customWidth="1"/>
  </cols>
  <sheetData>
    <row r="1" spans="1:2" ht="21" customHeight="1">
      <c r="A1" s="227"/>
      <c r="B1" s="228" t="s">
        <v>0</v>
      </c>
    </row>
    <row r="2" spans="1:2">
      <c r="A2" s="6">
        <v>1</v>
      </c>
      <c r="B2" s="229" t="s">
        <v>1</v>
      </c>
    </row>
    <row r="3" spans="1:2">
      <c r="A3" s="6">
        <v>2</v>
      </c>
      <c r="B3" s="229" t="s">
        <v>2</v>
      </c>
    </row>
    <row r="4" spans="1:2">
      <c r="A4" s="6">
        <v>3</v>
      </c>
      <c r="B4" s="229" t="s">
        <v>3</v>
      </c>
    </row>
    <row r="5" spans="1:2">
      <c r="A5" s="6">
        <v>4</v>
      </c>
      <c r="B5" s="229" t="s">
        <v>4</v>
      </c>
    </row>
    <row r="6" spans="1:2">
      <c r="A6" s="6">
        <v>5</v>
      </c>
      <c r="B6" s="229" t="s">
        <v>5</v>
      </c>
    </row>
    <row r="7" spans="1:2">
      <c r="A7" s="6">
        <v>6</v>
      </c>
      <c r="B7" s="229" t="s">
        <v>6</v>
      </c>
    </row>
    <row r="8" spans="1:2" s="225" customFormat="1" ht="15" customHeight="1">
      <c r="A8" s="230">
        <v>7</v>
      </c>
      <c r="B8" s="231" t="s">
        <v>7</v>
      </c>
    </row>
    <row r="9" spans="1:2" ht="18.95" customHeight="1">
      <c r="A9" s="227"/>
      <c r="B9" s="232" t="s">
        <v>8</v>
      </c>
    </row>
    <row r="10" spans="1:2" ht="15.95" customHeight="1">
      <c r="A10" s="6">
        <v>1</v>
      </c>
      <c r="B10" s="233" t="s">
        <v>9</v>
      </c>
    </row>
    <row r="11" spans="1:2">
      <c r="A11" s="6">
        <v>2</v>
      </c>
      <c r="B11" s="229" t="s">
        <v>10</v>
      </c>
    </row>
    <row r="12" spans="1:2">
      <c r="A12" s="6">
        <v>3</v>
      </c>
      <c r="B12" s="231" t="s">
        <v>11</v>
      </c>
    </row>
    <row r="13" spans="1:2">
      <c r="A13" s="6">
        <v>4</v>
      </c>
      <c r="B13" s="229" t="s">
        <v>12</v>
      </c>
    </row>
    <row r="14" spans="1:2">
      <c r="A14" s="6">
        <v>5</v>
      </c>
      <c r="B14" s="229" t="s">
        <v>13</v>
      </c>
    </row>
    <row r="15" spans="1:2">
      <c r="A15" s="6">
        <v>6</v>
      </c>
      <c r="B15" s="229" t="s">
        <v>14</v>
      </c>
    </row>
    <row r="16" spans="1:2">
      <c r="A16" s="6">
        <v>7</v>
      </c>
      <c r="B16" s="229" t="s">
        <v>15</v>
      </c>
    </row>
    <row r="17" spans="1:2">
      <c r="A17" s="6">
        <v>8</v>
      </c>
      <c r="B17" s="229" t="s">
        <v>16</v>
      </c>
    </row>
    <row r="18" spans="1:2">
      <c r="A18" s="6">
        <v>9</v>
      </c>
      <c r="B18" s="229" t="s">
        <v>17</v>
      </c>
    </row>
    <row r="19" spans="1:2">
      <c r="A19" s="6"/>
      <c r="B19" s="229"/>
    </row>
    <row r="20" spans="1:2" ht="20.25">
      <c r="A20" s="227"/>
      <c r="B20" s="228" t="s">
        <v>18</v>
      </c>
    </row>
    <row r="21" spans="1:2">
      <c r="A21" s="6">
        <v>1</v>
      </c>
      <c r="B21" s="229" t="s">
        <v>19</v>
      </c>
    </row>
    <row r="22" spans="1:2">
      <c r="A22" s="6">
        <v>2</v>
      </c>
      <c r="B22" s="229" t="s">
        <v>20</v>
      </c>
    </row>
    <row r="23" spans="1:2">
      <c r="A23" s="6">
        <v>3</v>
      </c>
      <c r="B23" s="229" t="s">
        <v>21</v>
      </c>
    </row>
    <row r="24" spans="1:2">
      <c r="A24" s="6">
        <v>4</v>
      </c>
      <c r="B24" s="229" t="s">
        <v>22</v>
      </c>
    </row>
    <row r="25" spans="1:2">
      <c r="A25" s="6">
        <v>5</v>
      </c>
      <c r="B25" s="229" t="s">
        <v>23</v>
      </c>
    </row>
    <row r="26" spans="1:2">
      <c r="A26" s="6">
        <v>6</v>
      </c>
      <c r="B26" s="229" t="s">
        <v>24</v>
      </c>
    </row>
    <row r="27" spans="1:2">
      <c r="A27" s="6">
        <v>7</v>
      </c>
      <c r="B27" s="229" t="s">
        <v>25</v>
      </c>
    </row>
    <row r="28" spans="1:2">
      <c r="A28" s="6"/>
      <c r="B28" s="229"/>
    </row>
    <row r="29" spans="1:2" ht="20.25">
      <c r="A29" s="227"/>
      <c r="B29" s="228" t="s">
        <v>26</v>
      </c>
    </row>
    <row r="30" spans="1:2">
      <c r="A30" s="6">
        <v>1</v>
      </c>
      <c r="B30" s="229" t="s">
        <v>27</v>
      </c>
    </row>
    <row r="31" spans="1:2">
      <c r="A31" s="6">
        <v>2</v>
      </c>
      <c r="B31" s="229" t="s">
        <v>28</v>
      </c>
    </row>
    <row r="32" spans="1:2">
      <c r="A32" s="6">
        <v>3</v>
      </c>
      <c r="B32" s="229" t="s">
        <v>29</v>
      </c>
    </row>
    <row r="33" spans="1:2" ht="28.5">
      <c r="A33" s="6">
        <v>4</v>
      </c>
      <c r="B33" s="229" t="s">
        <v>30</v>
      </c>
    </row>
    <row r="34" spans="1:2">
      <c r="A34" s="6">
        <v>5</v>
      </c>
      <c r="B34" s="229" t="s">
        <v>31</v>
      </c>
    </row>
    <row r="35" spans="1:2">
      <c r="A35" s="6">
        <v>6</v>
      </c>
      <c r="B35" s="229" t="s">
        <v>32</v>
      </c>
    </row>
    <row r="36" spans="1:2">
      <c r="A36" s="6">
        <v>7</v>
      </c>
      <c r="B36" s="229" t="s">
        <v>33</v>
      </c>
    </row>
    <row r="37" spans="1:2">
      <c r="A37" s="6"/>
      <c r="B37" s="229"/>
    </row>
    <row r="39" spans="1:2">
      <c r="A39" s="234" t="s">
        <v>34</v>
      </c>
      <c r="B39" s="235"/>
    </row>
  </sheetData>
  <phoneticPr fontId="5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1.3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27" t="s">
        <v>309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</row>
    <row r="2" spans="1:13" s="1" customFormat="1" ht="16.5">
      <c r="A2" s="436" t="s">
        <v>282</v>
      </c>
      <c r="B2" s="437" t="s">
        <v>287</v>
      </c>
      <c r="C2" s="437" t="s">
        <v>283</v>
      </c>
      <c r="D2" s="437" t="s">
        <v>284</v>
      </c>
      <c r="E2" s="437" t="s">
        <v>285</v>
      </c>
      <c r="F2" s="437" t="s">
        <v>286</v>
      </c>
      <c r="G2" s="436" t="s">
        <v>310</v>
      </c>
      <c r="H2" s="436"/>
      <c r="I2" s="436" t="s">
        <v>311</v>
      </c>
      <c r="J2" s="436"/>
      <c r="K2" s="440" t="s">
        <v>312</v>
      </c>
      <c r="L2" s="442" t="s">
        <v>313</v>
      </c>
      <c r="M2" s="444" t="s">
        <v>314</v>
      </c>
    </row>
    <row r="3" spans="1:13" s="1" customFormat="1" ht="16.5">
      <c r="A3" s="436"/>
      <c r="B3" s="438"/>
      <c r="C3" s="438"/>
      <c r="D3" s="438"/>
      <c r="E3" s="438"/>
      <c r="F3" s="438"/>
      <c r="G3" s="3" t="s">
        <v>315</v>
      </c>
      <c r="H3" s="3" t="s">
        <v>316</v>
      </c>
      <c r="I3" s="3" t="s">
        <v>315</v>
      </c>
      <c r="J3" s="3" t="s">
        <v>316</v>
      </c>
      <c r="K3" s="441"/>
      <c r="L3" s="443"/>
      <c r="M3" s="445"/>
    </row>
    <row r="4" spans="1:13" s="22" customFormat="1" ht="12">
      <c r="A4" s="13">
        <v>1</v>
      </c>
      <c r="B4" s="13" t="s">
        <v>300</v>
      </c>
      <c r="C4" s="13" t="s">
        <v>298</v>
      </c>
      <c r="D4" s="13" t="s">
        <v>299</v>
      </c>
      <c r="E4" s="13" t="s">
        <v>110</v>
      </c>
      <c r="F4" s="13" t="s">
        <v>62</v>
      </c>
      <c r="G4" s="23">
        <v>0.5</v>
      </c>
      <c r="H4" s="24">
        <v>-5.0000000000000001E-3</v>
      </c>
      <c r="I4" s="23">
        <v>0.5</v>
      </c>
      <c r="J4" s="24">
        <v>-5.0000000000000001E-3</v>
      </c>
      <c r="K4" s="13">
        <f t="shared" ref="K4:K7" si="0">SUM(G4:J4)</f>
        <v>0.99</v>
      </c>
      <c r="L4" s="13"/>
      <c r="M4" s="13" t="s">
        <v>317</v>
      </c>
    </row>
    <row r="5" spans="1:13" s="22" customFormat="1" ht="12">
      <c r="A5" s="13">
        <v>2</v>
      </c>
      <c r="B5" s="13" t="s">
        <v>300</v>
      </c>
      <c r="C5" s="13" t="s">
        <v>301</v>
      </c>
      <c r="D5" s="13" t="s">
        <v>299</v>
      </c>
      <c r="E5" s="13" t="s">
        <v>302</v>
      </c>
      <c r="F5" s="13" t="s">
        <v>62</v>
      </c>
      <c r="G5" s="25">
        <v>-8.0000000000000002E-3</v>
      </c>
      <c r="H5" s="26">
        <v>0</v>
      </c>
      <c r="I5" s="26">
        <v>-0.01</v>
      </c>
      <c r="J5" s="26">
        <v>0.01</v>
      </c>
      <c r="K5" s="13">
        <f t="shared" si="0"/>
        <v>-8.0000000000000019E-3</v>
      </c>
      <c r="L5" s="13"/>
      <c r="M5" s="13" t="s">
        <v>317</v>
      </c>
    </row>
    <row r="6" spans="1:13" s="22" customFormat="1" ht="12">
      <c r="A6" s="13">
        <v>3</v>
      </c>
      <c r="B6" s="13" t="s">
        <v>300</v>
      </c>
      <c r="C6" s="13" t="s">
        <v>303</v>
      </c>
      <c r="D6" s="13" t="s">
        <v>299</v>
      </c>
      <c r="E6" s="13" t="s">
        <v>111</v>
      </c>
      <c r="F6" s="13" t="s">
        <v>62</v>
      </c>
      <c r="G6" s="23">
        <v>-1</v>
      </c>
      <c r="H6" s="27">
        <v>-0.01</v>
      </c>
      <c r="I6" s="27">
        <v>-0.01</v>
      </c>
      <c r="J6" s="27">
        <v>-0.01</v>
      </c>
      <c r="K6" s="13">
        <f t="shared" si="0"/>
        <v>-1.03</v>
      </c>
      <c r="L6" s="13"/>
      <c r="M6" s="13" t="s">
        <v>317</v>
      </c>
    </row>
    <row r="7" spans="1:13" s="22" customFormat="1" ht="12">
      <c r="A7" s="13">
        <v>4</v>
      </c>
      <c r="B7" s="13" t="s">
        <v>300</v>
      </c>
      <c r="C7" s="13" t="s">
        <v>304</v>
      </c>
      <c r="D7" s="13" t="s">
        <v>299</v>
      </c>
      <c r="E7" s="13" t="s">
        <v>305</v>
      </c>
      <c r="F7" s="13" t="s">
        <v>62</v>
      </c>
      <c r="G7" s="23">
        <v>0.5</v>
      </c>
      <c r="H7" s="24">
        <v>-5.0000000000000001E-3</v>
      </c>
      <c r="I7" s="27">
        <v>-0.01</v>
      </c>
      <c r="J7" s="27">
        <v>-0.01</v>
      </c>
      <c r="K7" s="13">
        <f t="shared" si="0"/>
        <v>0.47499999999999998</v>
      </c>
      <c r="L7" s="29"/>
      <c r="M7" s="13" t="s">
        <v>317</v>
      </c>
    </row>
    <row r="8" spans="1:13">
      <c r="A8" s="5"/>
      <c r="B8" s="12"/>
      <c r="C8" s="13"/>
      <c r="D8" s="28"/>
      <c r="E8" s="8"/>
      <c r="F8" s="8"/>
      <c r="G8" s="6"/>
      <c r="H8" s="6"/>
      <c r="I8" s="6"/>
      <c r="J8" s="6"/>
      <c r="K8" s="30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428" t="s">
        <v>306</v>
      </c>
      <c r="B11" s="429"/>
      <c r="C11" s="429"/>
      <c r="D11" s="429"/>
      <c r="E11" s="430"/>
      <c r="F11" s="431"/>
      <c r="G11" s="433"/>
      <c r="H11" s="428" t="s">
        <v>307</v>
      </c>
      <c r="I11" s="429"/>
      <c r="J11" s="429"/>
      <c r="K11" s="430"/>
      <c r="L11" s="446"/>
      <c r="M11" s="447"/>
    </row>
    <row r="12" spans="1:13" ht="16.5">
      <c r="A12" s="439" t="s">
        <v>318</v>
      </c>
      <c r="B12" s="439"/>
      <c r="C12" s="435"/>
      <c r="D12" s="435"/>
      <c r="E12" s="435"/>
      <c r="F12" s="435"/>
      <c r="G12" s="435"/>
      <c r="H12" s="435"/>
      <c r="I12" s="435"/>
      <c r="J12" s="435"/>
      <c r="K12" s="435"/>
      <c r="L12" s="435"/>
      <c r="M12" s="435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3" type="noConversion"/>
  <dataValidations count="1">
    <dataValidation type="list" allowBlank="1" showInputMessage="1" showErrorMessage="1" sqref="M5 M1:M4 M6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I24" sqref="I24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27" t="s">
        <v>319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</row>
    <row r="2" spans="1:23" s="1" customFormat="1" ht="15.95" customHeight="1">
      <c r="A2" s="437" t="s">
        <v>320</v>
      </c>
      <c r="B2" s="437" t="s">
        <v>287</v>
      </c>
      <c r="C2" s="437" t="s">
        <v>283</v>
      </c>
      <c r="D2" s="437" t="s">
        <v>284</v>
      </c>
      <c r="E2" s="437" t="s">
        <v>285</v>
      </c>
      <c r="F2" s="437" t="s">
        <v>286</v>
      </c>
      <c r="G2" s="457" t="s">
        <v>321</v>
      </c>
      <c r="H2" s="458"/>
      <c r="I2" s="459"/>
      <c r="J2" s="457" t="s">
        <v>322</v>
      </c>
      <c r="K2" s="458"/>
      <c r="L2" s="459"/>
      <c r="M2" s="457" t="s">
        <v>323</v>
      </c>
      <c r="N2" s="458"/>
      <c r="O2" s="459"/>
      <c r="P2" s="457" t="s">
        <v>324</v>
      </c>
      <c r="Q2" s="458"/>
      <c r="R2" s="459"/>
      <c r="S2" s="458" t="s">
        <v>325</v>
      </c>
      <c r="T2" s="458"/>
      <c r="U2" s="459"/>
      <c r="V2" s="460" t="s">
        <v>326</v>
      </c>
      <c r="W2" s="460" t="s">
        <v>296</v>
      </c>
    </row>
    <row r="3" spans="1:23" s="1" customFormat="1" ht="16.5">
      <c r="A3" s="438"/>
      <c r="B3" s="452"/>
      <c r="C3" s="452"/>
      <c r="D3" s="452"/>
      <c r="E3" s="452"/>
      <c r="F3" s="452"/>
      <c r="G3" s="3" t="s">
        <v>327</v>
      </c>
      <c r="H3" s="3" t="s">
        <v>67</v>
      </c>
      <c r="I3" s="3" t="s">
        <v>287</v>
      </c>
      <c r="J3" s="3" t="s">
        <v>327</v>
      </c>
      <c r="K3" s="3" t="s">
        <v>67</v>
      </c>
      <c r="L3" s="3" t="s">
        <v>287</v>
      </c>
      <c r="M3" s="3" t="s">
        <v>327</v>
      </c>
      <c r="N3" s="3" t="s">
        <v>67</v>
      </c>
      <c r="O3" s="3" t="s">
        <v>287</v>
      </c>
      <c r="P3" s="3" t="s">
        <v>327</v>
      </c>
      <c r="Q3" s="3" t="s">
        <v>67</v>
      </c>
      <c r="R3" s="3" t="s">
        <v>287</v>
      </c>
      <c r="S3" s="3" t="s">
        <v>327</v>
      </c>
      <c r="T3" s="3" t="s">
        <v>67</v>
      </c>
      <c r="U3" s="3" t="s">
        <v>287</v>
      </c>
      <c r="V3" s="461"/>
      <c r="W3" s="461"/>
    </row>
    <row r="4" spans="1:23">
      <c r="A4" s="455" t="s">
        <v>328</v>
      </c>
      <c r="B4" s="455" t="s">
        <v>329</v>
      </c>
      <c r="C4" s="13" t="s">
        <v>298</v>
      </c>
      <c r="D4" s="13" t="s">
        <v>299</v>
      </c>
      <c r="E4" s="13" t="s">
        <v>110</v>
      </c>
      <c r="F4" s="13" t="s">
        <v>62</v>
      </c>
      <c r="G4" s="5"/>
      <c r="H4" s="5"/>
      <c r="I4" s="21" t="s">
        <v>329</v>
      </c>
      <c r="J4" s="5"/>
      <c r="K4" s="5"/>
      <c r="L4" s="21" t="s">
        <v>329</v>
      </c>
      <c r="M4" s="5"/>
      <c r="N4" s="5"/>
      <c r="O4" s="21" t="s">
        <v>329</v>
      </c>
      <c r="P4" s="5"/>
      <c r="Q4" s="5"/>
      <c r="R4" s="21" t="s">
        <v>329</v>
      </c>
      <c r="S4" s="5"/>
      <c r="T4" s="5"/>
      <c r="U4" s="5"/>
      <c r="V4" s="5" t="s">
        <v>330</v>
      </c>
      <c r="W4" s="5"/>
    </row>
    <row r="5" spans="1:23" ht="16.5">
      <c r="A5" s="456"/>
      <c r="B5" s="456"/>
      <c r="C5" s="13" t="s">
        <v>301</v>
      </c>
      <c r="D5" s="13" t="s">
        <v>299</v>
      </c>
      <c r="E5" s="13" t="s">
        <v>302</v>
      </c>
      <c r="F5" s="13" t="s">
        <v>62</v>
      </c>
      <c r="G5" s="457" t="s">
        <v>331</v>
      </c>
      <c r="H5" s="458"/>
      <c r="I5" s="459"/>
      <c r="J5" s="457" t="s">
        <v>332</v>
      </c>
      <c r="K5" s="458"/>
      <c r="L5" s="459"/>
      <c r="M5" s="457" t="s">
        <v>333</v>
      </c>
      <c r="N5" s="458"/>
      <c r="O5" s="459"/>
      <c r="P5" s="457" t="s">
        <v>334</v>
      </c>
      <c r="Q5" s="458"/>
      <c r="R5" s="459"/>
      <c r="S5" s="458" t="s">
        <v>335</v>
      </c>
      <c r="T5" s="458"/>
      <c r="U5" s="459"/>
      <c r="V5" s="5"/>
      <c r="W5" s="5"/>
    </row>
    <row r="6" spans="1:23" ht="16.5">
      <c r="A6" s="456"/>
      <c r="B6" s="456"/>
      <c r="C6" s="13" t="s">
        <v>303</v>
      </c>
      <c r="D6" s="13" t="s">
        <v>299</v>
      </c>
      <c r="E6" s="13" t="s">
        <v>111</v>
      </c>
      <c r="F6" s="13" t="s">
        <v>62</v>
      </c>
      <c r="G6" s="3" t="s">
        <v>327</v>
      </c>
      <c r="H6" s="3" t="s">
        <v>67</v>
      </c>
      <c r="I6" s="3" t="s">
        <v>287</v>
      </c>
      <c r="J6" s="3" t="s">
        <v>327</v>
      </c>
      <c r="K6" s="3" t="s">
        <v>67</v>
      </c>
      <c r="L6" s="3" t="s">
        <v>287</v>
      </c>
      <c r="M6" s="3" t="s">
        <v>327</v>
      </c>
      <c r="N6" s="3" t="s">
        <v>67</v>
      </c>
      <c r="O6" s="3" t="s">
        <v>287</v>
      </c>
      <c r="P6" s="3" t="s">
        <v>327</v>
      </c>
      <c r="Q6" s="3" t="s">
        <v>67</v>
      </c>
      <c r="R6" s="3" t="s">
        <v>287</v>
      </c>
      <c r="S6" s="3" t="s">
        <v>327</v>
      </c>
      <c r="T6" s="3" t="s">
        <v>67</v>
      </c>
      <c r="U6" s="3" t="s">
        <v>287</v>
      </c>
      <c r="V6" s="5"/>
      <c r="W6" s="5"/>
    </row>
    <row r="7" spans="1:23">
      <c r="A7" s="454"/>
      <c r="B7" s="454"/>
      <c r="C7" s="13" t="s">
        <v>304</v>
      </c>
      <c r="D7" s="13" t="s">
        <v>299</v>
      </c>
      <c r="E7" s="13" t="s">
        <v>305</v>
      </c>
      <c r="F7" s="13" t="s">
        <v>62</v>
      </c>
      <c r="G7" s="236" t="s">
        <v>336</v>
      </c>
      <c r="H7" s="21" t="s">
        <v>337</v>
      </c>
      <c r="I7" s="21" t="s">
        <v>338</v>
      </c>
      <c r="J7" s="21"/>
      <c r="K7" s="21"/>
      <c r="L7" s="21"/>
      <c r="M7" s="21"/>
      <c r="N7" s="21"/>
      <c r="O7" s="21"/>
      <c r="P7" s="21"/>
      <c r="Q7" s="5"/>
      <c r="R7" s="5"/>
      <c r="S7" s="5"/>
      <c r="T7" s="5"/>
      <c r="U7" s="5"/>
      <c r="V7" s="5"/>
      <c r="W7" s="5"/>
    </row>
    <row r="8" spans="1:23">
      <c r="A8" s="455"/>
      <c r="B8" s="455"/>
      <c r="C8" s="453"/>
      <c r="D8" s="455"/>
      <c r="E8" s="448"/>
      <c r="F8" s="45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330</v>
      </c>
      <c r="W8" s="5"/>
    </row>
    <row r="9" spans="1:23" ht="27" customHeight="1">
      <c r="A9" s="454"/>
      <c r="B9" s="454"/>
      <c r="C9" s="454"/>
      <c r="D9" s="454"/>
      <c r="E9" s="449"/>
      <c r="F9" s="45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50"/>
      <c r="B10" s="450"/>
      <c r="C10" s="450"/>
      <c r="D10" s="450"/>
      <c r="E10" s="450"/>
      <c r="F10" s="45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51"/>
      <c r="B11" s="451"/>
      <c r="C11" s="451"/>
      <c r="D11" s="451"/>
      <c r="E11" s="451"/>
      <c r="F11" s="45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50"/>
      <c r="B12" s="450"/>
      <c r="C12" s="450"/>
      <c r="D12" s="450"/>
      <c r="E12" s="450"/>
      <c r="F12" s="45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51"/>
      <c r="B13" s="451"/>
      <c r="C13" s="451"/>
      <c r="D13" s="451"/>
      <c r="E13" s="451"/>
      <c r="F13" s="45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50"/>
      <c r="B14" s="450"/>
      <c r="C14" s="450"/>
      <c r="D14" s="450"/>
      <c r="E14" s="450"/>
      <c r="F14" s="450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51"/>
      <c r="B15" s="451"/>
      <c r="C15" s="451"/>
      <c r="D15" s="451"/>
      <c r="E15" s="451"/>
      <c r="F15" s="45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428" t="s">
        <v>339</v>
      </c>
      <c r="B17" s="429"/>
      <c r="C17" s="429"/>
      <c r="D17" s="429"/>
      <c r="E17" s="430"/>
      <c r="F17" s="431"/>
      <c r="G17" s="433"/>
      <c r="H17" s="20"/>
      <c r="I17" s="20"/>
      <c r="J17" s="428" t="s">
        <v>307</v>
      </c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30"/>
      <c r="V17" s="9"/>
      <c r="W17" s="11"/>
    </row>
    <row r="18" spans="1:23" ht="57" customHeight="1">
      <c r="A18" s="434" t="s">
        <v>340</v>
      </c>
      <c r="B18" s="434"/>
      <c r="C18" s="435"/>
      <c r="D18" s="435"/>
      <c r="E18" s="435"/>
      <c r="F18" s="435"/>
      <c r="G18" s="435"/>
      <c r="H18" s="435"/>
      <c r="I18" s="435"/>
      <c r="J18" s="435"/>
      <c r="K18" s="435"/>
      <c r="L18" s="435"/>
      <c r="M18" s="435"/>
      <c r="N18" s="435"/>
      <c r="O18" s="435"/>
      <c r="P18" s="435"/>
      <c r="Q18" s="435"/>
      <c r="R18" s="435"/>
      <c r="S18" s="435"/>
      <c r="T18" s="435"/>
      <c r="U18" s="435"/>
      <c r="V18" s="435"/>
      <c r="W18" s="435"/>
    </row>
  </sheetData>
  <mergeCells count="49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5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27" t="s">
        <v>341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</row>
    <row r="2" spans="1:14" s="1" customFormat="1" ht="16.5">
      <c r="A2" s="16" t="s">
        <v>342</v>
      </c>
      <c r="B2" s="17" t="s">
        <v>283</v>
      </c>
      <c r="C2" s="17" t="s">
        <v>284</v>
      </c>
      <c r="D2" s="17" t="s">
        <v>285</v>
      </c>
      <c r="E2" s="17" t="s">
        <v>286</v>
      </c>
      <c r="F2" s="17" t="s">
        <v>287</v>
      </c>
      <c r="G2" s="16" t="s">
        <v>343</v>
      </c>
      <c r="H2" s="16" t="s">
        <v>344</v>
      </c>
      <c r="I2" s="16" t="s">
        <v>345</v>
      </c>
      <c r="J2" s="16" t="s">
        <v>344</v>
      </c>
      <c r="K2" s="16" t="s">
        <v>346</v>
      </c>
      <c r="L2" s="16" t="s">
        <v>344</v>
      </c>
      <c r="M2" s="17" t="s">
        <v>326</v>
      </c>
      <c r="N2" s="17" t="s">
        <v>296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8" t="s">
        <v>342</v>
      </c>
      <c r="B4" s="19" t="s">
        <v>347</v>
      </c>
      <c r="C4" s="19" t="s">
        <v>327</v>
      </c>
      <c r="D4" s="19" t="s">
        <v>285</v>
      </c>
      <c r="E4" s="17" t="s">
        <v>286</v>
      </c>
      <c r="F4" s="17" t="s">
        <v>287</v>
      </c>
      <c r="G4" s="16" t="s">
        <v>343</v>
      </c>
      <c r="H4" s="16" t="s">
        <v>344</v>
      </c>
      <c r="I4" s="16" t="s">
        <v>345</v>
      </c>
      <c r="J4" s="16" t="s">
        <v>344</v>
      </c>
      <c r="K4" s="16" t="s">
        <v>346</v>
      </c>
      <c r="L4" s="16" t="s">
        <v>344</v>
      </c>
      <c r="M4" s="17" t="s">
        <v>326</v>
      </c>
      <c r="N4" s="17" t="s">
        <v>296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28" t="s">
        <v>348</v>
      </c>
      <c r="B11" s="429"/>
      <c r="C11" s="429"/>
      <c r="D11" s="430"/>
      <c r="E11" s="431"/>
      <c r="F11" s="432"/>
      <c r="G11" s="433"/>
      <c r="H11" s="20"/>
      <c r="I11" s="428" t="s">
        <v>349</v>
      </c>
      <c r="J11" s="429"/>
      <c r="K11" s="429"/>
      <c r="L11" s="9"/>
      <c r="M11" s="9"/>
      <c r="N11" s="11"/>
    </row>
    <row r="12" spans="1:14" ht="16.5">
      <c r="A12" s="434" t="s">
        <v>350</v>
      </c>
      <c r="B12" s="435"/>
      <c r="C12" s="435"/>
      <c r="D12" s="435"/>
      <c r="E12" s="435"/>
      <c r="F12" s="435"/>
      <c r="G12" s="435"/>
      <c r="H12" s="435"/>
      <c r="I12" s="435"/>
      <c r="J12" s="435"/>
      <c r="K12" s="435"/>
      <c r="L12" s="435"/>
      <c r="M12" s="435"/>
      <c r="N12" s="435"/>
    </row>
  </sheetData>
  <mergeCells count="5">
    <mergeCell ref="A1:N1"/>
    <mergeCell ref="A11:D11"/>
    <mergeCell ref="E11:G11"/>
    <mergeCell ref="I11:K11"/>
    <mergeCell ref="A12:N12"/>
  </mergeCells>
  <phoneticPr fontId="5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I25" sqref="I25"/>
    </sheetView>
  </sheetViews>
  <sheetFormatPr defaultColWidth="9" defaultRowHeight="14.25"/>
  <cols>
    <col min="1" max="1" width="8.6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27" t="s">
        <v>351</v>
      </c>
      <c r="B1" s="427"/>
      <c r="C1" s="427"/>
      <c r="D1" s="427"/>
      <c r="E1" s="427"/>
      <c r="F1" s="427"/>
      <c r="G1" s="427"/>
      <c r="H1" s="427"/>
      <c r="I1" s="427"/>
      <c r="J1" s="427"/>
    </row>
    <row r="2" spans="1:12" s="1" customFormat="1" ht="16.5">
      <c r="A2" s="3" t="s">
        <v>320</v>
      </c>
      <c r="B2" s="4" t="s">
        <v>287</v>
      </c>
      <c r="C2" s="4" t="s">
        <v>283</v>
      </c>
      <c r="D2" s="4" t="s">
        <v>284</v>
      </c>
      <c r="E2" s="4" t="s">
        <v>285</v>
      </c>
      <c r="F2" s="4" t="s">
        <v>286</v>
      </c>
      <c r="G2" s="3" t="s">
        <v>352</v>
      </c>
      <c r="H2" s="3" t="s">
        <v>353</v>
      </c>
      <c r="I2" s="3" t="s">
        <v>354</v>
      </c>
      <c r="J2" s="3" t="s">
        <v>355</v>
      </c>
      <c r="K2" s="4" t="s">
        <v>326</v>
      </c>
      <c r="L2" s="4" t="s">
        <v>296</v>
      </c>
    </row>
    <row r="3" spans="1:12" ht="24.95" customHeight="1">
      <c r="A3" s="6" t="s">
        <v>328</v>
      </c>
      <c r="B3" s="12" t="s">
        <v>356</v>
      </c>
      <c r="C3" s="13" t="s">
        <v>298</v>
      </c>
      <c r="D3" s="13" t="s">
        <v>299</v>
      </c>
      <c r="E3" s="13" t="s">
        <v>110</v>
      </c>
      <c r="F3" s="13" t="s">
        <v>62</v>
      </c>
      <c r="G3" s="5" t="s">
        <v>357</v>
      </c>
      <c r="H3" s="14" t="s">
        <v>358</v>
      </c>
      <c r="I3" s="15"/>
      <c r="J3" s="5"/>
      <c r="K3" s="5"/>
      <c r="L3" s="5" t="s">
        <v>317</v>
      </c>
    </row>
    <row r="4" spans="1:12" ht="24.95" customHeight="1">
      <c r="A4" s="6" t="s">
        <v>328</v>
      </c>
      <c r="B4" s="12" t="s">
        <v>356</v>
      </c>
      <c r="C4" s="13" t="s">
        <v>301</v>
      </c>
      <c r="D4" s="13" t="s">
        <v>299</v>
      </c>
      <c r="E4" s="13" t="s">
        <v>302</v>
      </c>
      <c r="F4" s="13" t="s">
        <v>62</v>
      </c>
      <c r="G4" s="5" t="s">
        <v>357</v>
      </c>
      <c r="H4" s="14" t="s">
        <v>358</v>
      </c>
      <c r="I4" s="15"/>
      <c r="J4" s="5"/>
      <c r="K4" s="5"/>
      <c r="L4" s="5" t="s">
        <v>317</v>
      </c>
    </row>
    <row r="5" spans="1:12" ht="24.95" customHeight="1">
      <c r="A5" s="6" t="s">
        <v>328</v>
      </c>
      <c r="B5" s="12" t="s">
        <v>356</v>
      </c>
      <c r="C5" s="13" t="s">
        <v>303</v>
      </c>
      <c r="D5" s="13" t="s">
        <v>299</v>
      </c>
      <c r="E5" s="13" t="s">
        <v>111</v>
      </c>
      <c r="F5" s="13" t="s">
        <v>62</v>
      </c>
      <c r="G5" s="5" t="s">
        <v>359</v>
      </c>
      <c r="H5" s="14" t="s">
        <v>358</v>
      </c>
      <c r="I5" s="5"/>
      <c r="J5" s="5"/>
      <c r="K5" s="5"/>
      <c r="L5" s="5"/>
    </row>
    <row r="6" spans="1:12" ht="24.95" customHeight="1">
      <c r="A6" s="6" t="s">
        <v>328</v>
      </c>
      <c r="B6" s="12" t="s">
        <v>356</v>
      </c>
      <c r="C6" s="13" t="s">
        <v>298</v>
      </c>
      <c r="D6" s="13" t="s">
        <v>299</v>
      </c>
      <c r="E6" s="13" t="s">
        <v>110</v>
      </c>
      <c r="F6" s="13" t="s">
        <v>62</v>
      </c>
      <c r="G6" s="5" t="s">
        <v>359</v>
      </c>
      <c r="H6" s="14" t="s">
        <v>358</v>
      </c>
      <c r="I6" s="6"/>
      <c r="J6" s="6"/>
      <c r="K6" s="6"/>
      <c r="L6" s="5"/>
    </row>
    <row r="7" spans="1:12" ht="24.95" customHeight="1">
      <c r="A7" s="6" t="s">
        <v>328</v>
      </c>
      <c r="B7" s="12" t="s">
        <v>356</v>
      </c>
      <c r="C7" s="13" t="s">
        <v>304</v>
      </c>
      <c r="D7" s="13" t="s">
        <v>299</v>
      </c>
      <c r="E7" s="13" t="s">
        <v>305</v>
      </c>
      <c r="F7" s="13" t="s">
        <v>62</v>
      </c>
      <c r="G7" s="5" t="s">
        <v>360</v>
      </c>
      <c r="H7" s="14" t="s">
        <v>358</v>
      </c>
      <c r="I7" s="6"/>
      <c r="J7" s="6"/>
      <c r="K7" s="6"/>
      <c r="L7" s="6"/>
    </row>
    <row r="8" spans="1:12" ht="24.95" customHeight="1">
      <c r="A8" s="6" t="s">
        <v>328</v>
      </c>
      <c r="B8" s="12" t="s">
        <v>356</v>
      </c>
      <c r="C8" s="13" t="s">
        <v>301</v>
      </c>
      <c r="D8" s="13" t="s">
        <v>299</v>
      </c>
      <c r="E8" s="13" t="s">
        <v>302</v>
      </c>
      <c r="F8" s="13" t="s">
        <v>62</v>
      </c>
      <c r="G8" s="5" t="s">
        <v>360</v>
      </c>
      <c r="H8" s="14" t="s">
        <v>358</v>
      </c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28" t="s">
        <v>361</v>
      </c>
      <c r="B10" s="429"/>
      <c r="C10" s="429"/>
      <c r="D10" s="429"/>
      <c r="E10" s="430"/>
      <c r="F10" s="431"/>
      <c r="G10" s="433"/>
      <c r="H10" s="428" t="s">
        <v>362</v>
      </c>
      <c r="I10" s="429"/>
      <c r="J10" s="429"/>
      <c r="K10" s="9"/>
      <c r="L10" s="11"/>
    </row>
    <row r="11" spans="1:12" ht="36" customHeight="1">
      <c r="A11" s="434" t="s">
        <v>363</v>
      </c>
      <c r="B11" s="434"/>
      <c r="C11" s="435"/>
      <c r="D11" s="435"/>
      <c r="E11" s="435"/>
      <c r="F11" s="435"/>
      <c r="G11" s="435"/>
      <c r="H11" s="435"/>
      <c r="I11" s="435"/>
      <c r="J11" s="435"/>
      <c r="K11" s="435"/>
      <c r="L11" s="435"/>
    </row>
  </sheetData>
  <mergeCells count="5">
    <mergeCell ref="A1:J1"/>
    <mergeCell ref="A10:E10"/>
    <mergeCell ref="F10:G10"/>
    <mergeCell ref="H10:J10"/>
    <mergeCell ref="A11:L11"/>
  </mergeCells>
  <phoneticPr fontId="53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G26" sqref="G2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27" t="s">
        <v>364</v>
      </c>
      <c r="B1" s="427"/>
      <c r="C1" s="427"/>
      <c r="D1" s="427"/>
      <c r="E1" s="427"/>
      <c r="F1" s="427"/>
      <c r="G1" s="427"/>
      <c r="H1" s="427"/>
      <c r="I1" s="427"/>
    </row>
    <row r="2" spans="1:9" s="1" customFormat="1" ht="16.5">
      <c r="A2" s="436" t="s">
        <v>282</v>
      </c>
      <c r="B2" s="437" t="s">
        <v>287</v>
      </c>
      <c r="C2" s="437" t="s">
        <v>327</v>
      </c>
      <c r="D2" s="437" t="s">
        <v>285</v>
      </c>
      <c r="E2" s="437" t="s">
        <v>286</v>
      </c>
      <c r="F2" s="3" t="s">
        <v>365</v>
      </c>
      <c r="G2" s="3" t="s">
        <v>311</v>
      </c>
      <c r="H2" s="440" t="s">
        <v>312</v>
      </c>
      <c r="I2" s="444" t="s">
        <v>314</v>
      </c>
    </row>
    <row r="3" spans="1:9" s="1" customFormat="1" ht="16.5">
      <c r="A3" s="436"/>
      <c r="B3" s="438"/>
      <c r="C3" s="438"/>
      <c r="D3" s="438"/>
      <c r="E3" s="438"/>
      <c r="F3" s="3" t="s">
        <v>366</v>
      </c>
      <c r="G3" s="3" t="s">
        <v>315</v>
      </c>
      <c r="H3" s="441"/>
      <c r="I3" s="445"/>
    </row>
    <row r="4" spans="1:9">
      <c r="A4" s="5"/>
      <c r="B4" s="6"/>
      <c r="C4" s="5"/>
      <c r="D4" s="7"/>
      <c r="E4" s="8"/>
      <c r="F4" s="5"/>
      <c r="G4" s="5"/>
      <c r="H4" s="5"/>
      <c r="I4" s="5"/>
    </row>
    <row r="5" spans="1:9">
      <c r="A5" s="5"/>
      <c r="B5" s="6"/>
      <c r="C5" s="5"/>
      <c r="D5" s="7"/>
      <c r="E5" s="8"/>
      <c r="F5" s="5"/>
      <c r="G5" s="5"/>
      <c r="H5" s="5"/>
      <c r="I5" s="5"/>
    </row>
    <row r="6" spans="1:9">
      <c r="A6" s="5"/>
      <c r="B6" s="6"/>
      <c r="C6" s="5"/>
      <c r="D6" s="7"/>
      <c r="E6" s="8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28" t="s">
        <v>367</v>
      </c>
      <c r="B12" s="429"/>
      <c r="C12" s="429"/>
      <c r="D12" s="430"/>
      <c r="E12" s="10"/>
      <c r="F12" s="428" t="s">
        <v>368</v>
      </c>
      <c r="G12" s="429"/>
      <c r="H12" s="430"/>
      <c r="I12" s="11"/>
    </row>
    <row r="13" spans="1:9" ht="16.5">
      <c r="A13" s="434" t="s">
        <v>369</v>
      </c>
      <c r="B13" s="434"/>
      <c r="C13" s="435"/>
      <c r="D13" s="435"/>
      <c r="E13" s="435"/>
      <c r="F13" s="435"/>
      <c r="G13" s="435"/>
      <c r="H13" s="435"/>
      <c r="I13" s="43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3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8" t="s">
        <v>35</v>
      </c>
      <c r="C2" s="239"/>
      <c r="D2" s="239"/>
      <c r="E2" s="239"/>
      <c r="F2" s="239"/>
      <c r="G2" s="239"/>
      <c r="H2" s="239"/>
      <c r="I2" s="240"/>
    </row>
    <row r="3" spans="2:9" ht="27.95" customHeight="1">
      <c r="B3" s="213"/>
      <c r="C3" s="214"/>
      <c r="D3" s="241" t="s">
        <v>36</v>
      </c>
      <c r="E3" s="242"/>
      <c r="F3" s="243" t="s">
        <v>37</v>
      </c>
      <c r="G3" s="244"/>
      <c r="H3" s="241" t="s">
        <v>38</v>
      </c>
      <c r="I3" s="245"/>
    </row>
    <row r="4" spans="2:9" ht="27.95" customHeight="1">
      <c r="B4" s="213" t="s">
        <v>39</v>
      </c>
      <c r="C4" s="214" t="s">
        <v>40</v>
      </c>
      <c r="D4" s="214" t="s">
        <v>41</v>
      </c>
      <c r="E4" s="214" t="s">
        <v>42</v>
      </c>
      <c r="F4" s="215" t="s">
        <v>41</v>
      </c>
      <c r="G4" s="215" t="s">
        <v>42</v>
      </c>
      <c r="H4" s="214" t="s">
        <v>41</v>
      </c>
      <c r="I4" s="222" t="s">
        <v>42</v>
      </c>
    </row>
    <row r="5" spans="2:9" ht="27.95" customHeight="1">
      <c r="B5" s="216" t="s">
        <v>43</v>
      </c>
      <c r="C5" s="6">
        <v>13</v>
      </c>
      <c r="D5" s="6">
        <v>0</v>
      </c>
      <c r="E5" s="6">
        <v>1</v>
      </c>
      <c r="F5" s="217">
        <v>0</v>
      </c>
      <c r="G5" s="217">
        <v>1</v>
      </c>
      <c r="H5" s="6">
        <v>1</v>
      </c>
      <c r="I5" s="223">
        <v>2</v>
      </c>
    </row>
    <row r="6" spans="2:9" ht="27.95" customHeight="1">
      <c r="B6" s="216" t="s">
        <v>44</v>
      </c>
      <c r="C6" s="6">
        <v>20</v>
      </c>
      <c r="D6" s="6">
        <v>0</v>
      </c>
      <c r="E6" s="6">
        <v>1</v>
      </c>
      <c r="F6" s="217">
        <v>1</v>
      </c>
      <c r="G6" s="217">
        <v>2</v>
      </c>
      <c r="H6" s="6">
        <v>2</v>
      </c>
      <c r="I6" s="223">
        <v>3</v>
      </c>
    </row>
    <row r="7" spans="2:9" ht="27.95" customHeight="1">
      <c r="B7" s="216" t="s">
        <v>45</v>
      </c>
      <c r="C7" s="6">
        <v>32</v>
      </c>
      <c r="D7" s="6">
        <v>0</v>
      </c>
      <c r="E7" s="6">
        <v>1</v>
      </c>
      <c r="F7" s="217">
        <v>2</v>
      </c>
      <c r="G7" s="217">
        <v>3</v>
      </c>
      <c r="H7" s="6">
        <v>3</v>
      </c>
      <c r="I7" s="223">
        <v>4</v>
      </c>
    </row>
    <row r="8" spans="2:9" ht="27.95" customHeight="1">
      <c r="B8" s="216" t="s">
        <v>46</v>
      </c>
      <c r="C8" s="6">
        <v>50</v>
      </c>
      <c r="D8" s="6">
        <v>1</v>
      </c>
      <c r="E8" s="6">
        <v>2</v>
      </c>
      <c r="F8" s="217">
        <v>3</v>
      </c>
      <c r="G8" s="217">
        <v>4</v>
      </c>
      <c r="H8" s="6">
        <v>5</v>
      </c>
      <c r="I8" s="223">
        <v>6</v>
      </c>
    </row>
    <row r="9" spans="2:9" ht="27.95" customHeight="1">
      <c r="B9" s="216" t="s">
        <v>47</v>
      </c>
      <c r="C9" s="6">
        <v>80</v>
      </c>
      <c r="D9" s="6">
        <v>2</v>
      </c>
      <c r="E9" s="6">
        <v>3</v>
      </c>
      <c r="F9" s="217">
        <v>5</v>
      </c>
      <c r="G9" s="217">
        <v>6</v>
      </c>
      <c r="H9" s="6">
        <v>7</v>
      </c>
      <c r="I9" s="223">
        <v>8</v>
      </c>
    </row>
    <row r="10" spans="2:9" ht="27.95" customHeight="1">
      <c r="B10" s="216" t="s">
        <v>48</v>
      </c>
      <c r="C10" s="6">
        <v>125</v>
      </c>
      <c r="D10" s="6">
        <v>3</v>
      </c>
      <c r="E10" s="6">
        <v>4</v>
      </c>
      <c r="F10" s="217">
        <v>7</v>
      </c>
      <c r="G10" s="217">
        <v>8</v>
      </c>
      <c r="H10" s="6">
        <v>10</v>
      </c>
      <c r="I10" s="223">
        <v>11</v>
      </c>
    </row>
    <row r="11" spans="2:9" ht="27.95" customHeight="1">
      <c r="B11" s="216" t="s">
        <v>49</v>
      </c>
      <c r="C11" s="6">
        <v>200</v>
      </c>
      <c r="D11" s="6">
        <v>5</v>
      </c>
      <c r="E11" s="6">
        <v>6</v>
      </c>
      <c r="F11" s="217">
        <v>10</v>
      </c>
      <c r="G11" s="217">
        <v>11</v>
      </c>
      <c r="H11" s="6">
        <v>14</v>
      </c>
      <c r="I11" s="223">
        <v>15</v>
      </c>
    </row>
    <row r="12" spans="2:9" ht="27.95" customHeight="1">
      <c r="B12" s="218" t="s">
        <v>50</v>
      </c>
      <c r="C12" s="219">
        <v>315</v>
      </c>
      <c r="D12" s="219">
        <v>7</v>
      </c>
      <c r="E12" s="219">
        <v>8</v>
      </c>
      <c r="F12" s="220">
        <v>14</v>
      </c>
      <c r="G12" s="220">
        <v>15</v>
      </c>
      <c r="H12" s="219">
        <v>21</v>
      </c>
      <c r="I12" s="224">
        <v>22</v>
      </c>
    </row>
    <row r="14" spans="2:9">
      <c r="B14" s="221" t="s">
        <v>51</v>
      </c>
      <c r="C14" s="221"/>
      <c r="D14" s="221"/>
    </row>
  </sheetData>
  <mergeCells count="4">
    <mergeCell ref="B2:I2"/>
    <mergeCell ref="D3:E3"/>
    <mergeCell ref="F3:G3"/>
    <mergeCell ref="H3:I3"/>
  </mergeCells>
  <phoneticPr fontId="5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M11" sqref="M11"/>
    </sheetView>
  </sheetViews>
  <sheetFormatPr defaultColWidth="10.375" defaultRowHeight="16.5" customHeight="1"/>
  <cols>
    <col min="1" max="1" width="11.125" style="66" customWidth="1"/>
    <col min="2" max="9" width="10.375" style="66"/>
    <col min="10" max="10" width="8.875" style="66" customWidth="1"/>
    <col min="11" max="11" width="12" style="66" customWidth="1"/>
    <col min="12" max="16384" width="10.375" style="66"/>
  </cols>
  <sheetData>
    <row r="1" spans="1:11" ht="20.25">
      <c r="A1" s="314" t="s">
        <v>52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ht="14.25">
      <c r="A2" s="121" t="s">
        <v>53</v>
      </c>
      <c r="B2" s="315" t="s">
        <v>54</v>
      </c>
      <c r="C2" s="315"/>
      <c r="D2" s="316" t="s">
        <v>55</v>
      </c>
      <c r="E2" s="316"/>
      <c r="F2" s="315"/>
      <c r="G2" s="315"/>
      <c r="H2" s="122" t="s">
        <v>56</v>
      </c>
      <c r="I2" s="317" t="s">
        <v>57</v>
      </c>
      <c r="J2" s="317"/>
      <c r="K2" s="318"/>
    </row>
    <row r="3" spans="1:11" ht="14.25">
      <c r="A3" s="308" t="s">
        <v>58</v>
      </c>
      <c r="B3" s="309"/>
      <c r="C3" s="310"/>
      <c r="D3" s="311" t="s">
        <v>59</v>
      </c>
      <c r="E3" s="312"/>
      <c r="F3" s="312"/>
      <c r="G3" s="313"/>
      <c r="H3" s="311" t="s">
        <v>60</v>
      </c>
      <c r="I3" s="312"/>
      <c r="J3" s="312"/>
      <c r="K3" s="313"/>
    </row>
    <row r="4" spans="1:11" ht="14.25">
      <c r="A4" s="125" t="s">
        <v>61</v>
      </c>
      <c r="B4" s="306" t="s">
        <v>62</v>
      </c>
      <c r="C4" s="307"/>
      <c r="D4" s="300" t="s">
        <v>63</v>
      </c>
      <c r="E4" s="301"/>
      <c r="F4" s="298">
        <v>45102</v>
      </c>
      <c r="G4" s="299"/>
      <c r="H4" s="300" t="s">
        <v>64</v>
      </c>
      <c r="I4" s="301"/>
      <c r="J4" s="72" t="s">
        <v>65</v>
      </c>
      <c r="K4" s="145" t="s">
        <v>66</v>
      </c>
    </row>
    <row r="5" spans="1:11" ht="14.25">
      <c r="A5" s="128" t="s">
        <v>67</v>
      </c>
      <c r="B5" s="306" t="s">
        <v>68</v>
      </c>
      <c r="C5" s="307"/>
      <c r="D5" s="300" t="s">
        <v>69</v>
      </c>
      <c r="E5" s="301"/>
      <c r="F5" s="298">
        <v>45097</v>
      </c>
      <c r="G5" s="299"/>
      <c r="H5" s="300" t="s">
        <v>70</v>
      </c>
      <c r="I5" s="301"/>
      <c r="J5" s="72" t="s">
        <v>65</v>
      </c>
      <c r="K5" s="145" t="s">
        <v>66</v>
      </c>
    </row>
    <row r="6" spans="1:11" ht="14.25">
      <c r="A6" s="125" t="s">
        <v>71</v>
      </c>
      <c r="B6" s="180" t="s">
        <v>72</v>
      </c>
      <c r="C6" s="145">
        <v>6</v>
      </c>
      <c r="D6" s="128" t="s">
        <v>73</v>
      </c>
      <c r="E6" s="138"/>
      <c r="F6" s="298">
        <v>45104</v>
      </c>
      <c r="G6" s="299"/>
      <c r="H6" s="300" t="s">
        <v>74</v>
      </c>
      <c r="I6" s="301"/>
      <c r="J6" s="72" t="s">
        <v>65</v>
      </c>
      <c r="K6" s="145" t="s">
        <v>66</v>
      </c>
    </row>
    <row r="7" spans="1:11" ht="14.25">
      <c r="A7" s="125" t="s">
        <v>75</v>
      </c>
      <c r="B7" s="297">
        <v>1000</v>
      </c>
      <c r="C7" s="260"/>
      <c r="D7" s="128" t="s">
        <v>76</v>
      </c>
      <c r="E7" s="137"/>
      <c r="F7" s="298">
        <v>45106</v>
      </c>
      <c r="G7" s="299"/>
      <c r="H7" s="300" t="s">
        <v>77</v>
      </c>
      <c r="I7" s="301"/>
      <c r="J7" s="72" t="s">
        <v>65</v>
      </c>
      <c r="K7" s="145" t="s">
        <v>66</v>
      </c>
    </row>
    <row r="8" spans="1:11" ht="14.25">
      <c r="A8" s="130" t="s">
        <v>78</v>
      </c>
      <c r="B8" s="302"/>
      <c r="C8" s="303"/>
      <c r="D8" s="267" t="s">
        <v>79</v>
      </c>
      <c r="E8" s="268"/>
      <c r="F8" s="304">
        <v>45107</v>
      </c>
      <c r="G8" s="305"/>
      <c r="H8" s="267" t="s">
        <v>80</v>
      </c>
      <c r="I8" s="268"/>
      <c r="J8" s="77" t="s">
        <v>65</v>
      </c>
      <c r="K8" s="147" t="s">
        <v>66</v>
      </c>
    </row>
    <row r="9" spans="1:11" ht="14.25">
      <c r="A9" s="291" t="s">
        <v>81</v>
      </c>
      <c r="B9" s="292"/>
      <c r="C9" s="292"/>
      <c r="D9" s="292"/>
      <c r="E9" s="292"/>
      <c r="F9" s="292"/>
      <c r="G9" s="292"/>
      <c r="H9" s="292"/>
      <c r="I9" s="292"/>
      <c r="J9" s="292"/>
      <c r="K9" s="293"/>
    </row>
    <row r="10" spans="1:11" ht="14.25">
      <c r="A10" s="264" t="s">
        <v>82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6"/>
    </row>
    <row r="11" spans="1:11" ht="14.25">
      <c r="A11" s="181" t="s">
        <v>83</v>
      </c>
      <c r="B11" s="182" t="s">
        <v>84</v>
      </c>
      <c r="C11" s="183" t="s">
        <v>85</v>
      </c>
      <c r="D11" s="184"/>
      <c r="E11" s="185" t="s">
        <v>86</v>
      </c>
      <c r="F11" s="182" t="s">
        <v>84</v>
      </c>
      <c r="G11" s="183" t="s">
        <v>85</v>
      </c>
      <c r="H11" s="183" t="s">
        <v>87</v>
      </c>
      <c r="I11" s="185" t="s">
        <v>88</v>
      </c>
      <c r="J11" s="182" t="s">
        <v>84</v>
      </c>
      <c r="K11" s="207" t="s">
        <v>85</v>
      </c>
    </row>
    <row r="12" spans="1:11" ht="14.25">
      <c r="A12" s="128" t="s">
        <v>89</v>
      </c>
      <c r="B12" s="136" t="s">
        <v>84</v>
      </c>
      <c r="C12" s="72" t="s">
        <v>85</v>
      </c>
      <c r="D12" s="137"/>
      <c r="E12" s="138" t="s">
        <v>90</v>
      </c>
      <c r="F12" s="136" t="s">
        <v>84</v>
      </c>
      <c r="G12" s="72" t="s">
        <v>85</v>
      </c>
      <c r="H12" s="72" t="s">
        <v>87</v>
      </c>
      <c r="I12" s="138" t="s">
        <v>91</v>
      </c>
      <c r="J12" s="136" t="s">
        <v>84</v>
      </c>
      <c r="K12" s="145" t="s">
        <v>85</v>
      </c>
    </row>
    <row r="13" spans="1:11" ht="14.25">
      <c r="A13" s="128" t="s">
        <v>92</v>
      </c>
      <c r="B13" s="136" t="s">
        <v>84</v>
      </c>
      <c r="C13" s="72" t="s">
        <v>85</v>
      </c>
      <c r="D13" s="137"/>
      <c r="E13" s="138" t="s">
        <v>93</v>
      </c>
      <c r="F13" s="72" t="s">
        <v>94</v>
      </c>
      <c r="G13" s="72" t="s">
        <v>95</v>
      </c>
      <c r="H13" s="72" t="s">
        <v>87</v>
      </c>
      <c r="I13" s="138" t="s">
        <v>96</v>
      </c>
      <c r="J13" s="136" t="s">
        <v>84</v>
      </c>
      <c r="K13" s="145" t="s">
        <v>85</v>
      </c>
    </row>
    <row r="14" spans="1:11" ht="14.25">
      <c r="A14" s="267" t="s">
        <v>97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69"/>
    </row>
    <row r="15" spans="1:11" ht="14.25">
      <c r="A15" s="264" t="s">
        <v>98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6"/>
    </row>
    <row r="16" spans="1:11" ht="14.25">
      <c r="A16" s="186" t="s">
        <v>99</v>
      </c>
      <c r="B16" s="183" t="s">
        <v>94</v>
      </c>
      <c r="C16" s="183" t="s">
        <v>95</v>
      </c>
      <c r="D16" s="187"/>
      <c r="E16" s="188" t="s">
        <v>100</v>
      </c>
      <c r="F16" s="183" t="s">
        <v>94</v>
      </c>
      <c r="G16" s="183" t="s">
        <v>95</v>
      </c>
      <c r="H16" s="189"/>
      <c r="I16" s="188" t="s">
        <v>101</v>
      </c>
      <c r="J16" s="183" t="s">
        <v>94</v>
      </c>
      <c r="K16" s="207" t="s">
        <v>95</v>
      </c>
    </row>
    <row r="17" spans="1:22" ht="16.5" customHeight="1">
      <c r="A17" s="139" t="s">
        <v>102</v>
      </c>
      <c r="B17" s="72" t="s">
        <v>94</v>
      </c>
      <c r="C17" s="72" t="s">
        <v>95</v>
      </c>
      <c r="D17" s="126"/>
      <c r="E17" s="140" t="s">
        <v>103</v>
      </c>
      <c r="F17" s="72" t="s">
        <v>94</v>
      </c>
      <c r="G17" s="72" t="s">
        <v>95</v>
      </c>
      <c r="H17" s="190"/>
      <c r="I17" s="140" t="s">
        <v>104</v>
      </c>
      <c r="J17" s="72" t="s">
        <v>94</v>
      </c>
      <c r="K17" s="145" t="s">
        <v>95</v>
      </c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</row>
    <row r="18" spans="1:22" ht="18" customHeight="1">
      <c r="A18" s="294" t="s">
        <v>105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6"/>
    </row>
    <row r="19" spans="1:22" ht="18" customHeight="1">
      <c r="A19" s="264" t="s">
        <v>106</v>
      </c>
      <c r="B19" s="265"/>
      <c r="C19" s="265"/>
      <c r="D19" s="265"/>
      <c r="E19" s="265"/>
      <c r="F19" s="265"/>
      <c r="G19" s="265"/>
      <c r="H19" s="265"/>
      <c r="I19" s="265"/>
      <c r="J19" s="265"/>
      <c r="K19" s="266"/>
    </row>
    <row r="20" spans="1:22" ht="16.5" customHeight="1">
      <c r="A20" s="281" t="s">
        <v>107</v>
      </c>
      <c r="B20" s="282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22" ht="21.75" customHeight="1">
      <c r="A21" s="191" t="s">
        <v>108</v>
      </c>
      <c r="B21" s="192"/>
      <c r="C21" s="193">
        <v>130</v>
      </c>
      <c r="D21" s="193">
        <v>140</v>
      </c>
      <c r="E21" s="193">
        <v>150</v>
      </c>
      <c r="F21" s="193">
        <v>160</v>
      </c>
      <c r="G21" s="193">
        <v>170</v>
      </c>
      <c r="H21" s="193">
        <v>180</v>
      </c>
      <c r="J21" s="140"/>
      <c r="K21" s="97" t="s">
        <v>109</v>
      </c>
    </row>
    <row r="22" spans="1:22" ht="23.1" customHeight="1">
      <c r="A22" s="194" t="s">
        <v>110</v>
      </c>
      <c r="B22" s="195"/>
      <c r="C22" s="8" t="s">
        <v>94</v>
      </c>
      <c r="D22" s="8" t="s">
        <v>94</v>
      </c>
      <c r="E22" s="8" t="s">
        <v>94</v>
      </c>
      <c r="F22" s="8" t="s">
        <v>94</v>
      </c>
      <c r="G22" s="8" t="s">
        <v>94</v>
      </c>
      <c r="H22" s="8" t="s">
        <v>94</v>
      </c>
      <c r="I22" s="197"/>
      <c r="J22" s="197"/>
      <c r="K22" s="209"/>
    </row>
    <row r="23" spans="1:22" ht="23.1" customHeight="1">
      <c r="A23" s="194" t="s">
        <v>111</v>
      </c>
      <c r="B23" s="195"/>
      <c r="C23" s="8" t="s">
        <v>94</v>
      </c>
      <c r="D23" s="8" t="s">
        <v>94</v>
      </c>
      <c r="E23" s="8" t="s">
        <v>94</v>
      </c>
      <c r="F23" s="8" t="s">
        <v>94</v>
      </c>
      <c r="G23" s="8" t="s">
        <v>94</v>
      </c>
      <c r="H23" s="8" t="s">
        <v>94</v>
      </c>
      <c r="I23" s="197"/>
      <c r="J23" s="197"/>
      <c r="K23" s="210"/>
    </row>
    <row r="24" spans="1:22" ht="23.1" customHeight="1">
      <c r="A24" s="194"/>
      <c r="B24" s="195"/>
      <c r="C24" s="8"/>
      <c r="D24" s="8"/>
      <c r="E24" s="8"/>
      <c r="F24" s="8"/>
      <c r="G24" s="8"/>
      <c r="H24" s="8"/>
      <c r="I24" s="197"/>
      <c r="J24" s="197"/>
      <c r="K24" s="210"/>
    </row>
    <row r="25" spans="1:22" ht="23.1" customHeight="1">
      <c r="A25" s="129"/>
      <c r="B25" s="196"/>
      <c r="C25" s="197"/>
      <c r="D25" s="197"/>
      <c r="E25" s="197"/>
      <c r="F25" s="197"/>
      <c r="G25" s="197"/>
      <c r="H25" s="197"/>
      <c r="I25" s="197"/>
      <c r="J25" s="197"/>
      <c r="K25" s="95"/>
    </row>
    <row r="26" spans="1:22" ht="23.1" customHeight="1">
      <c r="A26" s="129"/>
      <c r="B26" s="197"/>
      <c r="C26" s="197"/>
      <c r="D26" s="197"/>
      <c r="E26" s="197"/>
      <c r="F26" s="197"/>
      <c r="G26" s="197"/>
      <c r="H26" s="197"/>
      <c r="I26" s="197"/>
      <c r="J26" s="197"/>
      <c r="K26" s="95"/>
    </row>
    <row r="27" spans="1:22" ht="23.1" customHeight="1">
      <c r="A27" s="129"/>
      <c r="B27" s="197"/>
      <c r="C27" s="197"/>
      <c r="D27" s="197"/>
      <c r="E27" s="197"/>
      <c r="F27" s="197"/>
      <c r="G27" s="197"/>
      <c r="H27" s="197"/>
      <c r="I27" s="197"/>
      <c r="J27" s="197"/>
      <c r="K27" s="95"/>
    </row>
    <row r="28" spans="1:22" ht="23.1" customHeight="1">
      <c r="A28" s="129"/>
      <c r="B28" s="197"/>
      <c r="C28" s="197"/>
      <c r="D28" s="197"/>
      <c r="E28" s="197"/>
      <c r="F28" s="197"/>
      <c r="G28" s="197"/>
      <c r="H28" s="197"/>
      <c r="I28" s="197"/>
      <c r="J28" s="197"/>
      <c r="K28" s="95"/>
    </row>
    <row r="29" spans="1:22" ht="18" customHeight="1">
      <c r="A29" s="270" t="s">
        <v>112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72"/>
    </row>
    <row r="30" spans="1:22" ht="18.75" customHeight="1">
      <c r="A30" s="285" t="s">
        <v>113</v>
      </c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spans="1:22" ht="18.75" customHeight="1">
      <c r="A31" s="288"/>
      <c r="B31" s="289"/>
      <c r="C31" s="289"/>
      <c r="D31" s="289"/>
      <c r="E31" s="289"/>
      <c r="F31" s="289"/>
      <c r="G31" s="289"/>
      <c r="H31" s="289"/>
      <c r="I31" s="289"/>
      <c r="J31" s="289"/>
      <c r="K31" s="290"/>
    </row>
    <row r="32" spans="1:22" ht="18" customHeight="1">
      <c r="A32" s="270" t="s">
        <v>114</v>
      </c>
      <c r="B32" s="271"/>
      <c r="C32" s="271"/>
      <c r="D32" s="271"/>
      <c r="E32" s="271"/>
      <c r="F32" s="271"/>
      <c r="G32" s="271"/>
      <c r="H32" s="271"/>
      <c r="I32" s="271"/>
      <c r="J32" s="271"/>
      <c r="K32" s="272"/>
    </row>
    <row r="33" spans="1:11" ht="14.25">
      <c r="A33" s="273" t="s">
        <v>115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5"/>
    </row>
    <row r="34" spans="1:11" ht="14.25">
      <c r="A34" s="276" t="s">
        <v>116</v>
      </c>
      <c r="B34" s="277"/>
      <c r="C34" s="72" t="s">
        <v>65</v>
      </c>
      <c r="D34" s="72" t="s">
        <v>66</v>
      </c>
      <c r="E34" s="278" t="s">
        <v>117</v>
      </c>
      <c r="F34" s="279"/>
      <c r="G34" s="279"/>
      <c r="H34" s="279"/>
      <c r="I34" s="279"/>
      <c r="J34" s="279"/>
      <c r="K34" s="280"/>
    </row>
    <row r="35" spans="1:11" ht="14.25">
      <c r="A35" s="246" t="s">
        <v>118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spans="1:11" ht="21" customHeight="1">
      <c r="A36" s="198" t="s">
        <v>119</v>
      </c>
      <c r="B36" s="199"/>
      <c r="C36" s="199"/>
      <c r="D36" s="199"/>
      <c r="E36" s="199"/>
      <c r="F36" s="199"/>
      <c r="G36" s="199"/>
      <c r="H36" s="199"/>
      <c r="I36" s="199"/>
      <c r="J36" s="199">
        <v>1</v>
      </c>
      <c r="K36" s="211"/>
    </row>
    <row r="37" spans="1:11" ht="21" customHeight="1">
      <c r="A37" s="200" t="s">
        <v>120</v>
      </c>
      <c r="B37" s="201"/>
      <c r="C37" s="201"/>
      <c r="D37" s="201"/>
      <c r="E37" s="201"/>
      <c r="F37" s="201"/>
      <c r="G37" s="201"/>
      <c r="H37" s="201"/>
      <c r="I37" s="201"/>
      <c r="J37" s="199">
        <v>1</v>
      </c>
      <c r="K37" s="212"/>
    </row>
    <row r="38" spans="1:11" ht="21" customHeight="1">
      <c r="A38" s="200" t="s">
        <v>121</v>
      </c>
      <c r="B38" s="201"/>
      <c r="C38" s="201"/>
      <c r="D38" s="201"/>
      <c r="E38" s="201"/>
      <c r="F38" s="201"/>
      <c r="G38" s="201"/>
      <c r="H38" s="201"/>
      <c r="I38" s="201"/>
      <c r="J38" s="199">
        <v>1</v>
      </c>
      <c r="K38" s="212"/>
    </row>
    <row r="39" spans="1:11" ht="21" customHeight="1">
      <c r="A39" s="200" t="s">
        <v>122</v>
      </c>
      <c r="B39" s="201"/>
      <c r="C39" s="201"/>
      <c r="D39" s="201"/>
      <c r="E39" s="201"/>
      <c r="F39" s="201"/>
      <c r="G39" s="201"/>
      <c r="H39" s="201"/>
      <c r="I39" s="201"/>
      <c r="J39" s="199">
        <v>1</v>
      </c>
      <c r="K39" s="212"/>
    </row>
    <row r="40" spans="1:11" ht="21" customHeight="1">
      <c r="A40" s="200" t="s">
        <v>123</v>
      </c>
      <c r="B40" s="201"/>
      <c r="C40" s="201"/>
      <c r="D40" s="201"/>
      <c r="E40" s="201"/>
      <c r="F40" s="201"/>
      <c r="G40" s="201"/>
      <c r="H40" s="201"/>
      <c r="I40" s="201"/>
      <c r="J40" s="199">
        <v>1</v>
      </c>
      <c r="K40" s="212"/>
    </row>
    <row r="41" spans="1:11" ht="21" customHeight="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spans="1:11" ht="21" customHeight="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pans="1:11" ht="14.25">
      <c r="A43" s="261" t="s">
        <v>124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spans="1:11" ht="14.25">
      <c r="A44" s="264" t="s">
        <v>125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6"/>
    </row>
    <row r="45" spans="1:11" ht="14.25">
      <c r="A45" s="186" t="s">
        <v>126</v>
      </c>
      <c r="B45" s="183" t="s">
        <v>94</v>
      </c>
      <c r="C45" s="183" t="s">
        <v>95</v>
      </c>
      <c r="D45" s="183" t="s">
        <v>87</v>
      </c>
      <c r="E45" s="188" t="s">
        <v>127</v>
      </c>
      <c r="F45" s="183" t="s">
        <v>94</v>
      </c>
      <c r="G45" s="183" t="s">
        <v>95</v>
      </c>
      <c r="H45" s="183" t="s">
        <v>87</v>
      </c>
      <c r="I45" s="188" t="s">
        <v>128</v>
      </c>
      <c r="J45" s="183" t="s">
        <v>94</v>
      </c>
      <c r="K45" s="207" t="s">
        <v>95</v>
      </c>
    </row>
    <row r="46" spans="1:11" ht="14.25">
      <c r="A46" s="139" t="s">
        <v>86</v>
      </c>
      <c r="B46" s="72" t="s">
        <v>94</v>
      </c>
      <c r="C46" s="72" t="s">
        <v>95</v>
      </c>
      <c r="D46" s="72" t="s">
        <v>87</v>
      </c>
      <c r="E46" s="140" t="s">
        <v>93</v>
      </c>
      <c r="F46" s="72" t="s">
        <v>94</v>
      </c>
      <c r="G46" s="72" t="s">
        <v>95</v>
      </c>
      <c r="H46" s="72" t="s">
        <v>87</v>
      </c>
      <c r="I46" s="140" t="s">
        <v>104</v>
      </c>
      <c r="J46" s="72" t="s">
        <v>94</v>
      </c>
      <c r="K46" s="145" t="s">
        <v>95</v>
      </c>
    </row>
    <row r="47" spans="1:11" ht="14.25">
      <c r="A47" s="267" t="s">
        <v>97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69"/>
    </row>
    <row r="48" spans="1:11" ht="14.25">
      <c r="A48" s="246" t="s">
        <v>129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</row>
    <row r="49" spans="1:11" ht="14.25">
      <c r="A49" s="255"/>
      <c r="B49" s="256"/>
      <c r="C49" s="256"/>
      <c r="D49" s="256"/>
      <c r="E49" s="256"/>
      <c r="F49" s="256"/>
      <c r="G49" s="256"/>
      <c r="H49" s="256"/>
      <c r="I49" s="256"/>
      <c r="J49" s="256"/>
      <c r="K49" s="257"/>
    </row>
    <row r="50" spans="1:11" ht="14.25">
      <c r="A50" s="202" t="s">
        <v>130</v>
      </c>
      <c r="B50" s="250" t="s">
        <v>131</v>
      </c>
      <c r="C50" s="250"/>
      <c r="D50" s="203" t="s">
        <v>132</v>
      </c>
      <c r="E50" s="204" t="s">
        <v>133</v>
      </c>
      <c r="F50" s="205" t="s">
        <v>134</v>
      </c>
      <c r="G50" s="206">
        <v>45097</v>
      </c>
      <c r="H50" s="251" t="s">
        <v>135</v>
      </c>
      <c r="I50" s="252"/>
      <c r="J50" s="253" t="s">
        <v>136</v>
      </c>
      <c r="K50" s="254"/>
    </row>
    <row r="51" spans="1:11" ht="14.25">
      <c r="A51" s="246" t="s">
        <v>137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</row>
    <row r="52" spans="1:11" ht="14.25">
      <c r="A52" s="247" t="s">
        <v>138</v>
      </c>
      <c r="B52" s="248"/>
      <c r="C52" s="248"/>
      <c r="D52" s="248"/>
      <c r="E52" s="248"/>
      <c r="F52" s="248"/>
      <c r="G52" s="248"/>
      <c r="H52" s="248"/>
      <c r="I52" s="248"/>
      <c r="J52" s="248"/>
      <c r="K52" s="249"/>
    </row>
    <row r="53" spans="1:11" ht="14.25">
      <c r="A53" s="202" t="s">
        <v>130</v>
      </c>
      <c r="B53" s="250" t="s">
        <v>131</v>
      </c>
      <c r="C53" s="250"/>
      <c r="D53" s="203" t="s">
        <v>132</v>
      </c>
      <c r="E53" s="204"/>
      <c r="F53" s="205" t="s">
        <v>139</v>
      </c>
      <c r="G53" s="206"/>
      <c r="H53" s="251" t="s">
        <v>135</v>
      </c>
      <c r="I53" s="252"/>
      <c r="J53" s="253" t="s">
        <v>136</v>
      </c>
      <c r="K53" s="254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3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21"/>
  <sheetViews>
    <sheetView tabSelected="1" topLeftCell="A4" workbookViewId="0">
      <selection activeCell="M16" sqref="M16"/>
    </sheetView>
  </sheetViews>
  <sheetFormatPr defaultColWidth="9" defaultRowHeight="14.25"/>
  <cols>
    <col min="1" max="1" width="19.875" style="31" customWidth="1"/>
    <col min="2" max="2" width="9.75" style="31" customWidth="1"/>
    <col min="3" max="3" width="9.75" style="32" customWidth="1"/>
    <col min="4" max="7" width="9.75" style="31" customWidth="1"/>
    <col min="8" max="8" width="4.125" style="31" customWidth="1"/>
    <col min="9" max="9" width="10.75" style="31" customWidth="1"/>
    <col min="10" max="10" width="9.75" style="31" customWidth="1"/>
    <col min="11" max="11" width="9.75" style="148" customWidth="1"/>
    <col min="12" max="12" width="9.75" style="31" customWidth="1"/>
    <col min="13" max="13" width="9.75" style="148" customWidth="1"/>
    <col min="14" max="14" width="9.75" style="31" customWidth="1"/>
    <col min="15" max="15" width="9.75" style="33" customWidth="1"/>
    <col min="16" max="253" width="9" style="31"/>
    <col min="254" max="16384" width="9" style="2"/>
  </cols>
  <sheetData>
    <row r="1" spans="1:256" s="31" customFormat="1" ht="29.1" customHeight="1">
      <c r="A1" s="319" t="s">
        <v>140</v>
      </c>
      <c r="B1" s="320"/>
      <c r="C1" s="321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5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1" customFormat="1" ht="20.100000000000001" customHeight="1">
      <c r="A2" s="149" t="s">
        <v>61</v>
      </c>
      <c r="B2" s="322" t="s">
        <v>62</v>
      </c>
      <c r="C2" s="323"/>
      <c r="D2" s="324" t="s">
        <v>68</v>
      </c>
      <c r="E2" s="324"/>
      <c r="F2" s="324"/>
      <c r="G2" s="150"/>
      <c r="H2" s="151"/>
      <c r="I2" s="167" t="s">
        <v>56</v>
      </c>
      <c r="J2" s="325" t="s">
        <v>57</v>
      </c>
      <c r="K2" s="325"/>
      <c r="L2" s="325"/>
      <c r="M2" s="325"/>
      <c r="N2" s="326"/>
      <c r="O2" s="168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1" customFormat="1" ht="17.25">
      <c r="A3" s="331" t="s">
        <v>141</v>
      </c>
      <c r="B3" s="327" t="s">
        <v>142</v>
      </c>
      <c r="C3" s="328"/>
      <c r="D3" s="327"/>
      <c r="E3" s="327"/>
      <c r="F3" s="327"/>
      <c r="G3" s="36"/>
      <c r="H3" s="152"/>
      <c r="I3" s="329" t="s">
        <v>143</v>
      </c>
      <c r="J3" s="329"/>
      <c r="K3" s="329"/>
      <c r="L3" s="329"/>
      <c r="M3" s="329"/>
      <c r="N3" s="330"/>
      <c r="O3" s="16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1" customFormat="1" ht="17.25">
      <c r="A4" s="331"/>
      <c r="B4" s="36"/>
      <c r="C4" s="36"/>
      <c r="D4" s="36"/>
      <c r="E4" s="36"/>
      <c r="F4" s="36"/>
      <c r="G4" s="36"/>
      <c r="H4" s="152"/>
      <c r="I4" s="170"/>
      <c r="J4" s="171"/>
      <c r="K4" s="171">
        <v>160</v>
      </c>
      <c r="L4" s="171">
        <v>160</v>
      </c>
      <c r="M4" s="171">
        <v>160</v>
      </c>
      <c r="N4" s="171"/>
      <c r="O4" s="17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1" customFormat="1" ht="24" customHeight="1">
      <c r="A5" s="331"/>
      <c r="B5" s="153" t="s">
        <v>144</v>
      </c>
      <c r="C5" s="153" t="s">
        <v>145</v>
      </c>
      <c r="D5" s="153" t="s">
        <v>146</v>
      </c>
      <c r="E5" s="153" t="s">
        <v>147</v>
      </c>
      <c r="F5" s="153" t="s">
        <v>148</v>
      </c>
      <c r="G5" s="153" t="s">
        <v>149</v>
      </c>
      <c r="H5" s="154"/>
      <c r="I5" s="109"/>
      <c r="J5" s="36"/>
      <c r="K5" s="36" t="s">
        <v>150</v>
      </c>
      <c r="L5" s="36" t="s">
        <v>151</v>
      </c>
      <c r="M5" s="237" t="s">
        <v>370</v>
      </c>
      <c r="N5" s="36"/>
      <c r="O5" s="173"/>
      <c r="P5" s="2"/>
      <c r="Q5" s="2"/>
      <c r="X5" s="36" t="s">
        <v>152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1" customFormat="1" ht="24" customHeight="1">
      <c r="A6" s="155" t="s">
        <v>153</v>
      </c>
      <c r="B6" s="155">
        <v>48</v>
      </c>
      <c r="C6" s="155">
        <f t="shared" ref="C6:C8" si="0">B6+4</f>
        <v>52</v>
      </c>
      <c r="D6" s="155">
        <f>C6+4</f>
        <v>56</v>
      </c>
      <c r="E6" s="155">
        <f>D6+4</f>
        <v>60</v>
      </c>
      <c r="F6" s="155">
        <f>E6+4</f>
        <v>64</v>
      </c>
      <c r="G6" s="156">
        <v>70</v>
      </c>
      <c r="H6" s="154"/>
      <c r="I6" s="58"/>
      <c r="J6" s="58"/>
      <c r="K6" s="59" t="s">
        <v>154</v>
      </c>
      <c r="L6" s="58" t="s">
        <v>154</v>
      </c>
      <c r="M6" s="58" t="s">
        <v>372</v>
      </c>
      <c r="N6" s="58"/>
      <c r="O6" s="174"/>
      <c r="P6" s="2"/>
      <c r="Q6" s="2"/>
      <c r="X6" s="36" t="s">
        <v>155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1" customFormat="1" ht="24" customHeight="1">
      <c r="A7" s="155" t="s">
        <v>156</v>
      </c>
      <c r="B7" s="155">
        <v>78</v>
      </c>
      <c r="C7" s="155">
        <f t="shared" si="0"/>
        <v>82</v>
      </c>
      <c r="D7" s="155">
        <f t="shared" ref="D7:F8" si="1">C7+6</f>
        <v>88</v>
      </c>
      <c r="E7" s="155">
        <f t="shared" si="1"/>
        <v>94</v>
      </c>
      <c r="F7" s="155">
        <f t="shared" si="1"/>
        <v>100</v>
      </c>
      <c r="G7" s="156">
        <v>108</v>
      </c>
      <c r="H7" s="154"/>
      <c r="I7" s="59"/>
      <c r="J7" s="59"/>
      <c r="K7" s="59" t="s">
        <v>157</v>
      </c>
      <c r="L7" s="59" t="s">
        <v>158</v>
      </c>
      <c r="M7" s="59" t="s">
        <v>373</v>
      </c>
      <c r="N7" s="59"/>
      <c r="O7" s="175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1" customFormat="1" ht="24" customHeight="1">
      <c r="A8" s="155" t="s">
        <v>159</v>
      </c>
      <c r="B8" s="155">
        <v>76</v>
      </c>
      <c r="C8" s="155">
        <f t="shared" si="0"/>
        <v>80</v>
      </c>
      <c r="D8" s="155">
        <f t="shared" si="1"/>
        <v>86</v>
      </c>
      <c r="E8" s="155">
        <f t="shared" si="1"/>
        <v>92</v>
      </c>
      <c r="F8" s="155">
        <f t="shared" si="1"/>
        <v>98</v>
      </c>
      <c r="G8" s="156">
        <v>106</v>
      </c>
      <c r="H8" s="154"/>
      <c r="I8" s="59"/>
      <c r="J8" s="59"/>
      <c r="K8" s="59" t="s">
        <v>160</v>
      </c>
      <c r="L8" s="59" t="s">
        <v>161</v>
      </c>
      <c r="M8" s="59" t="s">
        <v>374</v>
      </c>
      <c r="N8" s="59"/>
      <c r="O8" s="175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1" customFormat="1" ht="24" customHeight="1">
      <c r="A9" s="157" t="s">
        <v>162</v>
      </c>
      <c r="B9" s="157">
        <v>62</v>
      </c>
      <c r="C9" s="157">
        <f>B9+4.7</f>
        <v>66.7</v>
      </c>
      <c r="D9" s="157">
        <f>C9+4.5</f>
        <v>71.2</v>
      </c>
      <c r="E9" s="157">
        <f>D9+4.5</f>
        <v>75.7</v>
      </c>
      <c r="F9" s="157">
        <f>E9+4.5</f>
        <v>80.2</v>
      </c>
      <c r="G9" s="156">
        <v>84.4</v>
      </c>
      <c r="H9" s="154"/>
      <c r="I9" s="59"/>
      <c r="J9" s="59"/>
      <c r="K9" s="59" t="s">
        <v>163</v>
      </c>
      <c r="L9" s="59" t="s">
        <v>163</v>
      </c>
      <c r="M9" s="59" t="s">
        <v>375</v>
      </c>
      <c r="N9" s="59"/>
      <c r="O9" s="175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1" customFormat="1" ht="24" customHeight="1">
      <c r="A10" s="155" t="s">
        <v>164</v>
      </c>
      <c r="B10" s="155">
        <v>14</v>
      </c>
      <c r="C10" s="155">
        <f>B10+1.2</f>
        <v>15.2</v>
      </c>
      <c r="D10" s="155">
        <v>16.399999999999999</v>
      </c>
      <c r="E10" s="155">
        <v>17.600000000000001</v>
      </c>
      <c r="F10" s="155">
        <v>18.8</v>
      </c>
      <c r="G10" s="158">
        <v>20.399999999999999</v>
      </c>
      <c r="H10" s="154"/>
      <c r="I10" s="59"/>
      <c r="J10" s="59"/>
      <c r="K10" s="59" t="s">
        <v>161</v>
      </c>
      <c r="L10" s="59" t="s">
        <v>165</v>
      </c>
      <c r="M10" s="59" t="s">
        <v>376</v>
      </c>
      <c r="N10" s="59"/>
      <c r="O10" s="17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1" customFormat="1" ht="24" customHeight="1">
      <c r="A11" s="157" t="s">
        <v>166</v>
      </c>
      <c r="B11" s="157">
        <v>11</v>
      </c>
      <c r="C11" s="157">
        <f>B11+0.8</f>
        <v>11.8</v>
      </c>
      <c r="D11" s="157">
        <f>C11+1</f>
        <v>12.8</v>
      </c>
      <c r="E11" s="157">
        <f>D11+1</f>
        <v>13.8</v>
      </c>
      <c r="F11" s="157">
        <f>E11+0.8</f>
        <v>14.600000000000001</v>
      </c>
      <c r="G11" s="156">
        <v>16.3</v>
      </c>
      <c r="H11" s="154"/>
      <c r="I11" s="59"/>
      <c r="J11" s="59"/>
      <c r="K11" s="59" t="s">
        <v>161</v>
      </c>
      <c r="L11" s="59" t="s">
        <v>161</v>
      </c>
      <c r="M11" s="59" t="s">
        <v>374</v>
      </c>
      <c r="N11" s="59"/>
      <c r="O11" s="17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1" customFormat="1" ht="24" customHeight="1">
      <c r="A12" s="159" t="s">
        <v>167</v>
      </c>
      <c r="B12" s="155">
        <v>9</v>
      </c>
      <c r="C12" s="160">
        <f>B12+0.2</f>
        <v>9.1999999999999993</v>
      </c>
      <c r="D12" s="160">
        <f>C12+0.4</f>
        <v>9.6</v>
      </c>
      <c r="E12" s="160">
        <f>D12+0.4</f>
        <v>10</v>
      </c>
      <c r="F12" s="160">
        <f>E12+0.4</f>
        <v>10.4</v>
      </c>
      <c r="G12" s="156">
        <v>11.4</v>
      </c>
      <c r="H12" s="154"/>
      <c r="I12" s="59"/>
      <c r="J12" s="59"/>
      <c r="K12" s="59" t="s">
        <v>161</v>
      </c>
      <c r="L12" s="59" t="s">
        <v>161</v>
      </c>
      <c r="M12" s="59" t="s">
        <v>377</v>
      </c>
      <c r="N12" s="59"/>
      <c r="O12" s="17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1" customFormat="1" ht="24" customHeight="1">
      <c r="A13" s="155" t="s">
        <v>168</v>
      </c>
      <c r="B13" s="155">
        <v>38</v>
      </c>
      <c r="C13" s="155">
        <v>39</v>
      </c>
      <c r="D13" s="155">
        <f>C13+1.5</f>
        <v>40.5</v>
      </c>
      <c r="E13" s="155">
        <f>D13+1.5</f>
        <v>42</v>
      </c>
      <c r="F13" s="155">
        <f>E13+1.5</f>
        <v>43.5</v>
      </c>
      <c r="G13" s="156">
        <v>44.5</v>
      </c>
      <c r="H13" s="154"/>
      <c r="I13" s="59"/>
      <c r="J13" s="59"/>
      <c r="K13" s="59" t="s">
        <v>161</v>
      </c>
      <c r="L13" s="59" t="s">
        <v>161</v>
      </c>
      <c r="M13" s="59" t="s">
        <v>378</v>
      </c>
      <c r="N13" s="59"/>
      <c r="O13" s="17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1" customFormat="1" ht="24" customHeight="1">
      <c r="A14" s="158" t="s">
        <v>169</v>
      </c>
      <c r="B14" s="161">
        <v>4</v>
      </c>
      <c r="C14" s="155">
        <v>4</v>
      </c>
      <c r="D14" s="155">
        <v>4</v>
      </c>
      <c r="E14" s="155">
        <v>4.5</v>
      </c>
      <c r="F14" s="155">
        <v>4.5</v>
      </c>
      <c r="G14" s="158">
        <v>4.5</v>
      </c>
      <c r="H14" s="154"/>
      <c r="I14" s="59"/>
      <c r="J14" s="59"/>
      <c r="K14" s="59" t="s">
        <v>161</v>
      </c>
      <c r="L14" s="59" t="s">
        <v>170</v>
      </c>
      <c r="M14" s="59" t="s">
        <v>377</v>
      </c>
      <c r="N14" s="59"/>
      <c r="O14" s="17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1" customFormat="1" ht="24" customHeight="1">
      <c r="A15" s="157" t="s">
        <v>171</v>
      </c>
      <c r="B15" s="162">
        <v>14</v>
      </c>
      <c r="C15" s="157">
        <v>15</v>
      </c>
      <c r="D15" s="162">
        <v>15</v>
      </c>
      <c r="E15" s="162">
        <v>16</v>
      </c>
      <c r="F15" s="162">
        <v>16</v>
      </c>
      <c r="G15" s="163">
        <v>17</v>
      </c>
      <c r="H15" s="154"/>
      <c r="I15" s="59"/>
      <c r="J15" s="59"/>
      <c r="K15" s="59" t="s">
        <v>161</v>
      </c>
      <c r="L15" s="59" t="s">
        <v>161</v>
      </c>
      <c r="M15" s="59" t="s">
        <v>372</v>
      </c>
      <c r="N15" s="59"/>
      <c r="O15" s="17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1" customFormat="1" ht="24" customHeight="1">
      <c r="A16" s="38"/>
      <c r="B16" s="38"/>
      <c r="C16" s="38"/>
      <c r="D16" s="38"/>
      <c r="E16" s="38"/>
      <c r="F16" s="38"/>
      <c r="G16" s="38"/>
      <c r="H16" s="154"/>
      <c r="I16" s="59"/>
      <c r="J16" s="59"/>
      <c r="K16" s="59"/>
      <c r="L16" s="59"/>
      <c r="M16" s="59" t="s">
        <v>371</v>
      </c>
      <c r="N16" s="59"/>
      <c r="O16" s="175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1" customFormat="1" ht="24" customHeight="1">
      <c r="A17" s="38"/>
      <c r="B17" s="38"/>
      <c r="C17" s="38"/>
      <c r="D17" s="38"/>
      <c r="E17" s="38"/>
      <c r="F17" s="38"/>
      <c r="G17" s="38"/>
      <c r="H17" s="154"/>
      <c r="I17" s="59"/>
      <c r="J17" s="59"/>
      <c r="K17" s="59"/>
      <c r="L17" s="59"/>
      <c r="M17" s="59"/>
      <c r="N17" s="59"/>
      <c r="O17" s="17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1" customFormat="1" ht="24" customHeight="1">
      <c r="A18" s="164"/>
      <c r="B18" s="165"/>
      <c r="C18" s="165"/>
      <c r="D18" s="165"/>
      <c r="E18" s="165"/>
      <c r="F18" s="165"/>
      <c r="G18" s="165"/>
      <c r="H18" s="166"/>
      <c r="I18" s="176"/>
      <c r="J18" s="176"/>
      <c r="K18" s="177"/>
      <c r="L18" s="176"/>
      <c r="M18" s="176"/>
      <c r="N18" s="177"/>
      <c r="O18" s="17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1" customFormat="1" ht="24" customHeight="1">
      <c r="A19" s="49"/>
      <c r="B19" s="49"/>
      <c r="C19" s="49"/>
      <c r="D19" s="49"/>
      <c r="E19" s="49"/>
      <c r="F19" s="51"/>
      <c r="K19" s="148"/>
      <c r="M19" s="148"/>
      <c r="O19" s="54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1" customFormat="1">
      <c r="A20" s="52" t="s">
        <v>172</v>
      </c>
      <c r="B20" s="52"/>
      <c r="C20" s="53"/>
      <c r="K20" s="148"/>
      <c r="M20" s="148"/>
      <c r="O20" s="5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1" customFormat="1">
      <c r="C21" s="32"/>
      <c r="E21" s="64" t="s">
        <v>173</v>
      </c>
      <c r="F21" s="65">
        <v>45097</v>
      </c>
      <c r="I21" s="64" t="s">
        <v>174</v>
      </c>
      <c r="J21" s="64" t="s">
        <v>133</v>
      </c>
      <c r="K21" s="148"/>
      <c r="M21" s="179" t="s">
        <v>175</v>
      </c>
      <c r="N21" s="52" t="s">
        <v>136</v>
      </c>
      <c r="O21" s="54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</sheetData>
  <mergeCells count="7">
    <mergeCell ref="A1:N1"/>
    <mergeCell ref="B2:C2"/>
    <mergeCell ref="D2:F2"/>
    <mergeCell ref="J2:N2"/>
    <mergeCell ref="B3:F3"/>
    <mergeCell ref="I3:N3"/>
    <mergeCell ref="A3:A5"/>
  </mergeCells>
  <phoneticPr fontId="53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66" customWidth="1"/>
    <col min="2" max="16384" width="10" style="66"/>
  </cols>
  <sheetData>
    <row r="1" spans="1:11" ht="22.5" customHeight="1">
      <c r="A1" s="379" t="s">
        <v>176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</row>
    <row r="2" spans="1:11" ht="17.25" customHeight="1">
      <c r="A2" s="121" t="s">
        <v>53</v>
      </c>
      <c r="B2" s="315"/>
      <c r="C2" s="315"/>
      <c r="D2" s="316" t="s">
        <v>55</v>
      </c>
      <c r="E2" s="316"/>
      <c r="F2" s="315"/>
      <c r="G2" s="315"/>
      <c r="H2" s="122" t="s">
        <v>56</v>
      </c>
      <c r="I2" s="317"/>
      <c r="J2" s="317"/>
      <c r="K2" s="318"/>
    </row>
    <row r="3" spans="1:11" ht="16.5" customHeight="1">
      <c r="A3" s="308" t="s">
        <v>58</v>
      </c>
      <c r="B3" s="309"/>
      <c r="C3" s="310"/>
      <c r="D3" s="311" t="s">
        <v>59</v>
      </c>
      <c r="E3" s="312"/>
      <c r="F3" s="312"/>
      <c r="G3" s="313"/>
      <c r="H3" s="311" t="s">
        <v>60</v>
      </c>
      <c r="I3" s="312"/>
      <c r="J3" s="312"/>
      <c r="K3" s="313"/>
    </row>
    <row r="4" spans="1:11" ht="16.5" customHeight="1">
      <c r="A4" s="125" t="s">
        <v>61</v>
      </c>
      <c r="B4" s="373"/>
      <c r="C4" s="374"/>
      <c r="D4" s="300" t="s">
        <v>63</v>
      </c>
      <c r="E4" s="301"/>
      <c r="F4" s="298"/>
      <c r="G4" s="299"/>
      <c r="H4" s="300" t="s">
        <v>177</v>
      </c>
      <c r="I4" s="301"/>
      <c r="J4" s="72" t="s">
        <v>65</v>
      </c>
      <c r="K4" s="145" t="s">
        <v>66</v>
      </c>
    </row>
    <row r="5" spans="1:11" ht="16.5" customHeight="1">
      <c r="A5" s="128" t="s">
        <v>67</v>
      </c>
      <c r="B5" s="376"/>
      <c r="C5" s="377"/>
      <c r="D5" s="300" t="s">
        <v>178</v>
      </c>
      <c r="E5" s="301"/>
      <c r="F5" s="373"/>
      <c r="G5" s="374"/>
      <c r="H5" s="300" t="s">
        <v>179</v>
      </c>
      <c r="I5" s="301"/>
      <c r="J5" s="72" t="s">
        <v>65</v>
      </c>
      <c r="K5" s="145" t="s">
        <v>66</v>
      </c>
    </row>
    <row r="6" spans="1:11" ht="16.5" customHeight="1">
      <c r="A6" s="125" t="s">
        <v>71</v>
      </c>
      <c r="B6" s="376"/>
      <c r="C6" s="377"/>
      <c r="D6" s="300" t="s">
        <v>180</v>
      </c>
      <c r="E6" s="301"/>
      <c r="F6" s="373"/>
      <c r="G6" s="374"/>
      <c r="H6" s="300" t="s">
        <v>181</v>
      </c>
      <c r="I6" s="301"/>
      <c r="J6" s="301"/>
      <c r="K6" s="378"/>
    </row>
    <row r="7" spans="1:11" ht="16.5" customHeight="1">
      <c r="A7" s="125" t="s">
        <v>75</v>
      </c>
      <c r="B7" s="373"/>
      <c r="C7" s="374"/>
      <c r="D7" s="125" t="s">
        <v>182</v>
      </c>
      <c r="E7" s="127"/>
      <c r="F7" s="373"/>
      <c r="G7" s="374"/>
      <c r="H7" s="375"/>
      <c r="I7" s="306"/>
      <c r="J7" s="306"/>
      <c r="K7" s="307"/>
    </row>
    <row r="8" spans="1:11" ht="16.5" customHeight="1">
      <c r="A8" s="130" t="s">
        <v>78</v>
      </c>
      <c r="B8" s="302" t="s">
        <v>183</v>
      </c>
      <c r="C8" s="303"/>
      <c r="D8" s="267" t="s">
        <v>79</v>
      </c>
      <c r="E8" s="268"/>
      <c r="F8" s="304"/>
      <c r="G8" s="305"/>
      <c r="H8" s="267"/>
      <c r="I8" s="268"/>
      <c r="J8" s="268"/>
      <c r="K8" s="269"/>
    </row>
    <row r="9" spans="1:11" ht="16.5" customHeight="1">
      <c r="A9" s="342" t="s">
        <v>184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</row>
    <row r="10" spans="1:11" ht="16.5" customHeight="1">
      <c r="A10" s="131" t="s">
        <v>83</v>
      </c>
      <c r="B10" s="132" t="s">
        <v>84</v>
      </c>
      <c r="C10" s="133" t="s">
        <v>85</v>
      </c>
      <c r="D10" s="134"/>
      <c r="E10" s="135" t="s">
        <v>88</v>
      </c>
      <c r="F10" s="132" t="s">
        <v>84</v>
      </c>
      <c r="G10" s="133" t="s">
        <v>85</v>
      </c>
      <c r="H10" s="132"/>
      <c r="I10" s="135" t="s">
        <v>86</v>
      </c>
      <c r="J10" s="132" t="s">
        <v>84</v>
      </c>
      <c r="K10" s="146" t="s">
        <v>85</v>
      </c>
    </row>
    <row r="11" spans="1:11" ht="16.5" customHeight="1">
      <c r="A11" s="128" t="s">
        <v>89</v>
      </c>
      <c r="B11" s="136" t="s">
        <v>84</v>
      </c>
      <c r="C11" s="72" t="s">
        <v>85</v>
      </c>
      <c r="D11" s="137"/>
      <c r="E11" s="138" t="s">
        <v>91</v>
      </c>
      <c r="F11" s="136" t="s">
        <v>84</v>
      </c>
      <c r="G11" s="72" t="s">
        <v>85</v>
      </c>
      <c r="H11" s="136"/>
      <c r="I11" s="138" t="s">
        <v>96</v>
      </c>
      <c r="J11" s="136" t="s">
        <v>84</v>
      </c>
      <c r="K11" s="145" t="s">
        <v>85</v>
      </c>
    </row>
    <row r="12" spans="1:11" ht="16.5" customHeight="1">
      <c r="A12" s="267" t="s">
        <v>117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69"/>
    </row>
    <row r="13" spans="1:11" ht="16.5" customHeight="1">
      <c r="A13" s="363" t="s">
        <v>185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</row>
    <row r="14" spans="1:11" ht="16.5" customHeight="1">
      <c r="A14" s="364"/>
      <c r="B14" s="365"/>
      <c r="C14" s="365"/>
      <c r="D14" s="365"/>
      <c r="E14" s="365"/>
      <c r="F14" s="365"/>
      <c r="G14" s="365"/>
      <c r="H14" s="365"/>
      <c r="I14" s="361"/>
      <c r="J14" s="361"/>
      <c r="K14" s="362"/>
    </row>
    <row r="15" spans="1:11" ht="16.5" customHeight="1">
      <c r="A15" s="366"/>
      <c r="B15" s="367"/>
      <c r="C15" s="367"/>
      <c r="D15" s="368"/>
      <c r="E15" s="369"/>
      <c r="F15" s="367"/>
      <c r="G15" s="367"/>
      <c r="H15" s="368"/>
      <c r="I15" s="370"/>
      <c r="J15" s="371"/>
      <c r="K15" s="372"/>
    </row>
    <row r="16" spans="1:11" ht="16.5" customHeight="1">
      <c r="A16" s="356"/>
      <c r="B16" s="357"/>
      <c r="C16" s="357"/>
      <c r="D16" s="357"/>
      <c r="E16" s="357"/>
      <c r="F16" s="357"/>
      <c r="G16" s="357"/>
      <c r="H16" s="357"/>
      <c r="I16" s="357"/>
      <c r="J16" s="357"/>
      <c r="K16" s="358"/>
    </row>
    <row r="17" spans="1:11" ht="16.5" customHeight="1">
      <c r="A17" s="363" t="s">
        <v>186</v>
      </c>
      <c r="B17" s="363"/>
      <c r="C17" s="363"/>
      <c r="D17" s="363"/>
      <c r="E17" s="363"/>
      <c r="F17" s="363"/>
      <c r="G17" s="363"/>
      <c r="H17" s="363"/>
      <c r="I17" s="363"/>
      <c r="J17" s="363"/>
      <c r="K17" s="363"/>
    </row>
    <row r="18" spans="1:11" ht="16.5" customHeight="1">
      <c r="A18" s="364"/>
      <c r="B18" s="365"/>
      <c r="C18" s="365"/>
      <c r="D18" s="365"/>
      <c r="E18" s="365"/>
      <c r="F18" s="365"/>
      <c r="G18" s="365"/>
      <c r="H18" s="365"/>
      <c r="I18" s="361"/>
      <c r="J18" s="361"/>
      <c r="K18" s="362"/>
    </row>
    <row r="19" spans="1:11" ht="16.5" customHeight="1">
      <c r="A19" s="366"/>
      <c r="B19" s="367"/>
      <c r="C19" s="367"/>
      <c r="D19" s="368"/>
      <c r="E19" s="369"/>
      <c r="F19" s="367"/>
      <c r="G19" s="367"/>
      <c r="H19" s="368"/>
      <c r="I19" s="370"/>
      <c r="J19" s="371"/>
      <c r="K19" s="372"/>
    </row>
    <row r="20" spans="1:11" ht="16.5" customHeight="1">
      <c r="A20" s="356"/>
      <c r="B20" s="357"/>
      <c r="C20" s="357"/>
      <c r="D20" s="357"/>
      <c r="E20" s="357"/>
      <c r="F20" s="357"/>
      <c r="G20" s="357"/>
      <c r="H20" s="357"/>
      <c r="I20" s="357"/>
      <c r="J20" s="357"/>
      <c r="K20" s="358"/>
    </row>
    <row r="21" spans="1:11" ht="16.5" customHeight="1">
      <c r="A21" s="359" t="s">
        <v>114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59"/>
    </row>
    <row r="22" spans="1:11" ht="16.5" customHeight="1">
      <c r="A22" s="360" t="s">
        <v>115</v>
      </c>
      <c r="B22" s="361"/>
      <c r="C22" s="361"/>
      <c r="D22" s="361"/>
      <c r="E22" s="361"/>
      <c r="F22" s="361"/>
      <c r="G22" s="361"/>
      <c r="H22" s="361"/>
      <c r="I22" s="361"/>
      <c r="J22" s="361"/>
      <c r="K22" s="362"/>
    </row>
    <row r="23" spans="1:11" ht="16.5" customHeight="1">
      <c r="A23" s="276" t="s">
        <v>116</v>
      </c>
      <c r="B23" s="277"/>
      <c r="C23" s="72" t="s">
        <v>65</v>
      </c>
      <c r="D23" s="72" t="s">
        <v>66</v>
      </c>
      <c r="E23" s="354"/>
      <c r="F23" s="354"/>
      <c r="G23" s="354"/>
      <c r="H23" s="354"/>
      <c r="I23" s="354"/>
      <c r="J23" s="354"/>
      <c r="K23" s="355"/>
    </row>
    <row r="24" spans="1:11" ht="16.5" customHeight="1">
      <c r="A24" s="300" t="s">
        <v>187</v>
      </c>
      <c r="B24" s="306"/>
      <c r="C24" s="306"/>
      <c r="D24" s="306"/>
      <c r="E24" s="306"/>
      <c r="F24" s="306"/>
      <c r="G24" s="306"/>
      <c r="H24" s="306"/>
      <c r="I24" s="306"/>
      <c r="J24" s="306"/>
      <c r="K24" s="307"/>
    </row>
    <row r="25" spans="1:11" ht="16.5" customHeight="1">
      <c r="A25" s="346"/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ht="16.5" customHeight="1">
      <c r="A26" s="342" t="s">
        <v>125</v>
      </c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 ht="16.5" customHeight="1">
      <c r="A27" s="123" t="s">
        <v>126</v>
      </c>
      <c r="B27" s="133" t="s">
        <v>94</v>
      </c>
      <c r="C27" s="133" t="s">
        <v>95</v>
      </c>
      <c r="D27" s="133" t="s">
        <v>87</v>
      </c>
      <c r="E27" s="124" t="s">
        <v>127</v>
      </c>
      <c r="F27" s="133" t="s">
        <v>94</v>
      </c>
      <c r="G27" s="133" t="s">
        <v>95</v>
      </c>
      <c r="H27" s="133" t="s">
        <v>87</v>
      </c>
      <c r="I27" s="124" t="s">
        <v>128</v>
      </c>
      <c r="J27" s="133" t="s">
        <v>94</v>
      </c>
      <c r="K27" s="146" t="s">
        <v>95</v>
      </c>
    </row>
    <row r="28" spans="1:11" ht="16.5" customHeight="1">
      <c r="A28" s="139" t="s">
        <v>86</v>
      </c>
      <c r="B28" s="72" t="s">
        <v>94</v>
      </c>
      <c r="C28" s="72" t="s">
        <v>95</v>
      </c>
      <c r="D28" s="72" t="s">
        <v>87</v>
      </c>
      <c r="E28" s="140" t="s">
        <v>93</v>
      </c>
      <c r="F28" s="72" t="s">
        <v>94</v>
      </c>
      <c r="G28" s="72" t="s">
        <v>95</v>
      </c>
      <c r="H28" s="72" t="s">
        <v>87</v>
      </c>
      <c r="I28" s="140" t="s">
        <v>104</v>
      </c>
      <c r="J28" s="72" t="s">
        <v>94</v>
      </c>
      <c r="K28" s="145" t="s">
        <v>95</v>
      </c>
    </row>
    <row r="29" spans="1:11" ht="16.5" customHeight="1">
      <c r="A29" s="300" t="s">
        <v>97</v>
      </c>
      <c r="B29" s="277"/>
      <c r="C29" s="277"/>
      <c r="D29" s="277"/>
      <c r="E29" s="277"/>
      <c r="F29" s="277"/>
      <c r="G29" s="277"/>
      <c r="H29" s="277"/>
      <c r="I29" s="277"/>
      <c r="J29" s="277"/>
      <c r="K29" s="350"/>
    </row>
    <row r="30" spans="1:11" ht="16.5" customHeight="1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63"/>
    </row>
    <row r="31" spans="1:11" ht="16.5" customHeight="1">
      <c r="A31" s="342" t="s">
        <v>188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2"/>
    </row>
    <row r="32" spans="1:11" ht="21" customHeight="1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spans="1:11" ht="21" customHeight="1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spans="1:11" ht="21" customHeight="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60"/>
    </row>
    <row r="35" spans="1:11" ht="21" customHeight="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60"/>
    </row>
    <row r="36" spans="1:11" ht="21" customHeight="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60"/>
    </row>
    <row r="37" spans="1:11" ht="21" customHeight="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spans="1:11" ht="21" customHeight="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spans="1:11" ht="21" customHeight="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spans="1:11" ht="21" customHeight="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spans="1:11" ht="21" customHeight="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spans="1:11" ht="21" customHeight="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pans="1:11" ht="17.25" customHeight="1">
      <c r="A43" s="261" t="s">
        <v>124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spans="1:11" ht="16.5" customHeight="1">
      <c r="A44" s="342" t="s">
        <v>189</v>
      </c>
      <c r="B44" s="342"/>
      <c r="C44" s="342"/>
      <c r="D44" s="342"/>
      <c r="E44" s="342"/>
      <c r="F44" s="342"/>
      <c r="G44" s="342"/>
      <c r="H44" s="342"/>
      <c r="I44" s="342"/>
      <c r="J44" s="342"/>
      <c r="K44" s="342"/>
    </row>
    <row r="45" spans="1:11" ht="18" customHeight="1">
      <c r="A45" s="343" t="s">
        <v>117</v>
      </c>
      <c r="B45" s="344"/>
      <c r="C45" s="344"/>
      <c r="D45" s="344"/>
      <c r="E45" s="344"/>
      <c r="F45" s="344"/>
      <c r="G45" s="344"/>
      <c r="H45" s="344"/>
      <c r="I45" s="344"/>
      <c r="J45" s="344"/>
      <c r="K45" s="345"/>
    </row>
    <row r="46" spans="1:11" ht="18" customHeight="1">
      <c r="A46" s="343"/>
      <c r="B46" s="344"/>
      <c r="C46" s="344"/>
      <c r="D46" s="344"/>
      <c r="E46" s="344"/>
      <c r="F46" s="344"/>
      <c r="G46" s="344"/>
      <c r="H46" s="344"/>
      <c r="I46" s="344"/>
      <c r="J46" s="344"/>
      <c r="K46" s="345"/>
    </row>
    <row r="47" spans="1:11" ht="18" customHeight="1">
      <c r="A47" s="346"/>
      <c r="B47" s="347"/>
      <c r="C47" s="347"/>
      <c r="D47" s="347"/>
      <c r="E47" s="347"/>
      <c r="F47" s="347"/>
      <c r="G47" s="347"/>
      <c r="H47" s="347"/>
      <c r="I47" s="347"/>
      <c r="J47" s="347"/>
      <c r="K47" s="348"/>
    </row>
    <row r="48" spans="1:11" ht="21" customHeight="1">
      <c r="A48" s="141" t="s">
        <v>130</v>
      </c>
      <c r="B48" s="338" t="s">
        <v>131</v>
      </c>
      <c r="C48" s="338"/>
      <c r="D48" s="142" t="s">
        <v>132</v>
      </c>
      <c r="E48" s="143"/>
      <c r="F48" s="142" t="s">
        <v>134</v>
      </c>
      <c r="G48" s="144"/>
      <c r="H48" s="339" t="s">
        <v>135</v>
      </c>
      <c r="I48" s="339"/>
      <c r="J48" s="338"/>
      <c r="K48" s="349"/>
    </row>
    <row r="49" spans="1:11" ht="16.5" customHeight="1">
      <c r="A49" s="264" t="s">
        <v>137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66"/>
    </row>
    <row r="50" spans="1:11" ht="16.5" customHeight="1">
      <c r="A50" s="332"/>
      <c r="B50" s="333"/>
      <c r="C50" s="333"/>
      <c r="D50" s="333"/>
      <c r="E50" s="333"/>
      <c r="F50" s="333"/>
      <c r="G50" s="333"/>
      <c r="H50" s="333"/>
      <c r="I50" s="333"/>
      <c r="J50" s="333"/>
      <c r="K50" s="334"/>
    </row>
    <row r="51" spans="1:11" ht="16.5" customHeight="1">
      <c r="A51" s="335"/>
      <c r="B51" s="336"/>
      <c r="C51" s="336"/>
      <c r="D51" s="336"/>
      <c r="E51" s="336"/>
      <c r="F51" s="336"/>
      <c r="G51" s="336"/>
      <c r="H51" s="336"/>
      <c r="I51" s="336"/>
      <c r="J51" s="336"/>
      <c r="K51" s="337"/>
    </row>
    <row r="52" spans="1:11" ht="21" customHeight="1">
      <c r="A52" s="141" t="s">
        <v>130</v>
      </c>
      <c r="B52" s="338" t="s">
        <v>131</v>
      </c>
      <c r="C52" s="338"/>
      <c r="D52" s="142" t="s">
        <v>132</v>
      </c>
      <c r="E52" s="142"/>
      <c r="F52" s="142" t="s">
        <v>134</v>
      </c>
      <c r="G52" s="142"/>
      <c r="H52" s="339" t="s">
        <v>135</v>
      </c>
      <c r="I52" s="339"/>
      <c r="J52" s="340"/>
      <c r="K52" s="341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9.125" style="31" customWidth="1"/>
    <col min="10" max="14" width="9.75" style="31" customWidth="1"/>
    <col min="15" max="15" width="9.75" style="33" customWidth="1"/>
    <col min="16" max="253" width="9" style="31"/>
    <col min="254" max="16384" width="9" style="2"/>
  </cols>
  <sheetData>
    <row r="1" spans="1:256" s="31" customFormat="1" ht="29.1" customHeight="1">
      <c r="A1" s="319" t="s">
        <v>140</v>
      </c>
      <c r="B1" s="320"/>
      <c r="C1" s="321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5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1" customFormat="1" ht="20.100000000000001" customHeight="1">
      <c r="A2" s="34" t="s">
        <v>61</v>
      </c>
      <c r="B2" s="380"/>
      <c r="C2" s="381"/>
      <c r="D2" s="35" t="s">
        <v>67</v>
      </c>
      <c r="E2" s="382"/>
      <c r="F2" s="382"/>
      <c r="G2" s="382"/>
      <c r="H2" s="387"/>
      <c r="I2" s="55" t="s">
        <v>56</v>
      </c>
      <c r="J2" s="383" t="s">
        <v>57</v>
      </c>
      <c r="K2" s="383"/>
      <c r="L2" s="383"/>
      <c r="M2" s="383"/>
      <c r="N2" s="384"/>
      <c r="O2" s="5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1" customFormat="1">
      <c r="A3" s="386" t="s">
        <v>141</v>
      </c>
      <c r="B3" s="327" t="s">
        <v>142</v>
      </c>
      <c r="C3" s="328"/>
      <c r="D3" s="327"/>
      <c r="E3" s="327"/>
      <c r="F3" s="327"/>
      <c r="G3" s="327"/>
      <c r="H3" s="388"/>
      <c r="I3" s="327" t="s">
        <v>143</v>
      </c>
      <c r="J3" s="327"/>
      <c r="K3" s="327"/>
      <c r="L3" s="327"/>
      <c r="M3" s="327"/>
      <c r="N3" s="385"/>
      <c r="O3" s="5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1" customFormat="1" ht="17.25">
      <c r="A4" s="386"/>
      <c r="B4" s="36" t="s">
        <v>190</v>
      </c>
      <c r="C4" s="36" t="s">
        <v>191</v>
      </c>
      <c r="D4" s="36" t="s">
        <v>192</v>
      </c>
      <c r="E4" s="36" t="s">
        <v>193</v>
      </c>
      <c r="F4" s="36" t="s">
        <v>194</v>
      </c>
      <c r="G4" s="36" t="s">
        <v>195</v>
      </c>
      <c r="H4" s="388"/>
      <c r="I4" s="106" t="s">
        <v>196</v>
      </c>
      <c r="J4" s="107" t="s">
        <v>191</v>
      </c>
      <c r="K4" s="107" t="s">
        <v>192</v>
      </c>
      <c r="L4" s="107" t="s">
        <v>193</v>
      </c>
      <c r="M4" s="107" t="s">
        <v>194</v>
      </c>
      <c r="N4" s="107" t="s">
        <v>195</v>
      </c>
      <c r="O4" s="108" t="s">
        <v>152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1" customFormat="1" ht="20.100000000000001" customHeight="1">
      <c r="A5" s="386"/>
      <c r="B5" s="36"/>
      <c r="C5" s="36"/>
      <c r="D5" s="36"/>
      <c r="E5" s="36"/>
      <c r="F5" s="36"/>
      <c r="G5" s="36"/>
      <c r="H5" s="389"/>
      <c r="I5" s="109"/>
      <c r="J5" s="110"/>
      <c r="K5" s="111"/>
      <c r="L5" s="111"/>
      <c r="M5" s="111"/>
      <c r="N5" s="111"/>
      <c r="O5" s="11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1" customFormat="1" ht="20.100000000000001" customHeight="1">
      <c r="A6" s="100"/>
      <c r="B6" s="101"/>
      <c r="C6" s="101"/>
      <c r="D6" s="102"/>
      <c r="E6" s="101"/>
      <c r="F6" s="101"/>
      <c r="G6" s="101"/>
      <c r="H6" s="389"/>
      <c r="I6" s="113"/>
      <c r="J6" s="113"/>
      <c r="K6" s="114"/>
      <c r="L6" s="113"/>
      <c r="M6" s="113"/>
      <c r="N6" s="113"/>
      <c r="O6" s="115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1" customFormat="1" ht="20.100000000000001" customHeight="1">
      <c r="A7" s="103"/>
      <c r="B7" s="104"/>
      <c r="C7" s="104"/>
      <c r="D7" s="105"/>
      <c r="E7" s="104"/>
      <c r="F7" s="104"/>
      <c r="G7" s="104"/>
      <c r="H7" s="389"/>
      <c r="I7" s="116"/>
      <c r="J7" s="116"/>
      <c r="K7" s="116"/>
      <c r="L7" s="116"/>
      <c r="M7" s="116"/>
      <c r="N7" s="116"/>
      <c r="O7" s="117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1" customFormat="1" ht="20.100000000000001" customHeight="1">
      <c r="A8" s="103"/>
      <c r="B8" s="104"/>
      <c r="C8" s="104"/>
      <c r="D8" s="105"/>
      <c r="E8" s="104"/>
      <c r="F8" s="104"/>
      <c r="G8" s="104"/>
      <c r="H8" s="389"/>
      <c r="I8" s="116"/>
      <c r="J8" s="116"/>
      <c r="K8" s="116"/>
      <c r="L8" s="116"/>
      <c r="M8" s="116"/>
      <c r="N8" s="116"/>
      <c r="O8" s="117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1" customFormat="1" ht="20.100000000000001" customHeight="1">
      <c r="A9" s="103"/>
      <c r="B9" s="104"/>
      <c r="C9" s="104"/>
      <c r="D9" s="105"/>
      <c r="E9" s="104"/>
      <c r="F9" s="104"/>
      <c r="G9" s="104"/>
      <c r="H9" s="389"/>
      <c r="I9" s="116"/>
      <c r="J9" s="116"/>
      <c r="K9" s="116"/>
      <c r="L9" s="116"/>
      <c r="M9" s="116"/>
      <c r="N9" s="116"/>
      <c r="O9" s="117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1" customFormat="1" ht="20.100000000000001" customHeight="1">
      <c r="A10" s="103"/>
      <c r="B10" s="104"/>
      <c r="C10" s="104"/>
      <c r="D10" s="105"/>
      <c r="E10" s="104"/>
      <c r="F10" s="104"/>
      <c r="G10" s="104"/>
      <c r="H10" s="389"/>
      <c r="I10" s="116"/>
      <c r="J10" s="116"/>
      <c r="K10" s="116"/>
      <c r="L10" s="116"/>
      <c r="M10" s="116"/>
      <c r="N10" s="116"/>
      <c r="O10" s="117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1" customFormat="1" ht="20.100000000000001" customHeight="1">
      <c r="A11" s="103"/>
      <c r="B11" s="104"/>
      <c r="C11" s="104"/>
      <c r="D11" s="105"/>
      <c r="E11" s="104"/>
      <c r="F11" s="104"/>
      <c r="G11" s="104"/>
      <c r="H11" s="389"/>
      <c r="I11" s="116"/>
      <c r="J11" s="116"/>
      <c r="K11" s="116"/>
      <c r="L11" s="116"/>
      <c r="M11" s="116"/>
      <c r="N11" s="116"/>
      <c r="O11" s="11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1" customFormat="1" ht="20.100000000000001" customHeight="1">
      <c r="A12" s="103"/>
      <c r="B12" s="104"/>
      <c r="C12" s="104"/>
      <c r="D12" s="105"/>
      <c r="E12" s="104"/>
      <c r="F12" s="104"/>
      <c r="G12" s="104"/>
      <c r="H12" s="389"/>
      <c r="I12" s="116"/>
      <c r="J12" s="116"/>
      <c r="K12" s="116"/>
      <c r="L12" s="116"/>
      <c r="M12" s="116"/>
      <c r="N12" s="116"/>
      <c r="O12" s="11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1" customFormat="1" ht="20.100000000000001" customHeight="1">
      <c r="A13" s="103"/>
      <c r="B13" s="104"/>
      <c r="C13" s="104"/>
      <c r="D13" s="105"/>
      <c r="E13" s="104"/>
      <c r="F13" s="104"/>
      <c r="G13" s="104"/>
      <c r="H13" s="389"/>
      <c r="I13" s="116"/>
      <c r="J13" s="116"/>
      <c r="K13" s="116"/>
      <c r="L13" s="116"/>
      <c r="M13" s="116"/>
      <c r="N13" s="116"/>
      <c r="O13" s="11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1" customFormat="1" ht="20.100000000000001" customHeight="1">
      <c r="A14" s="103"/>
      <c r="B14" s="104"/>
      <c r="C14" s="104"/>
      <c r="D14" s="105"/>
      <c r="E14" s="104"/>
      <c r="F14" s="104"/>
      <c r="G14" s="104"/>
      <c r="H14" s="389"/>
      <c r="I14" s="116"/>
      <c r="J14" s="116"/>
      <c r="K14" s="116"/>
      <c r="L14" s="116"/>
      <c r="M14" s="116"/>
      <c r="N14" s="116"/>
      <c r="O14" s="11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1" customFormat="1" ht="20.100000000000001" customHeight="1">
      <c r="A15" s="103"/>
      <c r="B15" s="104"/>
      <c r="C15" s="104"/>
      <c r="D15" s="105"/>
      <c r="E15" s="104"/>
      <c r="F15" s="104"/>
      <c r="G15" s="104"/>
      <c r="H15" s="389"/>
      <c r="I15" s="116"/>
      <c r="J15" s="116"/>
      <c r="K15" s="116"/>
      <c r="L15" s="116"/>
      <c r="M15" s="116"/>
      <c r="N15" s="116"/>
      <c r="O15" s="11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1" customFormat="1" ht="20.100000000000001" customHeight="1">
      <c r="A16" s="103"/>
      <c r="B16" s="104"/>
      <c r="C16" s="104"/>
      <c r="D16" s="105"/>
      <c r="E16" s="104"/>
      <c r="F16" s="104"/>
      <c r="G16" s="104"/>
      <c r="H16" s="389"/>
      <c r="I16" s="116"/>
      <c r="J16" s="116"/>
      <c r="K16" s="116"/>
      <c r="L16" s="116"/>
      <c r="M16" s="116"/>
      <c r="N16" s="116"/>
      <c r="O16" s="11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1" customFormat="1" ht="20.100000000000001" customHeight="1">
      <c r="A17" s="103"/>
      <c r="B17" s="104"/>
      <c r="C17" s="104"/>
      <c r="D17" s="105"/>
      <c r="E17" s="104"/>
      <c r="F17" s="104"/>
      <c r="G17" s="104"/>
      <c r="H17" s="389"/>
      <c r="I17" s="116"/>
      <c r="J17" s="116"/>
      <c r="K17" s="116"/>
      <c r="L17" s="116"/>
      <c r="M17" s="116"/>
      <c r="N17" s="116"/>
      <c r="O17" s="11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1" customFormat="1" ht="20.100000000000001" customHeight="1">
      <c r="A18" s="103"/>
      <c r="B18" s="104"/>
      <c r="C18" s="104"/>
      <c r="D18" s="105"/>
      <c r="E18" s="104"/>
      <c r="F18" s="104"/>
      <c r="G18" s="104"/>
      <c r="H18" s="389"/>
      <c r="I18" s="116"/>
      <c r="J18" s="116"/>
      <c r="K18" s="116"/>
      <c r="L18" s="116"/>
      <c r="M18" s="116"/>
      <c r="N18" s="116"/>
      <c r="O18" s="11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1" customFormat="1" ht="20.100000000000001" customHeight="1">
      <c r="A19" s="42"/>
      <c r="B19" s="43"/>
      <c r="C19" s="43"/>
      <c r="D19" s="43"/>
      <c r="E19" s="43"/>
      <c r="F19" s="43"/>
      <c r="G19" s="43"/>
      <c r="H19" s="389"/>
      <c r="I19" s="116"/>
      <c r="J19" s="116"/>
      <c r="K19" s="116"/>
      <c r="L19" s="116"/>
      <c r="M19" s="116"/>
      <c r="N19" s="116"/>
      <c r="O19" s="117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1" customFormat="1" ht="20.100000000000001" customHeight="1">
      <c r="A20" s="44"/>
      <c r="B20" s="45"/>
      <c r="C20" s="45"/>
      <c r="D20" s="45"/>
      <c r="E20" s="45"/>
      <c r="F20" s="45"/>
      <c r="G20" s="45"/>
      <c r="H20" s="389"/>
      <c r="I20" s="116"/>
      <c r="J20" s="116"/>
      <c r="K20" s="116"/>
      <c r="L20" s="116"/>
      <c r="M20" s="116"/>
      <c r="N20" s="116"/>
      <c r="O20" s="11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1" customFormat="1" ht="20.100000000000001" customHeight="1">
      <c r="A21" s="46"/>
      <c r="B21" s="47"/>
      <c r="C21" s="47"/>
      <c r="D21" s="48"/>
      <c r="E21" s="47"/>
      <c r="F21" s="47"/>
      <c r="G21" s="47"/>
      <c r="H21" s="390"/>
      <c r="I21" s="118"/>
      <c r="J21" s="118"/>
      <c r="K21" s="119"/>
      <c r="L21" s="118"/>
      <c r="M21" s="118"/>
      <c r="N21" s="119"/>
      <c r="O21" s="120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1" customFormat="1" ht="16.5">
      <c r="A22" s="49"/>
      <c r="B22" s="49"/>
      <c r="C22" s="49"/>
      <c r="D22" s="50"/>
      <c r="E22" s="49"/>
      <c r="F22" s="49"/>
      <c r="G22" s="51"/>
      <c r="O22" s="5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31" customFormat="1">
      <c r="A23" s="52" t="s">
        <v>172</v>
      </c>
      <c r="B23" s="52"/>
      <c r="C23" s="53"/>
      <c r="O23" s="5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31" customFormat="1">
      <c r="C24" s="32"/>
      <c r="I24" s="64" t="s">
        <v>173</v>
      </c>
      <c r="J24" s="65"/>
      <c r="K24" s="64" t="s">
        <v>174</v>
      </c>
      <c r="L24" s="64"/>
      <c r="M24" s="64" t="s">
        <v>175</v>
      </c>
      <c r="O24" s="5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G2" sqref="G2:H2"/>
    </sheetView>
  </sheetViews>
  <sheetFormatPr defaultColWidth="10.125" defaultRowHeight="14.25"/>
  <cols>
    <col min="1" max="1" width="9.625" style="66" customWidth="1"/>
    <col min="2" max="2" width="11.125" style="66" customWidth="1"/>
    <col min="3" max="3" width="9.125" style="66" customWidth="1"/>
    <col min="4" max="4" width="9.5" style="66" customWidth="1"/>
    <col min="5" max="5" width="12.75" style="66" customWidth="1"/>
    <col min="6" max="6" width="10.375" style="66" customWidth="1"/>
    <col min="7" max="7" width="9.5" style="66" customWidth="1"/>
    <col min="8" max="8" width="9.125" style="66" customWidth="1"/>
    <col min="9" max="9" width="8.125" style="66" customWidth="1"/>
    <col min="10" max="10" width="10.5" style="66" customWidth="1"/>
    <col min="11" max="11" width="12.125" style="66" customWidth="1"/>
    <col min="12" max="16384" width="10.125" style="66"/>
  </cols>
  <sheetData>
    <row r="1" spans="1:11" ht="22.5">
      <c r="A1" s="379" t="s">
        <v>197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</row>
    <row r="2" spans="1:11" ht="18" customHeight="1">
      <c r="A2" s="67" t="s">
        <v>53</v>
      </c>
      <c r="B2" s="423" t="s">
        <v>54</v>
      </c>
      <c r="C2" s="423"/>
      <c r="D2" s="68" t="s">
        <v>61</v>
      </c>
      <c r="E2" s="69" t="s">
        <v>62</v>
      </c>
      <c r="F2" s="70" t="s">
        <v>198</v>
      </c>
      <c r="G2" s="424" t="s">
        <v>68</v>
      </c>
      <c r="H2" s="424"/>
      <c r="I2" s="88" t="s">
        <v>56</v>
      </c>
      <c r="J2" s="424" t="s">
        <v>57</v>
      </c>
      <c r="K2" s="425"/>
    </row>
    <row r="3" spans="1:11" ht="18" customHeight="1">
      <c r="A3" s="71" t="s">
        <v>75</v>
      </c>
      <c r="B3" s="306">
        <v>700</v>
      </c>
      <c r="C3" s="306"/>
      <c r="D3" s="73" t="s">
        <v>199</v>
      </c>
      <c r="E3" s="426">
        <v>45072</v>
      </c>
      <c r="F3" s="376"/>
      <c r="G3" s="376"/>
      <c r="H3" s="354" t="s">
        <v>200</v>
      </c>
      <c r="I3" s="354"/>
      <c r="J3" s="354"/>
      <c r="K3" s="355"/>
    </row>
    <row r="4" spans="1:11" ht="18" customHeight="1">
      <c r="A4" s="74" t="s">
        <v>71</v>
      </c>
      <c r="B4" s="72">
        <v>2</v>
      </c>
      <c r="C4" s="72">
        <v>6</v>
      </c>
      <c r="D4" s="75" t="s">
        <v>201</v>
      </c>
      <c r="E4" s="376" t="s">
        <v>202</v>
      </c>
      <c r="F4" s="376"/>
      <c r="G4" s="376"/>
      <c r="H4" s="277" t="s">
        <v>203</v>
      </c>
      <c r="I4" s="277"/>
      <c r="J4" s="86" t="s">
        <v>65</v>
      </c>
      <c r="K4" s="95" t="s">
        <v>66</v>
      </c>
    </row>
    <row r="5" spans="1:11" ht="18" customHeight="1">
      <c r="A5" s="74" t="s">
        <v>204</v>
      </c>
      <c r="B5" s="306">
        <v>2</v>
      </c>
      <c r="C5" s="306"/>
      <c r="D5" s="73" t="s">
        <v>205</v>
      </c>
      <c r="E5" s="73" t="s">
        <v>206</v>
      </c>
      <c r="F5" s="73"/>
      <c r="G5" s="73"/>
      <c r="H5" s="277" t="s">
        <v>207</v>
      </c>
      <c r="I5" s="277"/>
      <c r="J5" s="86" t="s">
        <v>65</v>
      </c>
      <c r="K5" s="95" t="s">
        <v>66</v>
      </c>
    </row>
    <row r="6" spans="1:11" ht="18" customHeight="1">
      <c r="A6" s="76" t="s">
        <v>208</v>
      </c>
      <c r="B6" s="357">
        <v>12</v>
      </c>
      <c r="C6" s="357"/>
      <c r="D6" s="78" t="s">
        <v>209</v>
      </c>
      <c r="E6" s="79"/>
      <c r="F6" s="80"/>
      <c r="G6" s="78"/>
      <c r="H6" s="422" t="s">
        <v>210</v>
      </c>
      <c r="I6" s="422"/>
      <c r="J6" s="80" t="s">
        <v>65</v>
      </c>
      <c r="K6" s="96" t="s">
        <v>66</v>
      </c>
    </row>
    <row r="7" spans="1:11" ht="18" customHeight="1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 ht="18" customHeight="1">
      <c r="A8" s="84" t="s">
        <v>211</v>
      </c>
      <c r="B8" s="85" t="s">
        <v>212</v>
      </c>
      <c r="C8" s="85" t="s">
        <v>213</v>
      </c>
      <c r="D8" s="85" t="s">
        <v>214</v>
      </c>
      <c r="E8" s="85" t="s">
        <v>215</v>
      </c>
      <c r="F8" s="85" t="s">
        <v>216</v>
      </c>
      <c r="G8" s="418" t="s">
        <v>217</v>
      </c>
      <c r="H8" s="407"/>
      <c r="I8" s="407"/>
      <c r="J8" s="407"/>
      <c r="K8" s="408"/>
    </row>
    <row r="9" spans="1:11" ht="18" customHeight="1">
      <c r="A9" s="276" t="s">
        <v>218</v>
      </c>
      <c r="B9" s="277"/>
      <c r="C9" s="86" t="s">
        <v>65</v>
      </c>
      <c r="D9" s="86" t="s">
        <v>66</v>
      </c>
      <c r="E9" s="73" t="s">
        <v>219</v>
      </c>
      <c r="F9" s="87" t="s">
        <v>138</v>
      </c>
      <c r="G9" s="419"/>
      <c r="H9" s="420"/>
      <c r="I9" s="420"/>
      <c r="J9" s="420"/>
      <c r="K9" s="421"/>
    </row>
    <row r="10" spans="1:11" ht="18" customHeight="1">
      <c r="A10" s="276" t="s">
        <v>220</v>
      </c>
      <c r="B10" s="277"/>
      <c r="C10" s="86" t="s">
        <v>65</v>
      </c>
      <c r="D10" s="86" t="s">
        <v>66</v>
      </c>
      <c r="E10" s="73" t="s">
        <v>221</v>
      </c>
      <c r="F10" s="87" t="s">
        <v>222</v>
      </c>
      <c r="G10" s="419" t="s">
        <v>223</v>
      </c>
      <c r="H10" s="420"/>
      <c r="I10" s="420"/>
      <c r="J10" s="420"/>
      <c r="K10" s="421"/>
    </row>
    <row r="11" spans="1:11" ht="18" customHeight="1">
      <c r="A11" s="343" t="s">
        <v>184</v>
      </c>
      <c r="B11" s="344"/>
      <c r="C11" s="344"/>
      <c r="D11" s="344"/>
      <c r="E11" s="344"/>
      <c r="F11" s="344"/>
      <c r="G11" s="344"/>
      <c r="H11" s="344"/>
      <c r="I11" s="344"/>
      <c r="J11" s="344"/>
      <c r="K11" s="345"/>
    </row>
    <row r="12" spans="1:11" ht="18" customHeight="1">
      <c r="A12" s="71" t="s">
        <v>88</v>
      </c>
      <c r="B12" s="86" t="s">
        <v>84</v>
      </c>
      <c r="C12" s="86" t="s">
        <v>85</v>
      </c>
      <c r="D12" s="87"/>
      <c r="E12" s="73" t="s">
        <v>86</v>
      </c>
      <c r="F12" s="86" t="s">
        <v>84</v>
      </c>
      <c r="G12" s="86" t="s">
        <v>85</v>
      </c>
      <c r="H12" s="86"/>
      <c r="I12" s="73" t="s">
        <v>224</v>
      </c>
      <c r="J12" s="86" t="s">
        <v>84</v>
      </c>
      <c r="K12" s="95" t="s">
        <v>85</v>
      </c>
    </row>
    <row r="13" spans="1:11" ht="18" customHeight="1">
      <c r="A13" s="71" t="s">
        <v>91</v>
      </c>
      <c r="B13" s="86" t="s">
        <v>84</v>
      </c>
      <c r="C13" s="86" t="s">
        <v>85</v>
      </c>
      <c r="D13" s="87"/>
      <c r="E13" s="73" t="s">
        <v>96</v>
      </c>
      <c r="F13" s="86" t="s">
        <v>84</v>
      </c>
      <c r="G13" s="86" t="s">
        <v>85</v>
      </c>
      <c r="H13" s="86"/>
      <c r="I13" s="73" t="s">
        <v>225</v>
      </c>
      <c r="J13" s="86" t="s">
        <v>84</v>
      </c>
      <c r="K13" s="95" t="s">
        <v>85</v>
      </c>
    </row>
    <row r="14" spans="1:11" ht="18" customHeight="1">
      <c r="A14" s="76" t="s">
        <v>226</v>
      </c>
      <c r="B14" s="80" t="s">
        <v>84</v>
      </c>
      <c r="C14" s="80" t="s">
        <v>85</v>
      </c>
      <c r="D14" s="79"/>
      <c r="E14" s="78" t="s">
        <v>227</v>
      </c>
      <c r="F14" s="80" t="s">
        <v>84</v>
      </c>
      <c r="G14" s="80" t="s">
        <v>85</v>
      </c>
      <c r="H14" s="80"/>
      <c r="I14" s="78" t="s">
        <v>228</v>
      </c>
      <c r="J14" s="80" t="s">
        <v>84</v>
      </c>
      <c r="K14" s="96" t="s">
        <v>85</v>
      </c>
    </row>
    <row r="15" spans="1:11" ht="18" customHeight="1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 ht="18" customHeight="1">
      <c r="A16" s="360" t="s">
        <v>229</v>
      </c>
      <c r="B16" s="361"/>
      <c r="C16" s="361"/>
      <c r="D16" s="361"/>
      <c r="E16" s="361"/>
      <c r="F16" s="361"/>
      <c r="G16" s="361"/>
      <c r="H16" s="361"/>
      <c r="I16" s="361"/>
      <c r="J16" s="361"/>
      <c r="K16" s="362"/>
    </row>
    <row r="17" spans="1:11" ht="18" customHeight="1">
      <c r="A17" s="276" t="s">
        <v>230</v>
      </c>
      <c r="B17" s="277"/>
      <c r="C17" s="277"/>
      <c r="D17" s="277"/>
      <c r="E17" s="277"/>
      <c r="F17" s="277"/>
      <c r="G17" s="277"/>
      <c r="H17" s="277"/>
      <c r="I17" s="277"/>
      <c r="J17" s="277"/>
      <c r="K17" s="350"/>
    </row>
    <row r="18" spans="1:11" ht="18" customHeight="1">
      <c r="A18" s="276" t="s">
        <v>231</v>
      </c>
      <c r="B18" s="277"/>
      <c r="C18" s="277"/>
      <c r="D18" s="277"/>
      <c r="E18" s="277"/>
      <c r="F18" s="277"/>
      <c r="G18" s="277"/>
      <c r="H18" s="277"/>
      <c r="I18" s="277"/>
      <c r="J18" s="277"/>
      <c r="K18" s="350"/>
    </row>
    <row r="19" spans="1:11" ht="21.95" customHeight="1">
      <c r="A19" s="415"/>
      <c r="B19" s="416"/>
      <c r="C19" s="416"/>
      <c r="D19" s="416"/>
      <c r="E19" s="416"/>
      <c r="F19" s="416"/>
      <c r="G19" s="416"/>
      <c r="H19" s="416"/>
      <c r="I19" s="416"/>
      <c r="J19" s="416"/>
      <c r="K19" s="417"/>
    </row>
    <row r="20" spans="1:11" ht="21.95" customHeight="1">
      <c r="A20" s="366"/>
      <c r="B20" s="367"/>
      <c r="C20" s="367"/>
      <c r="D20" s="367"/>
      <c r="E20" s="367"/>
      <c r="F20" s="367"/>
      <c r="G20" s="367"/>
      <c r="H20" s="367"/>
      <c r="I20" s="367"/>
      <c r="J20" s="367"/>
      <c r="K20" s="395"/>
    </row>
    <row r="21" spans="1:11" ht="21.95" customHeight="1">
      <c r="A21" s="366"/>
      <c r="B21" s="367"/>
      <c r="C21" s="367"/>
      <c r="D21" s="367"/>
      <c r="E21" s="367"/>
      <c r="F21" s="367"/>
      <c r="G21" s="367"/>
      <c r="H21" s="367"/>
      <c r="I21" s="367"/>
      <c r="J21" s="367"/>
      <c r="K21" s="395"/>
    </row>
    <row r="22" spans="1:11" ht="21.95" customHeight="1">
      <c r="A22" s="366"/>
      <c r="B22" s="367"/>
      <c r="C22" s="367"/>
      <c r="D22" s="367"/>
      <c r="E22" s="367"/>
      <c r="F22" s="367"/>
      <c r="G22" s="367"/>
      <c r="H22" s="367"/>
      <c r="I22" s="367"/>
      <c r="J22" s="367"/>
      <c r="K22" s="395"/>
    </row>
    <row r="23" spans="1:11" ht="21.95" customHeight="1">
      <c r="A23" s="412"/>
      <c r="B23" s="413"/>
      <c r="C23" s="413"/>
      <c r="D23" s="413"/>
      <c r="E23" s="413"/>
      <c r="F23" s="413"/>
      <c r="G23" s="413"/>
      <c r="H23" s="413"/>
      <c r="I23" s="413"/>
      <c r="J23" s="413"/>
      <c r="K23" s="414"/>
    </row>
    <row r="24" spans="1:11" ht="18" customHeight="1">
      <c r="A24" s="276" t="s">
        <v>116</v>
      </c>
      <c r="B24" s="277"/>
      <c r="C24" s="86" t="s">
        <v>65</v>
      </c>
      <c r="D24" s="86" t="s">
        <v>66</v>
      </c>
      <c r="E24" s="354"/>
      <c r="F24" s="354"/>
      <c r="G24" s="354"/>
      <c r="H24" s="354"/>
      <c r="I24" s="354"/>
      <c r="J24" s="354"/>
      <c r="K24" s="355"/>
    </row>
    <row r="25" spans="1:11" ht="18" customHeight="1">
      <c r="A25" s="89" t="s">
        <v>232</v>
      </c>
      <c r="B25" s="403"/>
      <c r="C25" s="403"/>
      <c r="D25" s="403"/>
      <c r="E25" s="403"/>
      <c r="F25" s="403"/>
      <c r="G25" s="403"/>
      <c r="H25" s="403"/>
      <c r="I25" s="403"/>
      <c r="J25" s="403"/>
      <c r="K25" s="404"/>
    </row>
    <row r="26" spans="1:11">
      <c r="A26" s="405"/>
      <c r="B26" s="405"/>
      <c r="C26" s="405"/>
      <c r="D26" s="405"/>
      <c r="E26" s="405"/>
      <c r="F26" s="405"/>
      <c r="G26" s="405"/>
      <c r="H26" s="405"/>
      <c r="I26" s="405"/>
      <c r="J26" s="405"/>
      <c r="K26" s="405"/>
    </row>
    <row r="27" spans="1:11" ht="20.100000000000001" customHeight="1">
      <c r="A27" s="406" t="s">
        <v>233</v>
      </c>
      <c r="B27" s="407"/>
      <c r="C27" s="407"/>
      <c r="D27" s="407"/>
      <c r="E27" s="407"/>
      <c r="F27" s="407"/>
      <c r="G27" s="407"/>
      <c r="H27" s="407"/>
      <c r="I27" s="407"/>
      <c r="J27" s="407"/>
      <c r="K27" s="408"/>
    </row>
    <row r="28" spans="1:11" ht="23.1" customHeight="1">
      <c r="A28" s="90" t="s">
        <v>234</v>
      </c>
      <c r="B28" s="91"/>
      <c r="C28" s="91"/>
      <c r="D28" s="91"/>
      <c r="E28" s="91"/>
      <c r="F28" s="91"/>
      <c r="G28" s="91"/>
      <c r="H28" s="91"/>
      <c r="I28" s="91"/>
      <c r="J28" s="91">
        <v>1</v>
      </c>
      <c r="K28" s="98"/>
    </row>
    <row r="29" spans="1:11" ht="23.1" customHeight="1">
      <c r="A29" s="92" t="s">
        <v>235</v>
      </c>
      <c r="B29" s="93"/>
      <c r="C29" s="93"/>
      <c r="D29" s="93"/>
      <c r="E29" s="93"/>
      <c r="F29" s="93"/>
      <c r="G29" s="93"/>
      <c r="H29" s="93"/>
      <c r="I29" s="93"/>
      <c r="J29" s="91">
        <v>1</v>
      </c>
      <c r="K29" s="99"/>
    </row>
    <row r="30" spans="1:11" ht="23.1" customHeight="1">
      <c r="A30" s="92" t="s">
        <v>236</v>
      </c>
      <c r="B30" s="93"/>
      <c r="C30" s="93"/>
      <c r="D30" s="93"/>
      <c r="E30" s="93"/>
      <c r="F30" s="93"/>
      <c r="G30" s="93"/>
      <c r="H30" s="93"/>
      <c r="I30" s="93"/>
      <c r="J30" s="91">
        <v>1</v>
      </c>
      <c r="K30" s="99"/>
    </row>
    <row r="31" spans="1:11" ht="23.1" customHeight="1">
      <c r="A31" s="92"/>
      <c r="B31" s="93"/>
      <c r="C31" s="93"/>
      <c r="D31" s="93"/>
      <c r="E31" s="93"/>
      <c r="F31" s="93"/>
      <c r="G31" s="93"/>
      <c r="H31" s="93"/>
      <c r="I31" s="93"/>
      <c r="J31" s="91"/>
      <c r="K31" s="99"/>
    </row>
    <row r="32" spans="1:11" ht="23.1" customHeight="1">
      <c r="A32" s="92"/>
      <c r="B32" s="93"/>
      <c r="C32" s="93"/>
      <c r="D32" s="93"/>
      <c r="E32" s="93"/>
      <c r="F32" s="93"/>
      <c r="G32" s="93"/>
      <c r="H32" s="93"/>
      <c r="I32" s="93"/>
      <c r="J32" s="91"/>
      <c r="K32" s="99"/>
    </row>
    <row r="33" spans="1:11" ht="23.1" customHeight="1">
      <c r="A33" s="409"/>
      <c r="B33" s="410"/>
      <c r="C33" s="410"/>
      <c r="D33" s="410"/>
      <c r="E33" s="410"/>
      <c r="F33" s="410"/>
      <c r="G33" s="410"/>
      <c r="H33" s="410"/>
      <c r="I33" s="410"/>
      <c r="J33" s="410"/>
      <c r="K33" s="411"/>
    </row>
    <row r="34" spans="1:11" ht="23.1" customHeight="1">
      <c r="A34" s="366"/>
      <c r="B34" s="367"/>
      <c r="C34" s="367"/>
      <c r="D34" s="367"/>
      <c r="E34" s="367"/>
      <c r="F34" s="367"/>
      <c r="G34" s="367"/>
      <c r="H34" s="367"/>
      <c r="I34" s="367"/>
      <c r="J34" s="367"/>
      <c r="K34" s="395"/>
    </row>
    <row r="35" spans="1:11" ht="23.1" customHeight="1">
      <c r="A35" s="394"/>
      <c r="B35" s="367"/>
      <c r="C35" s="367"/>
      <c r="D35" s="367"/>
      <c r="E35" s="367"/>
      <c r="F35" s="367"/>
      <c r="G35" s="367"/>
      <c r="H35" s="367"/>
      <c r="I35" s="367"/>
      <c r="J35" s="367"/>
      <c r="K35" s="395"/>
    </row>
    <row r="36" spans="1:11" ht="23.1" customHeight="1">
      <c r="A36" s="396"/>
      <c r="B36" s="397"/>
      <c r="C36" s="397"/>
      <c r="D36" s="397"/>
      <c r="E36" s="397"/>
      <c r="F36" s="397"/>
      <c r="G36" s="397"/>
      <c r="H36" s="397"/>
      <c r="I36" s="397"/>
      <c r="J36" s="397"/>
      <c r="K36" s="398"/>
    </row>
    <row r="37" spans="1:11" ht="18.75" customHeight="1">
      <c r="A37" s="399" t="s">
        <v>237</v>
      </c>
      <c r="B37" s="400"/>
      <c r="C37" s="400"/>
      <c r="D37" s="400"/>
      <c r="E37" s="400"/>
      <c r="F37" s="400"/>
      <c r="G37" s="400"/>
      <c r="H37" s="400"/>
      <c r="I37" s="400"/>
      <c r="J37" s="400"/>
      <c r="K37" s="401"/>
    </row>
    <row r="38" spans="1:11" ht="18.75" customHeight="1">
      <c r="A38" s="276" t="s">
        <v>238</v>
      </c>
      <c r="B38" s="277"/>
      <c r="C38" s="277"/>
      <c r="D38" s="354" t="s">
        <v>239</v>
      </c>
      <c r="E38" s="354"/>
      <c r="F38" s="370" t="s">
        <v>240</v>
      </c>
      <c r="G38" s="402"/>
      <c r="H38" s="277" t="s">
        <v>241</v>
      </c>
      <c r="I38" s="277"/>
      <c r="J38" s="277" t="s">
        <v>242</v>
      </c>
      <c r="K38" s="350"/>
    </row>
    <row r="39" spans="1:11" ht="18.75" customHeight="1">
      <c r="A39" s="74" t="s">
        <v>117</v>
      </c>
      <c r="B39" s="277" t="s">
        <v>243</v>
      </c>
      <c r="C39" s="277"/>
      <c r="D39" s="277"/>
      <c r="E39" s="277"/>
      <c r="F39" s="277"/>
      <c r="G39" s="277"/>
      <c r="H39" s="277"/>
      <c r="I39" s="277"/>
      <c r="J39" s="277"/>
      <c r="K39" s="350"/>
    </row>
    <row r="40" spans="1:11" ht="24" customHeight="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350"/>
    </row>
    <row r="41" spans="1:11" ht="24" customHeight="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350"/>
    </row>
    <row r="42" spans="1:11" ht="32.1" customHeight="1">
      <c r="A42" s="76" t="s">
        <v>130</v>
      </c>
      <c r="B42" s="391" t="s">
        <v>244</v>
      </c>
      <c r="C42" s="391"/>
      <c r="D42" s="78" t="s">
        <v>245</v>
      </c>
      <c r="E42" s="79" t="s">
        <v>133</v>
      </c>
      <c r="F42" s="78" t="s">
        <v>134</v>
      </c>
      <c r="G42" s="94">
        <v>45068</v>
      </c>
      <c r="H42" s="392" t="s">
        <v>135</v>
      </c>
      <c r="I42" s="392"/>
      <c r="J42" s="391" t="s">
        <v>136</v>
      </c>
      <c r="K42" s="393"/>
    </row>
    <row r="43" spans="1:11" ht="16.5" customHeight="1"/>
    <row r="44" spans="1:11" ht="16.5" customHeight="1"/>
    <row r="45" spans="1:11" ht="16.5" customHeight="1"/>
  </sheetData>
  <mergeCells count="48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2"/>
  <sheetViews>
    <sheetView workbookViewId="0">
      <selection activeCell="L19" sqref="L19"/>
    </sheetView>
  </sheetViews>
  <sheetFormatPr defaultColWidth="9" defaultRowHeight="14.25"/>
  <cols>
    <col min="1" max="1" width="13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9.125" style="31" customWidth="1"/>
    <col min="10" max="14" width="9.75" style="31" customWidth="1"/>
    <col min="15" max="15" width="9.75" style="33" customWidth="1"/>
    <col min="16" max="253" width="9" style="31"/>
    <col min="254" max="16384" width="9" style="2"/>
  </cols>
  <sheetData>
    <row r="1" spans="1:256" s="31" customFormat="1" ht="29.1" customHeight="1">
      <c r="A1" s="319" t="s">
        <v>140</v>
      </c>
      <c r="B1" s="320"/>
      <c r="C1" s="321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5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1" customFormat="1" ht="20.100000000000001" customHeight="1">
      <c r="A2" s="34" t="s">
        <v>61</v>
      </c>
      <c r="B2" s="380" t="s">
        <v>246</v>
      </c>
      <c r="C2" s="381"/>
      <c r="D2" s="35" t="s">
        <v>67</v>
      </c>
      <c r="E2" s="382" t="s">
        <v>247</v>
      </c>
      <c r="F2" s="382"/>
      <c r="G2" s="382"/>
      <c r="H2" s="387"/>
      <c r="I2" s="55" t="s">
        <v>56</v>
      </c>
      <c r="J2" s="383" t="s">
        <v>57</v>
      </c>
      <c r="K2" s="383"/>
      <c r="L2" s="383"/>
      <c r="M2" s="383"/>
      <c r="N2" s="384"/>
      <c r="O2" s="5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1" customFormat="1">
      <c r="A3" s="386" t="s">
        <v>141</v>
      </c>
      <c r="B3" s="327" t="s">
        <v>142</v>
      </c>
      <c r="C3" s="328"/>
      <c r="D3" s="327"/>
      <c r="E3" s="327"/>
      <c r="F3" s="327"/>
      <c r="G3" s="327"/>
      <c r="H3" s="388"/>
      <c r="I3" s="327" t="s">
        <v>143</v>
      </c>
      <c r="J3" s="327"/>
      <c r="K3" s="327"/>
      <c r="L3" s="327"/>
      <c r="M3" s="327"/>
      <c r="N3" s="385"/>
      <c r="O3" s="5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1" customFormat="1" ht="17.25">
      <c r="A4" s="386"/>
      <c r="B4" s="36"/>
      <c r="C4" s="36"/>
      <c r="D4" s="36"/>
      <c r="E4" s="36"/>
      <c r="F4" s="36"/>
      <c r="G4" s="36"/>
      <c r="H4" s="388"/>
      <c r="I4" s="58"/>
      <c r="J4" s="59" t="s">
        <v>248</v>
      </c>
      <c r="K4" s="59" t="s">
        <v>144</v>
      </c>
      <c r="L4" s="59" t="s">
        <v>145</v>
      </c>
      <c r="M4" s="59" t="s">
        <v>146</v>
      </c>
      <c r="N4" s="59" t="s">
        <v>147</v>
      </c>
      <c r="O4" s="60" t="s">
        <v>148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1" customFormat="1">
      <c r="A5" s="386"/>
      <c r="B5" s="37" t="s">
        <v>248</v>
      </c>
      <c r="C5" s="37" t="s">
        <v>144</v>
      </c>
      <c r="D5" s="37" t="s">
        <v>145</v>
      </c>
      <c r="E5" s="37" t="s">
        <v>146</v>
      </c>
      <c r="F5" s="37" t="s">
        <v>249</v>
      </c>
      <c r="G5" s="37" t="s">
        <v>250</v>
      </c>
      <c r="H5" s="389"/>
      <c r="I5" s="59"/>
      <c r="J5" s="59" t="s">
        <v>251</v>
      </c>
      <c r="K5" s="59" t="s">
        <v>251</v>
      </c>
      <c r="L5" s="59" t="s">
        <v>252</v>
      </c>
      <c r="M5" s="59" t="s">
        <v>251</v>
      </c>
      <c r="N5" s="59" t="s">
        <v>252</v>
      </c>
      <c r="O5" s="60" t="s">
        <v>252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1" customFormat="1" ht="21" customHeight="1">
      <c r="A6" s="38" t="s">
        <v>153</v>
      </c>
      <c r="B6" s="37">
        <f>C6-4</f>
        <v>44</v>
      </c>
      <c r="C6" s="37">
        <v>48</v>
      </c>
      <c r="D6" s="37">
        <f>C6+4</f>
        <v>52</v>
      </c>
      <c r="E6" s="37">
        <f>D6+4</f>
        <v>56</v>
      </c>
      <c r="F6" s="37">
        <f>E6+4</f>
        <v>60</v>
      </c>
      <c r="G6" s="37">
        <f>F6+2</f>
        <v>62</v>
      </c>
      <c r="H6" s="389"/>
      <c r="I6" s="59"/>
      <c r="J6" s="59" t="s">
        <v>253</v>
      </c>
      <c r="K6" s="59" t="s">
        <v>254</v>
      </c>
      <c r="L6" s="59" t="s">
        <v>255</v>
      </c>
      <c r="M6" s="59" t="s">
        <v>256</v>
      </c>
      <c r="N6" s="59" t="s">
        <v>257</v>
      </c>
      <c r="O6" s="60" t="s">
        <v>258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1" customFormat="1" ht="21" customHeight="1">
      <c r="A7" s="38" t="s">
        <v>156</v>
      </c>
      <c r="B7" s="37">
        <f>C7-4</f>
        <v>72</v>
      </c>
      <c r="C7" s="37">
        <v>76</v>
      </c>
      <c r="D7" s="37">
        <f>C7+4</f>
        <v>80</v>
      </c>
      <c r="E7" s="37">
        <f>D7+6</f>
        <v>86</v>
      </c>
      <c r="F7" s="37">
        <f>E7+6</f>
        <v>92</v>
      </c>
      <c r="G7" s="37">
        <f>F7+4</f>
        <v>96</v>
      </c>
      <c r="H7" s="389"/>
      <c r="I7" s="59"/>
      <c r="J7" s="59" t="s">
        <v>259</v>
      </c>
      <c r="K7" s="59" t="s">
        <v>254</v>
      </c>
      <c r="L7" s="59" t="s">
        <v>254</v>
      </c>
      <c r="M7" s="59" t="s">
        <v>254</v>
      </c>
      <c r="N7" s="59" t="s">
        <v>254</v>
      </c>
      <c r="O7" s="60" t="s">
        <v>254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1" customFormat="1" ht="21" customHeight="1">
      <c r="A8" s="38" t="s">
        <v>159</v>
      </c>
      <c r="B8" s="37">
        <f>C8-4</f>
        <v>73</v>
      </c>
      <c r="C8" s="37">
        <v>77</v>
      </c>
      <c r="D8" s="37">
        <f>C8+4</f>
        <v>81</v>
      </c>
      <c r="E8" s="37">
        <f>D8+6</f>
        <v>87</v>
      </c>
      <c r="F8" s="37">
        <f>E8+6</f>
        <v>93</v>
      </c>
      <c r="G8" s="37">
        <f>F8+4</f>
        <v>97</v>
      </c>
      <c r="H8" s="389"/>
      <c r="I8" s="59"/>
      <c r="J8" s="59" t="s">
        <v>259</v>
      </c>
      <c r="K8" s="59" t="s">
        <v>254</v>
      </c>
      <c r="L8" s="59" t="s">
        <v>254</v>
      </c>
      <c r="M8" s="59" t="s">
        <v>260</v>
      </c>
      <c r="N8" s="59" t="s">
        <v>261</v>
      </c>
      <c r="O8" s="60" t="s">
        <v>262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1" customFormat="1" ht="21" customHeight="1">
      <c r="A9" s="39" t="s">
        <v>263</v>
      </c>
      <c r="B9" s="37">
        <f>C9-1</f>
        <v>42</v>
      </c>
      <c r="C9" s="37">
        <v>43</v>
      </c>
      <c r="D9" s="37">
        <f>C9+1</f>
        <v>44</v>
      </c>
      <c r="E9" s="37">
        <f>D9+1.5</f>
        <v>45.5</v>
      </c>
      <c r="F9" s="37">
        <f>E9+1.5</f>
        <v>47</v>
      </c>
      <c r="G9" s="37">
        <f>F9+1</f>
        <v>48</v>
      </c>
      <c r="H9" s="389"/>
      <c r="I9" s="59"/>
      <c r="J9" s="59" t="s">
        <v>254</v>
      </c>
      <c r="K9" s="59" t="s">
        <v>254</v>
      </c>
      <c r="L9" s="59" t="s">
        <v>264</v>
      </c>
      <c r="M9" s="59" t="s">
        <v>265</v>
      </c>
      <c r="N9" s="59" t="s">
        <v>254</v>
      </c>
      <c r="O9" s="60" t="s">
        <v>254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1" customFormat="1" ht="21" customHeight="1">
      <c r="A10" s="38" t="s">
        <v>162</v>
      </c>
      <c r="B10" s="37">
        <f>C10-4.75</f>
        <v>57.75</v>
      </c>
      <c r="C10" s="40">
        <v>62.5</v>
      </c>
      <c r="D10" s="37">
        <f>C10+4.15</f>
        <v>66.650000000000006</v>
      </c>
      <c r="E10" s="37">
        <f>D10+4.3</f>
        <v>70.95</v>
      </c>
      <c r="F10" s="37">
        <f>E10+4.3</f>
        <v>75.25</v>
      </c>
      <c r="G10" s="37">
        <f>F10+2.55</f>
        <v>77.8</v>
      </c>
      <c r="H10" s="389"/>
      <c r="I10" s="59"/>
      <c r="J10" s="59" t="s">
        <v>255</v>
      </c>
      <c r="K10" s="59" t="s">
        <v>264</v>
      </c>
      <c r="L10" s="59" t="s">
        <v>254</v>
      </c>
      <c r="M10" s="59" t="s">
        <v>254</v>
      </c>
      <c r="N10" s="59" t="s">
        <v>264</v>
      </c>
      <c r="O10" s="60" t="s">
        <v>266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1" customFormat="1" ht="21" customHeight="1">
      <c r="A11" s="38" t="s">
        <v>164</v>
      </c>
      <c r="B11" s="37">
        <f>C11-1.2</f>
        <v>13.8</v>
      </c>
      <c r="C11" s="37">
        <v>15</v>
      </c>
      <c r="D11" s="37">
        <f>C11+1.2</f>
        <v>16.2</v>
      </c>
      <c r="E11" s="37">
        <f>D11+1.2</f>
        <v>17.399999999999999</v>
      </c>
      <c r="F11" s="37">
        <f>E11+1.2</f>
        <v>18.599999999999998</v>
      </c>
      <c r="G11" s="37">
        <f>F11+0.8</f>
        <v>19.399999999999999</v>
      </c>
      <c r="H11" s="389"/>
      <c r="I11" s="59"/>
      <c r="J11" s="59" t="s">
        <v>267</v>
      </c>
      <c r="K11" s="59" t="s">
        <v>268</v>
      </c>
      <c r="L11" s="59" t="s">
        <v>269</v>
      </c>
      <c r="M11" s="59" t="s">
        <v>269</v>
      </c>
      <c r="N11" s="59" t="s">
        <v>268</v>
      </c>
      <c r="O11" s="60" t="s">
        <v>270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1" customFormat="1" ht="21" customHeight="1">
      <c r="A12" s="38" t="s">
        <v>166</v>
      </c>
      <c r="B12" s="37">
        <f>C12-0.8</f>
        <v>11.2</v>
      </c>
      <c r="C12" s="37">
        <v>12</v>
      </c>
      <c r="D12" s="37">
        <f>C12+0.8</f>
        <v>12.8</v>
      </c>
      <c r="E12" s="37">
        <f>D12+1</f>
        <v>13.8</v>
      </c>
      <c r="F12" s="37">
        <f>E12+1</f>
        <v>14.8</v>
      </c>
      <c r="G12" s="37">
        <f>F12+0.6</f>
        <v>15.4</v>
      </c>
      <c r="H12" s="389"/>
      <c r="I12" s="59"/>
      <c r="J12" s="59" t="s">
        <v>254</v>
      </c>
      <c r="K12" s="59" t="s">
        <v>254</v>
      </c>
      <c r="L12" s="59" t="s">
        <v>271</v>
      </c>
      <c r="M12" s="59" t="s">
        <v>272</v>
      </c>
      <c r="N12" s="59" t="s">
        <v>272</v>
      </c>
      <c r="O12" s="60" t="s">
        <v>273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1" customFormat="1" ht="21" customHeight="1">
      <c r="A13" s="38" t="s">
        <v>274</v>
      </c>
      <c r="B13" s="38">
        <f>C13-0.2</f>
        <v>8.8000000000000007</v>
      </c>
      <c r="C13" s="38">
        <v>9</v>
      </c>
      <c r="D13" s="38">
        <f>C13+0.2</f>
        <v>9.1999999999999993</v>
      </c>
      <c r="E13" s="38">
        <f>D13+0.4</f>
        <v>9.6</v>
      </c>
      <c r="F13" s="38">
        <f>E13+0.4</f>
        <v>10</v>
      </c>
      <c r="G13" s="38">
        <f>F13+0.2</f>
        <v>10.199999999999999</v>
      </c>
      <c r="H13" s="389"/>
      <c r="I13" s="59"/>
      <c r="J13" s="59" t="s">
        <v>258</v>
      </c>
      <c r="K13" s="59" t="s">
        <v>275</v>
      </c>
      <c r="L13" s="59" t="s">
        <v>254</v>
      </c>
      <c r="M13" s="59" t="s">
        <v>254</v>
      </c>
      <c r="N13" s="59" t="s">
        <v>276</v>
      </c>
      <c r="O13" s="60" t="s">
        <v>275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1" customFormat="1" ht="21" customHeight="1">
      <c r="A14" s="38" t="s">
        <v>277</v>
      </c>
      <c r="B14" s="41">
        <v>12.5</v>
      </c>
      <c r="C14" s="38">
        <v>13</v>
      </c>
      <c r="D14" s="38">
        <v>13</v>
      </c>
      <c r="E14" s="38">
        <v>14.5</v>
      </c>
      <c r="F14" s="38" t="s">
        <v>278</v>
      </c>
      <c r="G14" s="38">
        <v>15.5</v>
      </c>
      <c r="H14" s="389"/>
      <c r="I14" s="59"/>
      <c r="J14" s="59" t="s">
        <v>161</v>
      </c>
      <c r="K14" s="59" t="s">
        <v>161</v>
      </c>
      <c r="L14" s="59" t="s">
        <v>161</v>
      </c>
      <c r="M14" s="59" t="s">
        <v>161</v>
      </c>
      <c r="N14" s="59" t="s">
        <v>161</v>
      </c>
      <c r="O14" s="60" t="s">
        <v>161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1" customFormat="1" ht="21" customHeight="1">
      <c r="A15" s="38" t="s">
        <v>279</v>
      </c>
      <c r="B15" s="38">
        <f>C15-0.5</f>
        <v>31.5</v>
      </c>
      <c r="C15" s="38">
        <v>32</v>
      </c>
      <c r="D15" s="38">
        <f>C15+0.8</f>
        <v>32.799999999999997</v>
      </c>
      <c r="E15" s="38">
        <f>D15+0.8</f>
        <v>33.599999999999994</v>
      </c>
      <c r="F15" s="38">
        <f>E15+0.8</f>
        <v>34.399999999999991</v>
      </c>
      <c r="G15" s="38">
        <f>F15+0.5</f>
        <v>34.899999999999991</v>
      </c>
      <c r="H15" s="389"/>
      <c r="I15" s="59"/>
      <c r="J15" s="59" t="s">
        <v>254</v>
      </c>
      <c r="K15" s="59" t="s">
        <v>254</v>
      </c>
      <c r="L15" s="59" t="s">
        <v>254</v>
      </c>
      <c r="M15" s="59" t="s">
        <v>254</v>
      </c>
      <c r="N15" s="59" t="s">
        <v>254</v>
      </c>
      <c r="O15" s="60" t="s">
        <v>254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1" customFormat="1" ht="21" customHeight="1">
      <c r="A16" s="38" t="s">
        <v>280</v>
      </c>
      <c r="B16" s="38">
        <f>C16-0.8</f>
        <v>22.2</v>
      </c>
      <c r="C16" s="38">
        <v>23</v>
      </c>
      <c r="D16" s="38">
        <f>C16+0.5</f>
        <v>23.5</v>
      </c>
      <c r="E16" s="38">
        <f>D16+0.75</f>
        <v>24.25</v>
      </c>
      <c r="F16" s="38">
        <f>E16+0.75</f>
        <v>25</v>
      </c>
      <c r="G16" s="38">
        <f>F16+0.5</f>
        <v>25.5</v>
      </c>
      <c r="H16" s="389"/>
      <c r="I16" s="59"/>
      <c r="J16" s="59" t="s">
        <v>161</v>
      </c>
      <c r="K16" s="59" t="s">
        <v>161</v>
      </c>
      <c r="L16" s="59" t="s">
        <v>161</v>
      </c>
      <c r="M16" s="59" t="s">
        <v>161</v>
      </c>
      <c r="N16" s="59" t="s">
        <v>161</v>
      </c>
      <c r="O16" s="60" t="s">
        <v>161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1" customFormat="1" ht="21" customHeight="1">
      <c r="A17" s="42"/>
      <c r="B17" s="43"/>
      <c r="C17" s="43"/>
      <c r="D17" s="43"/>
      <c r="E17" s="43"/>
      <c r="F17" s="43"/>
      <c r="G17" s="43"/>
      <c r="H17" s="389"/>
      <c r="I17" s="59"/>
      <c r="J17" s="59"/>
      <c r="K17" s="59"/>
      <c r="L17" s="59"/>
      <c r="M17" s="59"/>
      <c r="N17" s="59"/>
      <c r="O17" s="60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1" customFormat="1" ht="21" customHeight="1">
      <c r="A18" s="44"/>
      <c r="B18" s="45"/>
      <c r="C18" s="45"/>
      <c r="D18" s="45"/>
      <c r="E18" s="45"/>
      <c r="F18" s="45"/>
      <c r="G18" s="45"/>
      <c r="H18" s="389"/>
      <c r="I18" s="59"/>
      <c r="J18" s="59"/>
      <c r="K18" s="59"/>
      <c r="L18" s="59"/>
      <c r="M18" s="59"/>
      <c r="N18" s="59"/>
      <c r="O18" s="60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1" customFormat="1" ht="21" customHeight="1">
      <c r="A19" s="46"/>
      <c r="B19" s="47"/>
      <c r="C19" s="47"/>
      <c r="D19" s="48"/>
      <c r="E19" s="47"/>
      <c r="F19" s="47"/>
      <c r="G19" s="47"/>
      <c r="H19" s="390"/>
      <c r="I19" s="61"/>
      <c r="J19" s="61"/>
      <c r="K19" s="62"/>
      <c r="L19" s="61"/>
      <c r="M19" s="61"/>
      <c r="N19" s="62"/>
      <c r="O19" s="6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1" customFormat="1" ht="16.5">
      <c r="A20" s="49"/>
      <c r="B20" s="49"/>
      <c r="C20" s="49"/>
      <c r="D20" s="50"/>
      <c r="E20" s="49"/>
      <c r="F20" s="49"/>
      <c r="G20" s="51"/>
      <c r="O20" s="5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1" customFormat="1">
      <c r="A21" s="52" t="s">
        <v>172</v>
      </c>
      <c r="B21" s="52"/>
      <c r="C21" s="53"/>
      <c r="O21" s="54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1" customFormat="1">
      <c r="C22" s="32"/>
      <c r="I22" s="64" t="s">
        <v>173</v>
      </c>
      <c r="J22" s="65">
        <v>45068</v>
      </c>
      <c r="K22" s="64" t="s">
        <v>174</v>
      </c>
      <c r="L22" s="64" t="s">
        <v>133</v>
      </c>
      <c r="M22" s="64" t="s">
        <v>175</v>
      </c>
      <c r="O22" s="54" t="s">
        <v>136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53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workbookViewId="0">
      <selection activeCell="F17" sqref="F1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27" t="s">
        <v>281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</row>
    <row r="2" spans="1:15" s="1" customFormat="1" ht="16.5">
      <c r="A2" s="436" t="s">
        <v>282</v>
      </c>
      <c r="B2" s="437" t="s">
        <v>283</v>
      </c>
      <c r="C2" s="437" t="s">
        <v>284</v>
      </c>
      <c r="D2" s="437" t="s">
        <v>285</v>
      </c>
      <c r="E2" s="437" t="s">
        <v>286</v>
      </c>
      <c r="F2" s="437" t="s">
        <v>287</v>
      </c>
      <c r="G2" s="437" t="s">
        <v>288</v>
      </c>
      <c r="H2" s="437" t="s">
        <v>289</v>
      </c>
      <c r="I2" s="3" t="s">
        <v>290</v>
      </c>
      <c r="J2" s="3" t="s">
        <v>291</v>
      </c>
      <c r="K2" s="3" t="s">
        <v>292</v>
      </c>
      <c r="L2" s="3" t="s">
        <v>293</v>
      </c>
      <c r="M2" s="3" t="s">
        <v>294</v>
      </c>
      <c r="N2" s="437" t="s">
        <v>295</v>
      </c>
      <c r="O2" s="437" t="s">
        <v>296</v>
      </c>
    </row>
    <row r="3" spans="1:15" s="1" customFormat="1" ht="16.5">
      <c r="A3" s="436"/>
      <c r="B3" s="438"/>
      <c r="C3" s="438"/>
      <c r="D3" s="438"/>
      <c r="E3" s="438"/>
      <c r="F3" s="438"/>
      <c r="G3" s="438"/>
      <c r="H3" s="438"/>
      <c r="I3" s="3" t="s">
        <v>297</v>
      </c>
      <c r="J3" s="3" t="s">
        <v>297</v>
      </c>
      <c r="K3" s="3" t="s">
        <v>297</v>
      </c>
      <c r="L3" s="3" t="s">
        <v>297</v>
      </c>
      <c r="M3" s="3" t="s">
        <v>297</v>
      </c>
      <c r="N3" s="438"/>
      <c r="O3" s="438"/>
    </row>
    <row r="4" spans="1:15" ht="24.95" customHeight="1">
      <c r="A4" s="5">
        <v>1</v>
      </c>
      <c r="B4" s="13" t="s">
        <v>298</v>
      </c>
      <c r="C4" s="13" t="s">
        <v>299</v>
      </c>
      <c r="D4" s="13" t="s">
        <v>110</v>
      </c>
      <c r="E4" s="13" t="s">
        <v>62</v>
      </c>
      <c r="F4" s="13" t="s">
        <v>300</v>
      </c>
      <c r="G4" s="5" t="s">
        <v>161</v>
      </c>
      <c r="H4" s="5" t="s">
        <v>161</v>
      </c>
      <c r="I4" s="30">
        <v>4</v>
      </c>
      <c r="J4" s="30">
        <v>1</v>
      </c>
      <c r="K4" s="30">
        <v>3</v>
      </c>
      <c r="L4" s="5">
        <v>0</v>
      </c>
      <c r="M4" s="5">
        <v>0</v>
      </c>
      <c r="N4" s="5">
        <f t="shared" ref="N4:N7" si="0">SUM(I4:M4)</f>
        <v>8</v>
      </c>
      <c r="O4" s="5"/>
    </row>
    <row r="5" spans="1:15" ht="24.95" customHeight="1">
      <c r="A5" s="5">
        <v>2</v>
      </c>
      <c r="B5" s="13" t="s">
        <v>301</v>
      </c>
      <c r="C5" s="13" t="s">
        <v>299</v>
      </c>
      <c r="D5" s="13" t="s">
        <v>302</v>
      </c>
      <c r="E5" s="13" t="s">
        <v>62</v>
      </c>
      <c r="F5" s="13" t="s">
        <v>300</v>
      </c>
      <c r="G5" s="5" t="s">
        <v>161</v>
      </c>
      <c r="H5" s="5" t="s">
        <v>161</v>
      </c>
      <c r="I5" s="30">
        <v>3</v>
      </c>
      <c r="J5" s="30">
        <v>2</v>
      </c>
      <c r="K5" s="30">
        <v>0</v>
      </c>
      <c r="L5" s="30">
        <v>0</v>
      </c>
      <c r="M5" s="5">
        <v>0</v>
      </c>
      <c r="N5" s="5">
        <f t="shared" si="0"/>
        <v>5</v>
      </c>
      <c r="O5" s="5"/>
    </row>
    <row r="6" spans="1:15" ht="24.95" customHeight="1">
      <c r="A6" s="5">
        <v>3</v>
      </c>
      <c r="B6" s="13" t="s">
        <v>303</v>
      </c>
      <c r="C6" s="13" t="s">
        <v>299</v>
      </c>
      <c r="D6" s="13" t="s">
        <v>111</v>
      </c>
      <c r="E6" s="13" t="s">
        <v>62</v>
      </c>
      <c r="F6" s="13" t="s">
        <v>300</v>
      </c>
      <c r="G6" s="5" t="s">
        <v>161</v>
      </c>
      <c r="H6" s="5" t="s">
        <v>161</v>
      </c>
      <c r="I6" s="30">
        <v>1</v>
      </c>
      <c r="J6" s="30">
        <v>0</v>
      </c>
      <c r="K6" s="30">
        <v>2</v>
      </c>
      <c r="L6" s="30">
        <v>0</v>
      </c>
      <c r="M6" s="5">
        <v>0</v>
      </c>
      <c r="N6" s="5">
        <f t="shared" si="0"/>
        <v>3</v>
      </c>
      <c r="O6" s="5"/>
    </row>
    <row r="7" spans="1:15" ht="24.95" customHeight="1">
      <c r="A7" s="5">
        <v>4</v>
      </c>
      <c r="B7" s="13" t="s">
        <v>304</v>
      </c>
      <c r="C7" s="13" t="s">
        <v>299</v>
      </c>
      <c r="D7" s="13" t="s">
        <v>305</v>
      </c>
      <c r="E7" s="13" t="s">
        <v>62</v>
      </c>
      <c r="F7" s="13" t="s">
        <v>300</v>
      </c>
      <c r="G7" s="5" t="s">
        <v>161</v>
      </c>
      <c r="H7" s="5" t="s">
        <v>161</v>
      </c>
      <c r="I7" s="30">
        <v>2</v>
      </c>
      <c r="J7" s="30">
        <v>0</v>
      </c>
      <c r="K7" s="30">
        <v>3</v>
      </c>
      <c r="L7" s="30">
        <v>0</v>
      </c>
      <c r="M7" s="5">
        <v>0</v>
      </c>
      <c r="N7" s="5">
        <f t="shared" si="0"/>
        <v>5</v>
      </c>
      <c r="O7" s="6"/>
    </row>
    <row r="8" spans="1:15" s="2" customFormat="1" ht="33.950000000000003" customHeight="1">
      <c r="A8" s="428" t="s">
        <v>306</v>
      </c>
      <c r="B8" s="429"/>
      <c r="C8" s="429"/>
      <c r="D8" s="430"/>
      <c r="E8" s="431"/>
      <c r="F8" s="432"/>
      <c r="G8" s="432"/>
      <c r="H8" s="432"/>
      <c r="I8" s="433"/>
      <c r="J8" s="428" t="s">
        <v>307</v>
      </c>
      <c r="K8" s="429"/>
      <c r="L8" s="429"/>
      <c r="M8" s="430"/>
      <c r="N8" s="9"/>
      <c r="O8" s="11"/>
    </row>
    <row r="9" spans="1:15" ht="66" customHeight="1">
      <c r="A9" s="434" t="s">
        <v>308</v>
      </c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5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3" type="noConversion"/>
  <dataValidations count="1">
    <dataValidation type="list" allowBlank="1" showInputMessage="1" showErrorMessage="1" sqref="O1 O3:O5 O6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2023-06-27T01:56:43Z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