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tabRatio="793" activeTab="7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D形扣">[1]辅料!#REF!</definedName>
    <definedName name="标准物料">[1]辅料!#REF!</definedName>
    <definedName name="插扣">[1]辅料!#REF!</definedName>
    <definedName name="尺码唛">[1]辅料!#REF!</definedName>
    <definedName name="抽绳">[1]辅料!#REF!</definedName>
    <definedName name="粗线">[1]辅料!#REF!</definedName>
    <definedName name="工字扣">[1]辅料!#REF!</definedName>
    <definedName name="功能标">[1]辅料!#REF!</definedName>
    <definedName name="胶环">[1]辅料!#REF!</definedName>
    <definedName name="胶牌">[1]辅料!#REF!</definedName>
    <definedName name="卡头">[1]辅料!#REF!</definedName>
    <definedName name="拉头吊坠">[1]辅料!#REF!</definedName>
    <definedName name="里料">[1]里料!#REF!</definedName>
    <definedName name="毛皮">[1]辅料!#REF!</definedName>
    <definedName name="魔术贴">[1]辅料!#REF!</definedName>
    <definedName name="纽扣">[1]辅料!#REF!</definedName>
    <definedName name="汽眼">[1]辅料!#REF!</definedName>
    <definedName name="日字扣">[1]辅料!#REF!</definedName>
    <definedName name="色号颜色编码">'[1]颜色色号2007-04-02'!$C$2:$C$112</definedName>
    <definedName name="四件扣">[1]辅料!#REF!</definedName>
    <definedName name="梭织">[1]梭织面料!#REF!</definedName>
    <definedName name="烫花">[1]辅料!#REF!</definedName>
    <definedName name="填充物">[1]辅料!#REF!</definedName>
    <definedName name="五抓扣">[1]辅料!#REF!</definedName>
    <definedName name="洗水1">[1]洗水!#REF!</definedName>
    <definedName name="下拉头">[1]辅料!#REF!</definedName>
    <definedName name="橡筋">[1]辅料!#REF!</definedName>
    <definedName name="橡筋绳">[1]辅料!#REF!</definedName>
    <definedName name="绣章">[1]辅料!#REF!</definedName>
    <definedName name="针织">[1]针织面料!#REF!</definedName>
    <definedName name="织带">[1]辅料!#REF!</definedName>
    <definedName name="织唛">[1]辅料!#REF!</definedName>
    <definedName name="主唛">[1]辅料!#REF!</definedName>
    <definedName name="撞钉">[1]辅料!#REF!</definedName>
    <definedName name="CELL_RANGE">'[2]3-15'!$C$28</definedName>
    <definedName name="TAB_RANGE">'[2]3-15'!$A$8:$S$29</definedName>
    <definedName name="D形扣编码" localSheetId="3">#REF!</definedName>
    <definedName name="版型吊牌编码" localSheetId="3">#REF!</definedName>
    <definedName name="标准" localSheetId="3">#REF!</definedName>
    <definedName name="标准编码" localSheetId="3">#REF!</definedName>
    <definedName name="标准物料编码" localSheetId="3">#REF!</definedName>
    <definedName name="插扣编码" localSheetId="3">#REF!</definedName>
    <definedName name="尺码唛编码" localSheetId="3">#REF!</definedName>
    <definedName name="抽绳编码" localSheetId="3">#REF!</definedName>
    <definedName name="粗线编码" localSheetId="3">#REF!</definedName>
    <definedName name="大类" localSheetId="3">#REF!</definedName>
    <definedName name="大类名称" localSheetId="3">#REF!</definedName>
    <definedName name="单位1" localSheetId="3">#REF!</definedName>
    <definedName name="单位编码" localSheetId="3">#REF!</definedName>
    <definedName name="吊牌编码" localSheetId="3">#REF!</definedName>
    <definedName name="吊钟编码" localSheetId="3">#REF!</definedName>
    <definedName name="反光材料编码" localSheetId="3">#REF!</definedName>
    <definedName name="辅料" localSheetId="3">#REF!</definedName>
    <definedName name="辅料编码" localSheetId="3">#REF!</definedName>
    <definedName name="工字扣编码" localSheetId="3">#REF!</definedName>
    <definedName name="功能标编码" localSheetId="3">#REF!</definedName>
    <definedName name="钩扣编码" localSheetId="3">#REF!</definedName>
    <definedName name="横机" localSheetId="3">#REF!</definedName>
    <definedName name="横机编码" localSheetId="3">#REF!</definedName>
    <definedName name="胶环编码" localSheetId="3">#REF!</definedName>
    <definedName name="胶牌编码" localSheetId="3">#REF!</definedName>
    <definedName name="金属牌编码" localSheetId="3">#REF!</definedName>
    <definedName name="卡头编码" localSheetId="3">#REF!</definedName>
    <definedName name="拉链" localSheetId="3">#REF!</definedName>
    <definedName name="拉链编码" localSheetId="3">#REF!</definedName>
    <definedName name="拉头" localSheetId="3">#REF!</definedName>
    <definedName name="拉头编码" localSheetId="3">#REF!</definedName>
    <definedName name="拉头吊坠编码" localSheetId="3">#REF!</definedName>
    <definedName name="拉头色" localSheetId="3">#REF!</definedName>
    <definedName name="拉头颜色" localSheetId="3">#REF!</definedName>
    <definedName name="里料编码" localSheetId="3">#REF!</definedName>
    <definedName name="毛皮编码" localSheetId="3">#REF!</definedName>
    <definedName name="面辅料颜色" localSheetId="3">#REF!</definedName>
    <definedName name="面料编号" localSheetId="3">#REF!</definedName>
    <definedName name="魔术贴编码" localSheetId="3">#REF!</definedName>
    <definedName name="纽扣编码" localSheetId="3">#REF!</definedName>
    <definedName name="汽眼编码" localSheetId="3">#REF!</definedName>
    <definedName name="日字扣编码" localSheetId="3">#REF!</definedName>
    <definedName name="色号" localSheetId="3">#REF!</definedName>
    <definedName name="色号1" localSheetId="3">#REF!</definedName>
    <definedName name="色号颜色" localSheetId="3">#REF!</definedName>
    <definedName name="色名色号" localSheetId="3">#REF!</definedName>
    <definedName name="四件扣编码" localSheetId="3">#REF!</definedName>
    <definedName name="梭织编码" localSheetId="3">#REF!</definedName>
    <definedName name="烫花编码" localSheetId="3">#REF!</definedName>
    <definedName name="烫唛编码" localSheetId="3">#REF!</definedName>
    <definedName name="五抓扣编码" localSheetId="3">#REF!</definedName>
    <definedName name="洗水" localSheetId="3">#REF!</definedName>
    <definedName name="洗水编码" localSheetId="3">#REF!</definedName>
    <definedName name="下拉头编码" localSheetId="3">#REF!</definedName>
    <definedName name="橡筋编码" localSheetId="3">#REF!</definedName>
    <definedName name="橡筋绳编码" localSheetId="3">#REF!</definedName>
    <definedName name="胸杯编码" localSheetId="3">#REF!</definedName>
    <definedName name="绣花" localSheetId="3">#REF!</definedName>
    <definedName name="绣花编码" localSheetId="3">#REF!</definedName>
    <definedName name="绣章编码" localSheetId="3">#REF!</definedName>
    <definedName name="颜色" localSheetId="3">#REF!</definedName>
    <definedName name="印花" localSheetId="3">#REF!</definedName>
    <definedName name="印花编码" localSheetId="3">#REF!</definedName>
    <definedName name="针织编码" localSheetId="3">#REF!</definedName>
    <definedName name="织带编码" localSheetId="3">#REF!</definedName>
    <definedName name="织唛编码" localSheetId="3">#REF!</definedName>
    <definedName name="主料" localSheetId="3">#REF!</definedName>
    <definedName name="主料编码" localSheetId="3">#REF!</definedName>
    <definedName name="主唛编码" localSheetId="3">#REF!</definedName>
    <definedName name="撞钉编码" localSheetId="3">#REF!</definedName>
    <definedName name="xlbcz001" localSheetId="3">[3]拉链属性!$A$2:$A$46</definedName>
    <definedName name="xlbqt001" localSheetId="3">[4]拉链属性!$A$44:$A$53</definedName>
    <definedName name="_xlnm.Print_Area" localSheetId="4">中期!$A$1:$K$52</definedName>
    <definedName name="D形扣编码" localSheetId="5">#REF!</definedName>
    <definedName name="版型吊牌编码" localSheetId="5">#REF!</definedName>
    <definedName name="标准" localSheetId="5">#REF!</definedName>
    <definedName name="标准编码" localSheetId="5">#REF!</definedName>
    <definedName name="标准物料编码" localSheetId="5">#REF!</definedName>
    <definedName name="插扣编码" localSheetId="5">#REF!</definedName>
    <definedName name="尺码唛编码" localSheetId="5">#REF!</definedName>
    <definedName name="抽绳编码" localSheetId="5">#REF!</definedName>
    <definedName name="粗线编码" localSheetId="5">#REF!</definedName>
    <definedName name="大类" localSheetId="5">#REF!</definedName>
    <definedName name="大类名称" localSheetId="5">#REF!</definedName>
    <definedName name="单位1" localSheetId="5">#REF!</definedName>
    <definedName name="单位编码" localSheetId="5">#REF!</definedName>
    <definedName name="吊牌编码" localSheetId="5">#REF!</definedName>
    <definedName name="吊钟编码" localSheetId="5">#REF!</definedName>
    <definedName name="反光材料编码" localSheetId="5">#REF!</definedName>
    <definedName name="辅料" localSheetId="5">#REF!</definedName>
    <definedName name="辅料编码" localSheetId="5">#REF!</definedName>
    <definedName name="工字扣编码" localSheetId="5">#REF!</definedName>
    <definedName name="功能标编码" localSheetId="5">#REF!</definedName>
    <definedName name="钩扣编码" localSheetId="5">#REF!</definedName>
    <definedName name="横机" localSheetId="5">#REF!</definedName>
    <definedName name="横机编码" localSheetId="5">#REF!</definedName>
    <definedName name="胶环编码" localSheetId="5">#REF!</definedName>
    <definedName name="胶牌编码" localSheetId="5">#REF!</definedName>
    <definedName name="金属牌编码" localSheetId="5">#REF!</definedName>
    <definedName name="卡头编码" localSheetId="5">#REF!</definedName>
    <definedName name="拉链" localSheetId="5">#REF!</definedName>
    <definedName name="拉链编码" localSheetId="5">#REF!</definedName>
    <definedName name="拉头" localSheetId="5">#REF!</definedName>
    <definedName name="拉头编码" localSheetId="5">#REF!</definedName>
    <definedName name="拉头吊坠编码" localSheetId="5">#REF!</definedName>
    <definedName name="拉头色" localSheetId="5">#REF!</definedName>
    <definedName name="拉头颜色" localSheetId="5">#REF!</definedName>
    <definedName name="里料编码" localSheetId="5">#REF!</definedName>
    <definedName name="毛皮编码" localSheetId="5">#REF!</definedName>
    <definedName name="面辅料颜色" localSheetId="5">#REF!</definedName>
    <definedName name="面料编号" localSheetId="5">#REF!</definedName>
    <definedName name="魔术贴编码" localSheetId="5">#REF!</definedName>
    <definedName name="纽扣编码" localSheetId="5">#REF!</definedName>
    <definedName name="汽眼编码" localSheetId="5">#REF!</definedName>
    <definedName name="日字扣编码" localSheetId="5">#REF!</definedName>
    <definedName name="色号" localSheetId="5">#REF!</definedName>
    <definedName name="色号1" localSheetId="5">#REF!</definedName>
    <definedName name="色号颜色" localSheetId="5">#REF!</definedName>
    <definedName name="色名色号" localSheetId="5">#REF!</definedName>
    <definedName name="四件扣编码" localSheetId="5">#REF!</definedName>
    <definedName name="梭织编码" localSheetId="5">#REF!</definedName>
    <definedName name="烫花编码" localSheetId="5">#REF!</definedName>
    <definedName name="烫唛编码" localSheetId="5">#REF!</definedName>
    <definedName name="五抓扣编码" localSheetId="5">#REF!</definedName>
    <definedName name="洗水" localSheetId="5">#REF!</definedName>
    <definedName name="洗水编码" localSheetId="5">#REF!</definedName>
    <definedName name="下拉头编码" localSheetId="5">#REF!</definedName>
    <definedName name="橡筋编码" localSheetId="5">#REF!</definedName>
    <definedName name="橡筋绳编码" localSheetId="5">#REF!</definedName>
    <definedName name="胸杯编码" localSheetId="5">#REF!</definedName>
    <definedName name="绣花" localSheetId="5">#REF!</definedName>
    <definedName name="绣花编码" localSheetId="5">#REF!</definedName>
    <definedName name="绣章编码" localSheetId="5">#REF!</definedName>
    <definedName name="颜色" localSheetId="5">#REF!</definedName>
    <definedName name="印花" localSheetId="5">#REF!</definedName>
    <definedName name="印花编码" localSheetId="5">#REF!</definedName>
    <definedName name="针织编码" localSheetId="5">#REF!</definedName>
    <definedName name="织带编码" localSheetId="5">#REF!</definedName>
    <definedName name="织唛编码" localSheetId="5">#REF!</definedName>
    <definedName name="主料" localSheetId="5">#REF!</definedName>
    <definedName name="主料编码" localSheetId="5">#REF!</definedName>
    <definedName name="主唛编码" localSheetId="5">#REF!</definedName>
    <definedName name="撞钉编码" localSheetId="5">#REF!</definedName>
    <definedName name="xlbcz001" localSheetId="5">[3]拉链属性!$A$2:$A$46</definedName>
    <definedName name="xlbqt001" localSheetId="5">[4]拉链属性!$A$44:$A$53</definedName>
    <definedName name="D形扣编码" localSheetId="7">#REF!</definedName>
    <definedName name="版型吊牌编码" localSheetId="7">#REF!</definedName>
    <definedName name="标准" localSheetId="7">#REF!</definedName>
    <definedName name="标准编码" localSheetId="7">#REF!</definedName>
    <definedName name="标准物料编码" localSheetId="7">#REF!</definedName>
    <definedName name="插扣编码" localSheetId="7">#REF!</definedName>
    <definedName name="尺码唛编码" localSheetId="7">#REF!</definedName>
    <definedName name="抽绳编码" localSheetId="7">#REF!</definedName>
    <definedName name="粗线编码" localSheetId="7">#REF!</definedName>
    <definedName name="大类" localSheetId="7">#REF!</definedName>
    <definedName name="大类名称" localSheetId="7">#REF!</definedName>
    <definedName name="单位1" localSheetId="7">#REF!</definedName>
    <definedName name="单位编码" localSheetId="7">#REF!</definedName>
    <definedName name="吊牌编码" localSheetId="7">#REF!</definedName>
    <definedName name="吊钟编码" localSheetId="7">#REF!</definedName>
    <definedName name="反光材料编码" localSheetId="7">#REF!</definedName>
    <definedName name="辅料" localSheetId="7">#REF!</definedName>
    <definedName name="辅料编码" localSheetId="7">#REF!</definedName>
    <definedName name="工字扣编码" localSheetId="7">#REF!</definedName>
    <definedName name="功能标编码" localSheetId="7">#REF!</definedName>
    <definedName name="钩扣编码" localSheetId="7">#REF!</definedName>
    <definedName name="横机" localSheetId="7">#REF!</definedName>
    <definedName name="横机编码" localSheetId="7">#REF!</definedName>
    <definedName name="胶环编码" localSheetId="7">#REF!</definedName>
    <definedName name="胶牌编码" localSheetId="7">#REF!</definedName>
    <definedName name="金属牌编码" localSheetId="7">#REF!</definedName>
    <definedName name="卡头编码" localSheetId="7">#REF!</definedName>
    <definedName name="拉链" localSheetId="7">#REF!</definedName>
    <definedName name="拉链编码" localSheetId="7">#REF!</definedName>
    <definedName name="拉头" localSheetId="7">#REF!</definedName>
    <definedName name="拉头编码" localSheetId="7">#REF!</definedName>
    <definedName name="拉头吊坠编码" localSheetId="7">#REF!</definedName>
    <definedName name="拉头色" localSheetId="7">#REF!</definedName>
    <definedName name="拉头颜色" localSheetId="7">#REF!</definedName>
    <definedName name="里料编码" localSheetId="7">#REF!</definedName>
    <definedName name="毛皮编码" localSheetId="7">#REF!</definedName>
    <definedName name="面辅料颜色" localSheetId="7">#REF!</definedName>
    <definedName name="面料编号" localSheetId="7">#REF!</definedName>
    <definedName name="魔术贴编码" localSheetId="7">#REF!</definedName>
    <definedName name="纽扣编码" localSheetId="7">#REF!</definedName>
    <definedName name="汽眼编码" localSheetId="7">#REF!</definedName>
    <definedName name="日字扣编码" localSheetId="7">#REF!</definedName>
    <definedName name="色号" localSheetId="7">#REF!</definedName>
    <definedName name="色号1" localSheetId="7">#REF!</definedName>
    <definedName name="色号颜色" localSheetId="7">#REF!</definedName>
    <definedName name="色名色号" localSheetId="7">#REF!</definedName>
    <definedName name="四件扣编码" localSheetId="7">#REF!</definedName>
    <definedName name="梭织编码" localSheetId="7">#REF!</definedName>
    <definedName name="烫花编码" localSheetId="7">#REF!</definedName>
    <definedName name="烫唛编码" localSheetId="7">#REF!</definedName>
    <definedName name="五抓扣编码" localSheetId="7">#REF!</definedName>
    <definedName name="洗水" localSheetId="7">#REF!</definedName>
    <definedName name="洗水编码" localSheetId="7">#REF!</definedName>
    <definedName name="下拉头编码" localSheetId="7">#REF!</definedName>
    <definedName name="橡筋编码" localSheetId="7">#REF!</definedName>
    <definedName name="橡筋绳编码" localSheetId="7">#REF!</definedName>
    <definedName name="胸杯编码" localSheetId="7">#REF!</definedName>
    <definedName name="绣花" localSheetId="7">#REF!</definedName>
    <definedName name="绣花编码" localSheetId="7">#REF!</definedName>
    <definedName name="绣章编码" localSheetId="7">#REF!</definedName>
    <definedName name="颜色" localSheetId="7">#REF!</definedName>
    <definedName name="印花" localSheetId="7">#REF!</definedName>
    <definedName name="印花编码" localSheetId="7">#REF!</definedName>
    <definedName name="针织编码" localSheetId="7">#REF!</definedName>
    <definedName name="织带编码" localSheetId="7">#REF!</definedName>
    <definedName name="织唛编码" localSheetId="7">#REF!</definedName>
    <definedName name="主料" localSheetId="7">#REF!</definedName>
    <definedName name="主料编码" localSheetId="7">#REF!</definedName>
    <definedName name="主唛编码" localSheetId="7">#REF!</definedName>
    <definedName name="撞钉编码" localSheetId="7">#REF!</definedName>
    <definedName name="xlbcz001" localSheetId="7">[3]拉链属性!$A$2:$A$46</definedName>
    <definedName name="xlbqt001" localSheetId="7">[4]拉链属性!$A$44:$A$53</definedName>
    <definedName name="_xlnm.Print_Area" localSheetId="2">首期!$A$76:$O$116</definedName>
  </definedNames>
  <calcPr calcId="144525" concurrentCalc="0"/>
</workbook>
</file>

<file path=xl/sharedStrings.xml><?xml version="1.0" encoding="utf-8"?>
<sst xmlns="http://schemas.openxmlformats.org/spreadsheetml/2006/main" count="826" uniqueCount="332">
  <si>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</si>
  <si>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</si>
  <si>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</si>
  <si>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</si>
  <si>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</si>
  <si>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</si>
  <si>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</si>
  <si>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</si>
  <si>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</si>
  <si>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</si>
  <si>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</si>
  <si>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</si>
  <si>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</si>
  <si>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</si>
  <si>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</si>
  <si>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</si>
  <si>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</si>
  <si>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</si>
  <si>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</si>
  <si>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</si>
  <si>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</si>
  <si>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</si>
  <si>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</si>
  <si>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</si>
  <si>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</si>
  <si>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</si>
  <si>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</si>
  <si>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</si>
  <si>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</si>
  <si>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</si>
  <si>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</si>
  <si>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</si>
  <si>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</si>
  <si>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</si>
  <si>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</si>
  <si>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</si>
  <si>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</si>
  <si>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</si>
  <si>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</si>
  <si>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</si>
  <si>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</si>
  <si>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</si>
  <si>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</si>
  <si>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</si>
  <si>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</si>
  <si>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</si>
  <si>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</si>
  <si>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</si>
  <si>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</si>
  <si>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</si>
  <si>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</si>
  <si>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</si>
  <si>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</si>
  <si>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</si>
  <si>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</si>
  <si>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</si>
  <si>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</si>
  <si>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</si>
  <si>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</si>
  <si>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</si>
  <si>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</si>
  <si>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</si>
  <si>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</si>
  <si>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TAJJFL82902</t>
  </si>
  <si>
    <t>合同交期</t>
  </si>
  <si>
    <t>首件检验报告</t>
  </si>
  <si>
    <t>有</t>
  </si>
  <si>
    <t>无</t>
  </si>
  <si>
    <t>品名</t>
  </si>
  <si>
    <t>女式短袖POLO T恤衫</t>
  </si>
  <si>
    <t>裁剪完成数量</t>
  </si>
  <si>
    <t>首件检验未尽事项</t>
  </si>
  <si>
    <t>色/号型数</t>
  </si>
  <si>
    <t>1</t>
  </si>
  <si>
    <t>缝制完成数量</t>
  </si>
  <si>
    <t>首件检验未尽事项内容</t>
  </si>
  <si>
    <t>订单数量</t>
  </si>
  <si>
    <t>包装完成数量</t>
  </si>
  <si>
    <t>采购凭证编号：</t>
  </si>
  <si>
    <t>CGDD23061200010</t>
  </si>
  <si>
    <t>预计发货时间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</si>
  <si>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</si>
  <si>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</si>
  <si>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</si>
  <si>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</si>
  <si>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</si>
  <si>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</si>
  <si>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</si>
  <si>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</si>
  <si>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</si>
  <si>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</si>
  <si>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</si>
  <si>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</si>
  <si>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</si>
  <si>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</si>
  <si>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</si>
  <si>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</si>
  <si>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</si>
  <si>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</si>
  <si>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</si>
  <si>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</si>
  <si>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</si>
  <si>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</si>
  <si>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</si>
  <si>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</si>
  <si>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</si>
  <si>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</si>
  <si>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</si>
  <si>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</si>
  <si>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</si>
  <si>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</si>
  <si>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</si>
  <si>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</si>
  <si>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</si>
  <si>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</si>
  <si>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</si>
  <si>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</si>
  <si>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</si>
  <si>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</si>
  <si>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M/L/XXL码洗前、洗后各1件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</si>
  <si>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</si>
  <si>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</si>
  <si>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</si>
  <si>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</si>
  <si>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</si>
  <si>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</si>
  <si>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</si>
  <si>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</si>
  <si>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</si>
  <si>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</si>
  <si>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</si>
  <si>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</si>
  <si>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</si>
  <si>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</si>
  <si>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</si>
  <si>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</si>
  <si>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</si>
  <si>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</si>
  <si>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</si>
  <si>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</si>
  <si>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</si>
  <si>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</si>
  <si>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</si>
  <si>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</si>
  <si>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</si>
  <si>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</si>
  <si>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charset val="134"/>
      </rPr>
      <t>±</t>
    </r>
    <r>
      <rPr>
        <b/>
        <sz val="11"/>
        <rFont val="黑体"/>
        <charset val="134"/>
      </rPr>
      <t>差</t>
    </r>
  </si>
  <si>
    <t>XS</t>
  </si>
  <si>
    <t>150/80B</t>
  </si>
  <si>
    <t>155/84B</t>
  </si>
  <si>
    <t>160/88B</t>
  </si>
  <si>
    <t>165/92B</t>
  </si>
  <si>
    <t>170/96B</t>
  </si>
  <si>
    <t>175/100B</t>
  </si>
  <si>
    <t>180/104B</t>
  </si>
  <si>
    <r>
      <rPr>
        <b/>
        <sz val="11"/>
        <rFont val="Arial"/>
        <charset val="134"/>
      </rPr>
      <t xml:space="preserve"> </t>
    </r>
    <r>
      <rPr>
        <b/>
        <sz val="11"/>
        <rFont val="宋体"/>
        <charset val="134"/>
      </rPr>
      <t>洗前</t>
    </r>
    <r>
      <rPr>
        <b/>
        <sz val="11"/>
        <rFont val="Arial"/>
        <charset val="134"/>
      </rPr>
      <t>L</t>
    </r>
  </si>
  <si>
    <r>
      <rPr>
        <b/>
        <sz val="11"/>
        <rFont val="Arial"/>
        <charset val="134"/>
      </rPr>
      <t xml:space="preserve"> </t>
    </r>
    <r>
      <rPr>
        <b/>
        <sz val="11"/>
        <rFont val="宋体"/>
        <charset val="134"/>
      </rPr>
      <t>洗后</t>
    </r>
    <r>
      <rPr>
        <b/>
        <sz val="11"/>
        <rFont val="Arial"/>
        <charset val="134"/>
      </rPr>
      <t>L</t>
    </r>
  </si>
  <si>
    <t>后中长</t>
  </si>
  <si>
    <t>-0.5</t>
  </si>
  <si>
    <t>胸围</t>
  </si>
  <si>
    <t>+1</t>
  </si>
  <si>
    <t>腰围</t>
  </si>
  <si>
    <t>/</t>
  </si>
  <si>
    <t>摆围</t>
  </si>
  <si>
    <t>肩宽</t>
  </si>
  <si>
    <t>+0.5</t>
  </si>
  <si>
    <t>肩点短袖长</t>
  </si>
  <si>
    <t>-0.2</t>
  </si>
  <si>
    <t>短袖后中袖长</t>
  </si>
  <si>
    <t>袖肥/2（参考值）</t>
  </si>
  <si>
    <t>-0.3</t>
  </si>
  <si>
    <t>短袖口/2</t>
  </si>
  <si>
    <t>袖口高</t>
  </si>
  <si>
    <t>验货时间：</t>
  </si>
  <si>
    <t>跟单QC:</t>
  </si>
  <si>
    <t>工厂负责人：</t>
  </si>
  <si>
    <t>TOREAD-QC中期检验报告书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</si>
  <si>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</si>
  <si>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</si>
  <si>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</si>
  <si>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</si>
  <si>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</si>
  <si>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</si>
  <si>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</si>
  <si>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</si>
  <si>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1.开门筒有个别欠顺直，筒底欠方正。</t>
  </si>
  <si>
    <t>2.侧缝有藏止口，大烫要烫出来</t>
  </si>
  <si>
    <t>3.注意线头、油污</t>
  </si>
  <si>
    <t>合计</t>
  </si>
  <si>
    <t>【整改的严重缺陷及整改复核时间】</t>
  </si>
  <si>
    <t>【整改结果】</t>
  </si>
  <si>
    <t>前后腰节长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</si>
  <si>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</si>
  <si>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</si>
  <si>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</si>
  <si>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</si>
  <si>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</si>
  <si>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</si>
  <si>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</si>
  <si>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</si>
  <si>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</si>
  <si>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</si>
  <si>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</si>
  <si>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</si>
  <si>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</si>
  <si>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</si>
  <si>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</si>
  <si>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</si>
  <si>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</si>
  <si>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</si>
  <si>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</si>
  <si>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</si>
  <si>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采购凭证编号：CGDD23061200010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</si>
  <si>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</si>
  <si>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</si>
  <si>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</si>
  <si>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</si>
  <si>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</si>
  <si>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</si>
  <si>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</si>
  <si>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</si>
  <si>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</si>
  <si>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</si>
  <si>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</si>
  <si>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</si>
  <si>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</si>
  <si>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齐色齐码各抽3件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</si>
  <si>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</si>
  <si>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</si>
  <si>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</si>
  <si>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</si>
  <si>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</si>
  <si>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</si>
  <si>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</si>
  <si>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</si>
  <si>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</si>
  <si>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</si>
  <si>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</si>
  <si>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</si>
  <si>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+1  +1</t>
  </si>
  <si>
    <t>+0.8  +0.5</t>
  </si>
  <si>
    <t>+1  +0.8</t>
  </si>
  <si>
    <t>/  /</t>
  </si>
  <si>
    <t>+0.5  +0.5</t>
  </si>
  <si>
    <t>+1  +1.2</t>
  </si>
  <si>
    <t>+0.4  /</t>
  </si>
  <si>
    <t>+0.5  /</t>
  </si>
  <si>
    <t>+0.2  /</t>
  </si>
  <si>
    <t>-0.2  -0.2</t>
  </si>
  <si>
    <t>-0.3  -0.3</t>
  </si>
  <si>
    <t>-0.3  -0.2</t>
  </si>
  <si>
    <t>-0.3  /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</si>
  <si>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</si>
  <si>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</si>
  <si>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</si>
  <si>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</si>
  <si>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</si>
  <si>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</si>
  <si>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</si>
  <si>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</si>
  <si>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</si>
  <si>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</si>
  <si>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</si>
  <si>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</si>
  <si>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</si>
  <si>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</si>
  <si>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</si>
  <si>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</si>
  <si>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</si>
  <si>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TAJJFL81901 / TAJJFL82902</t>
  </si>
  <si>
    <t>兴欣宝</t>
  </si>
  <si>
    <t>制表时间：2023-5-23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</si>
  <si>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</si>
  <si>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</si>
  <si>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</si>
  <si>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</si>
  <si>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</si>
  <si>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</si>
  <si>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</si>
  <si>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</si>
  <si>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</si>
  <si>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</si>
  <si>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</si>
  <si>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</si>
  <si>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</si>
  <si>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</si>
  <si>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</si>
  <si>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</si>
  <si>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</si>
  <si>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</si>
  <si>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</si>
  <si>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</si>
  <si>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</si>
  <si>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</si>
  <si>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</si>
  <si>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</si>
  <si>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</si>
  <si>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</si>
  <si>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</si>
  <si>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</si>
  <si>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</si>
  <si>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</si>
  <si>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</si>
  <si>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</si>
  <si>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</si>
  <si>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</si>
  <si>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制表时间：2023-4/29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</si>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</sst>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  <numFmt numFmtId="178" formatCode="yyyy&quot;年&quot;m&quot;月&quot;d&quot;日&quot;;@"/>
    <numFmt numFmtId="179" formatCode="_ [$¥-804]* #,##0.00_ ;_ [$¥-804]* \-#,##0.00_ ;_ [$¥-804]* &quot;-&quot;??_ ;_ @_ "/>
  </numFmts>
  <fonts count="69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231F20"/>
      <name val="宋体"/>
      <charset val="134"/>
      <scheme val="minor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b/>
      <sz val="11"/>
      <name val="宋体"/>
      <charset val="134"/>
    </font>
    <font>
      <b/>
      <sz val="11"/>
      <name val="Arial"/>
      <charset val="134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4"/>
      <color indexed="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000000"/>
      <name val="宋体"/>
      <charset val="134"/>
    </font>
    <font>
      <b/>
      <sz val="11"/>
      <name val="黑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2" fontId="1" fillId="0" borderId="0" applyFont="0" applyFill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85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" fillId="16" borderId="86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87" applyNumberFormat="0" applyFill="0" applyAlignment="0" applyProtection="0">
      <alignment vertical="center"/>
    </xf>
    <xf numFmtId="0" fontId="59" fillId="0" borderId="87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88" applyNumberFormat="0" applyFill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60" fillId="20" borderId="89" applyNumberFormat="0" applyAlignment="0" applyProtection="0">
      <alignment vertical="center"/>
    </xf>
    <xf numFmtId="0" fontId="61" fillId="20" borderId="85" applyNumberFormat="0" applyAlignment="0" applyProtection="0">
      <alignment vertical="center"/>
    </xf>
    <xf numFmtId="0" fontId="62" fillId="21" borderId="90" applyNumberFormat="0" applyAlignment="0" applyProtection="0">
      <alignment vertical="center"/>
    </xf>
    <xf numFmtId="0" fontId="21" fillId="0" borderId="0">
      <alignment vertical="center"/>
    </xf>
    <xf numFmtId="0" fontId="48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63" fillId="0" borderId="91" applyNumberFormat="0" applyFill="0" applyAlignment="0" applyProtection="0">
      <alignment vertical="center"/>
    </xf>
    <xf numFmtId="0" fontId="64" fillId="0" borderId="92" applyNumberFormat="0" applyFill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6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67" fillId="0" borderId="0">
      <alignment horizontal="center" vertical="center"/>
    </xf>
    <xf numFmtId="0" fontId="48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  <xf numFmtId="0" fontId="24" fillId="0" borderId="0">
      <alignment vertical="center"/>
    </xf>
  </cellStyleXfs>
  <cellXfs count="428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9" fillId="0" borderId="8" xfId="0" applyFont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7" fillId="0" borderId="0" xfId="0" applyFont="1"/>
    <xf numFmtId="0" fontId="1" fillId="0" borderId="9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/>
    <xf numFmtId="0" fontId="1" fillId="0" borderId="4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8" fillId="0" borderId="10" xfId="56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 readingOrder="1"/>
    </xf>
    <xf numFmtId="0" fontId="10" fillId="0" borderId="2" xfId="0" applyFont="1" applyFill="1" applyBorder="1" applyAlignment="1">
      <alignment horizontal="left" vertical="top" wrapText="1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/>
    </xf>
    <xf numFmtId="0" fontId="20" fillId="0" borderId="0" xfId="53" applyFont="1" applyFill="1" applyAlignment="1"/>
    <xf numFmtId="0" fontId="21" fillId="0" borderId="0" xfId="53" applyFont="1" applyFill="1" applyAlignment="1"/>
    <xf numFmtId="0" fontId="20" fillId="0" borderId="0" xfId="53" applyFont="1" applyFill="1" applyAlignment="1">
      <alignment horizontal="left"/>
    </xf>
    <xf numFmtId="0" fontId="0" fillId="0" borderId="0" xfId="0" applyFont="1" applyFill="1" applyBorder="1" applyAlignment="1">
      <alignment vertical="center"/>
    </xf>
    <xf numFmtId="0" fontId="22" fillId="0" borderId="0" xfId="53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0" fillId="0" borderId="0" xfId="53" applyFont="1" applyFill="1" applyBorder="1" applyAlignment="1">
      <alignment horizontal="center" vertical="center"/>
    </xf>
    <xf numFmtId="0" fontId="23" fillId="0" borderId="11" xfId="52" applyFont="1" applyFill="1" applyBorder="1" applyAlignment="1">
      <alignment horizontal="left" vertical="center"/>
    </xf>
    <xf numFmtId="0" fontId="20" fillId="0" borderId="12" xfId="52" applyFont="1" applyFill="1" applyBorder="1" applyAlignment="1">
      <alignment horizontal="center" vertical="center"/>
    </xf>
    <xf numFmtId="0" fontId="23" fillId="0" borderId="13" xfId="52" applyFont="1" applyFill="1" applyBorder="1" applyAlignment="1">
      <alignment vertical="center"/>
    </xf>
    <xf numFmtId="0" fontId="24" fillId="0" borderId="13" xfId="52" applyFont="1" applyFill="1" applyBorder="1" applyAlignment="1">
      <alignment horizontal="center" vertical="center"/>
    </xf>
    <xf numFmtId="0" fontId="24" fillId="0" borderId="14" xfId="52" applyFont="1" applyFill="1" applyBorder="1" applyAlignment="1">
      <alignment horizontal="center" vertical="center"/>
    </xf>
    <xf numFmtId="0" fontId="25" fillId="0" borderId="15" xfId="53" applyFont="1" applyFill="1" applyBorder="1" applyAlignment="1" applyProtection="1">
      <alignment horizontal="center" vertical="center"/>
    </xf>
    <xf numFmtId="0" fontId="26" fillId="0" borderId="10" xfId="53" applyFont="1" applyFill="1" applyBorder="1" applyAlignment="1">
      <alignment horizontal="center" vertical="center"/>
    </xf>
    <xf numFmtId="0" fontId="7" fillId="0" borderId="10" xfId="53" applyFont="1" applyFill="1" applyBorder="1" applyAlignment="1">
      <alignment horizontal="center" vertical="center"/>
    </xf>
    <xf numFmtId="0" fontId="25" fillId="0" borderId="16" xfId="53" applyFont="1" applyFill="1" applyBorder="1" applyAlignment="1" applyProtection="1">
      <alignment horizontal="center" vertical="center"/>
    </xf>
    <xf numFmtId="0" fontId="27" fillId="0" borderId="2" xfId="54" applyFont="1" applyFill="1" applyBorder="1" applyAlignment="1">
      <alignment horizontal="center" vertical="center"/>
    </xf>
    <xf numFmtId="0" fontId="27" fillId="0" borderId="2" xfId="54" applyFont="1" applyFill="1" applyBorder="1" applyAlignment="1">
      <alignment horizontal="center"/>
    </xf>
    <xf numFmtId="0" fontId="28" fillId="0" borderId="2" xfId="54" applyFont="1" applyFill="1" applyBorder="1" applyAlignment="1">
      <alignment horizontal="center" vertical="center"/>
    </xf>
    <xf numFmtId="177" fontId="28" fillId="0" borderId="2" xfId="54" applyNumberFormat="1" applyFont="1" applyFill="1" applyBorder="1" applyAlignment="1">
      <alignment horizontal="center" vertical="center"/>
    </xf>
    <xf numFmtId="0" fontId="28" fillId="0" borderId="4" xfId="54" applyFont="1" applyFill="1" applyBorder="1" applyAlignment="1">
      <alignment horizontal="center" vertical="center"/>
    </xf>
    <xf numFmtId="177" fontId="28" fillId="0" borderId="2" xfId="58" applyNumberFormat="1" applyFont="1" applyFill="1" applyBorder="1" applyAlignment="1">
      <alignment horizontal="center" vertical="center"/>
    </xf>
    <xf numFmtId="0" fontId="28" fillId="0" borderId="2" xfId="54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0" fontId="20" fillId="0" borderId="17" xfId="53" applyFont="1" applyFill="1" applyBorder="1" applyAlignment="1">
      <alignment horizontal="center"/>
    </xf>
    <xf numFmtId="0" fontId="23" fillId="0" borderId="12" xfId="52" applyFont="1" applyFill="1" applyBorder="1" applyAlignment="1">
      <alignment horizontal="left" vertical="center"/>
    </xf>
    <xf numFmtId="0" fontId="20" fillId="0" borderId="18" xfId="52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left" vertical="center"/>
    </xf>
    <xf numFmtId="0" fontId="20" fillId="0" borderId="0" xfId="53" applyFont="1" applyFill="1" applyAlignment="1">
      <alignment horizontal="center"/>
    </xf>
    <xf numFmtId="0" fontId="26" fillId="0" borderId="2" xfId="53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29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/>
    </xf>
    <xf numFmtId="49" fontId="31" fillId="0" borderId="2" xfId="55" applyNumberFormat="1" applyFont="1" applyFill="1" applyBorder="1" applyAlignment="1">
      <alignment horizontal="center" vertical="center"/>
    </xf>
    <xf numFmtId="49" fontId="31" fillId="0" borderId="2" xfId="53" applyNumberFormat="1" applyFont="1" applyFill="1" applyBorder="1" applyAlignment="1">
      <alignment horizontal="center"/>
    </xf>
    <xf numFmtId="0" fontId="26" fillId="0" borderId="0" xfId="53" applyFont="1" applyFill="1" applyAlignment="1"/>
    <xf numFmtId="14" fontId="26" fillId="0" borderId="0" xfId="53" applyNumberFormat="1" applyFont="1" applyFill="1" applyAlignment="1">
      <alignment horizontal="left"/>
    </xf>
    <xf numFmtId="0" fontId="21" fillId="0" borderId="0" xfId="52" applyFill="1" applyBorder="1" applyAlignment="1">
      <alignment horizontal="left" vertical="center"/>
    </xf>
    <xf numFmtId="0" fontId="21" fillId="0" borderId="0" xfId="52" applyFont="1" applyFill="1" applyAlignment="1">
      <alignment horizontal="left" vertical="center"/>
    </xf>
    <xf numFmtId="0" fontId="21" fillId="0" borderId="0" xfId="52" applyFill="1" applyAlignment="1">
      <alignment horizontal="left" vertical="center"/>
    </xf>
    <xf numFmtId="0" fontId="32" fillId="0" borderId="20" xfId="52" applyFont="1" applyFill="1" applyBorder="1" applyAlignment="1">
      <alignment horizontal="center" vertical="top"/>
    </xf>
    <xf numFmtId="0" fontId="33" fillId="0" borderId="21" xfId="52" applyFont="1" applyFill="1" applyBorder="1" applyAlignment="1">
      <alignment horizontal="left" vertical="center"/>
    </xf>
    <xf numFmtId="0" fontId="13" fillId="0" borderId="22" xfId="52" applyFont="1" applyFill="1" applyBorder="1" applyAlignment="1">
      <alignment horizontal="center" vertical="center"/>
    </xf>
    <xf numFmtId="0" fontId="33" fillId="0" borderId="22" xfId="52" applyFont="1" applyFill="1" applyBorder="1" applyAlignment="1">
      <alignment horizontal="center" vertical="center"/>
    </xf>
    <xf numFmtId="0" fontId="33" fillId="0" borderId="22" xfId="52" applyFont="1" applyFill="1" applyBorder="1" applyAlignment="1">
      <alignment vertical="center"/>
    </xf>
    <xf numFmtId="0" fontId="7" fillId="0" borderId="22" xfId="52" applyFont="1" applyFill="1" applyBorder="1" applyAlignment="1">
      <alignment vertical="center"/>
    </xf>
    <xf numFmtId="0" fontId="33" fillId="0" borderId="23" xfId="52" applyFont="1" applyFill="1" applyBorder="1" applyAlignment="1">
      <alignment vertical="center"/>
    </xf>
    <xf numFmtId="0" fontId="13" fillId="0" borderId="24" xfId="52" applyFont="1" applyFill="1" applyBorder="1" applyAlignment="1">
      <alignment horizontal="center" vertical="center"/>
    </xf>
    <xf numFmtId="0" fontId="33" fillId="0" borderId="24" xfId="52" applyFont="1" applyFill="1" applyBorder="1" applyAlignment="1">
      <alignment vertical="center"/>
    </xf>
    <xf numFmtId="178" fontId="7" fillId="0" borderId="24" xfId="52" applyNumberFormat="1" applyFont="1" applyFill="1" applyBorder="1" applyAlignment="1">
      <alignment horizontal="center" vertical="center"/>
    </xf>
    <xf numFmtId="0" fontId="33" fillId="0" borderId="24" xfId="52" applyFont="1" applyFill="1" applyBorder="1" applyAlignment="1">
      <alignment horizontal="center" vertical="center"/>
    </xf>
    <xf numFmtId="0" fontId="33" fillId="0" borderId="23" xfId="52" applyFont="1" applyFill="1" applyBorder="1" applyAlignment="1">
      <alignment horizontal="left" vertical="center"/>
    </xf>
    <xf numFmtId="49" fontId="13" fillId="0" borderId="24" xfId="52" applyNumberFormat="1" applyFont="1" applyFill="1" applyBorder="1" applyAlignment="1">
      <alignment horizontal="right" vertical="center"/>
    </xf>
    <xf numFmtId="0" fontId="7" fillId="0" borderId="24" xfId="52" applyFont="1" applyFill="1" applyBorder="1" applyAlignment="1">
      <alignment horizontal="left" vertical="center"/>
    </xf>
    <xf numFmtId="0" fontId="33" fillId="0" borderId="24" xfId="52" applyFont="1" applyFill="1" applyBorder="1" applyAlignment="1">
      <alignment horizontal="left" vertical="center"/>
    </xf>
    <xf numFmtId="0" fontId="7" fillId="0" borderId="24" xfId="52" applyFont="1" applyFill="1" applyBorder="1" applyAlignment="1">
      <alignment horizontal="center" vertical="center"/>
    </xf>
    <xf numFmtId="0" fontId="33" fillId="0" borderId="25" xfId="52" applyFont="1" applyFill="1" applyBorder="1" applyAlignment="1">
      <alignment vertical="center"/>
    </xf>
    <xf numFmtId="0" fontId="13" fillId="0" borderId="26" xfId="52" applyFont="1" applyFill="1" applyBorder="1" applyAlignment="1">
      <alignment horizontal="center" vertical="center"/>
    </xf>
    <xf numFmtId="0" fontId="33" fillId="0" borderId="26" xfId="52" applyFont="1" applyFill="1" applyBorder="1" applyAlignment="1">
      <alignment vertical="center"/>
    </xf>
    <xf numFmtId="0" fontId="7" fillId="0" borderId="26" xfId="52" applyFont="1" applyFill="1" applyBorder="1" applyAlignment="1">
      <alignment horizontal="center" vertical="center"/>
    </xf>
    <xf numFmtId="0" fontId="7" fillId="0" borderId="26" xfId="52" applyFont="1" applyFill="1" applyBorder="1" applyAlignment="1">
      <alignment horizontal="left" vertical="center"/>
    </xf>
    <xf numFmtId="0" fontId="33" fillId="0" borderId="26" xfId="52" applyFont="1" applyFill="1" applyBorder="1" applyAlignment="1">
      <alignment horizontal="left" vertical="center"/>
    </xf>
    <xf numFmtId="0" fontId="33" fillId="0" borderId="0" xfId="52" applyFont="1" applyFill="1" applyBorder="1" applyAlignment="1">
      <alignment vertical="center"/>
    </xf>
    <xf numFmtId="0" fontId="7" fillId="0" borderId="0" xfId="52" applyFont="1" applyFill="1" applyBorder="1" applyAlignment="1">
      <alignment vertical="center"/>
    </xf>
    <xf numFmtId="0" fontId="7" fillId="0" borderId="0" xfId="52" applyFont="1" applyFill="1" applyAlignment="1">
      <alignment horizontal="left" vertical="center"/>
    </xf>
    <xf numFmtId="0" fontId="33" fillId="0" borderId="21" xfId="52" applyFont="1" applyFill="1" applyBorder="1" applyAlignment="1">
      <alignment vertical="center"/>
    </xf>
    <xf numFmtId="0" fontId="33" fillId="0" borderId="27" xfId="52" applyFont="1" applyFill="1" applyBorder="1" applyAlignment="1">
      <alignment horizontal="left" vertical="center"/>
    </xf>
    <xf numFmtId="0" fontId="33" fillId="0" borderId="28" xfId="52" applyFont="1" applyFill="1" applyBorder="1" applyAlignment="1">
      <alignment horizontal="left" vertical="center"/>
    </xf>
    <xf numFmtId="0" fontId="7" fillId="0" borderId="24" xfId="52" applyFont="1" applyFill="1" applyBorder="1" applyAlignment="1">
      <alignment vertical="center"/>
    </xf>
    <xf numFmtId="0" fontId="7" fillId="0" borderId="29" xfId="52" applyFont="1" applyFill="1" applyBorder="1" applyAlignment="1">
      <alignment horizontal="center" vertical="center"/>
    </xf>
    <xf numFmtId="0" fontId="7" fillId="0" borderId="30" xfId="52" applyFont="1" applyFill="1" applyBorder="1" applyAlignment="1">
      <alignment horizontal="center" vertical="center"/>
    </xf>
    <xf numFmtId="0" fontId="29" fillId="0" borderId="31" xfId="52" applyFont="1" applyFill="1" applyBorder="1" applyAlignment="1">
      <alignment horizontal="left" vertical="center"/>
    </xf>
    <xf numFmtId="0" fontId="29" fillId="0" borderId="30" xfId="52" applyFont="1" applyFill="1" applyBorder="1" applyAlignment="1">
      <alignment horizontal="left" vertical="center"/>
    </xf>
    <xf numFmtId="0" fontId="7" fillId="0" borderId="26" xfId="52" applyFont="1" applyFill="1" applyBorder="1" applyAlignment="1">
      <alignment vertical="center"/>
    </xf>
    <xf numFmtId="0" fontId="7" fillId="0" borderId="0" xfId="52" applyFont="1" applyFill="1" applyBorder="1" applyAlignment="1">
      <alignment horizontal="left" vertical="center"/>
    </xf>
    <xf numFmtId="0" fontId="33" fillId="0" borderId="22" xfId="52" applyFont="1" applyFill="1" applyBorder="1" applyAlignment="1">
      <alignment horizontal="left" vertical="center"/>
    </xf>
    <xf numFmtId="0" fontId="7" fillId="0" borderId="23" xfId="52" applyFont="1" applyFill="1" applyBorder="1" applyAlignment="1">
      <alignment horizontal="left" vertical="center"/>
    </xf>
    <xf numFmtId="0" fontId="7" fillId="0" borderId="31" xfId="52" applyFont="1" applyFill="1" applyBorder="1" applyAlignment="1">
      <alignment horizontal="left" vertical="center"/>
    </xf>
    <xf numFmtId="0" fontId="7" fillId="0" borderId="30" xfId="52" applyFont="1" applyFill="1" applyBorder="1" applyAlignment="1">
      <alignment horizontal="left" vertical="center"/>
    </xf>
    <xf numFmtId="0" fontId="7" fillId="0" borderId="23" xfId="52" applyFont="1" applyFill="1" applyBorder="1" applyAlignment="1">
      <alignment horizontal="left" vertical="center" wrapText="1"/>
    </xf>
    <xf numFmtId="0" fontId="7" fillId="0" borderId="24" xfId="52" applyFont="1" applyFill="1" applyBorder="1" applyAlignment="1">
      <alignment horizontal="left" vertical="center" wrapText="1"/>
    </xf>
    <xf numFmtId="0" fontId="33" fillId="0" borderId="25" xfId="52" applyFont="1" applyFill="1" applyBorder="1" applyAlignment="1">
      <alignment horizontal="left" vertical="center"/>
    </xf>
    <xf numFmtId="0" fontId="21" fillId="0" borderId="26" xfId="52" applyFill="1" applyBorder="1" applyAlignment="1">
      <alignment horizontal="center" vertical="center"/>
    </xf>
    <xf numFmtId="0" fontId="33" fillId="0" borderId="32" xfId="52" applyFont="1" applyFill="1" applyBorder="1" applyAlignment="1">
      <alignment horizontal="center" vertical="center"/>
    </xf>
    <xf numFmtId="0" fontId="33" fillId="0" borderId="33" xfId="52" applyFont="1" applyFill="1" applyBorder="1" applyAlignment="1">
      <alignment horizontal="left" vertical="center"/>
    </xf>
    <xf numFmtId="0" fontId="21" fillId="0" borderId="31" xfId="52" applyFont="1" applyFill="1" applyBorder="1" applyAlignment="1">
      <alignment horizontal="left" vertical="center"/>
    </xf>
    <xf numFmtId="0" fontId="21" fillId="0" borderId="30" xfId="52" applyFont="1" applyFill="1" applyBorder="1" applyAlignment="1">
      <alignment horizontal="left" vertical="center"/>
    </xf>
    <xf numFmtId="0" fontId="21" fillId="0" borderId="31" xfId="52" applyFont="1" applyFill="1" applyBorder="1" applyAlignment="1">
      <alignment horizontal="right" vertical="center"/>
    </xf>
    <xf numFmtId="0" fontId="21" fillId="0" borderId="30" xfId="52" applyFont="1" applyFill="1" applyBorder="1" applyAlignment="1">
      <alignment horizontal="right" vertical="center"/>
    </xf>
    <xf numFmtId="0" fontId="29" fillId="0" borderId="34" xfId="52" applyFont="1" applyFill="1" applyBorder="1" applyAlignment="1">
      <alignment horizontal="left" vertical="center"/>
    </xf>
    <xf numFmtId="0" fontId="29" fillId="0" borderId="35" xfId="52" applyFont="1" applyFill="1" applyBorder="1" applyAlignment="1">
      <alignment horizontal="left" vertical="center"/>
    </xf>
    <xf numFmtId="0" fontId="33" fillId="0" borderId="36" xfId="52" applyFont="1" applyFill="1" applyBorder="1" applyAlignment="1">
      <alignment horizontal="left" vertical="center"/>
    </xf>
    <xf numFmtId="0" fontId="33" fillId="0" borderId="37" xfId="52" applyFont="1" applyFill="1" applyBorder="1" applyAlignment="1">
      <alignment horizontal="left" vertical="center"/>
    </xf>
    <xf numFmtId="0" fontId="33" fillId="0" borderId="37" xfId="52" applyFont="1" applyFill="1" applyBorder="1" applyAlignment="1">
      <alignment horizontal="center" vertical="center"/>
    </xf>
    <xf numFmtId="0" fontId="33" fillId="0" borderId="38" xfId="52" applyFont="1" applyFill="1" applyBorder="1" applyAlignment="1">
      <alignment horizontal="left" vertical="center"/>
    </xf>
    <xf numFmtId="0" fontId="33" fillId="0" borderId="39" xfId="52" applyFont="1" applyFill="1" applyBorder="1" applyAlignment="1">
      <alignment horizontal="left" vertical="center"/>
    </xf>
    <xf numFmtId="58" fontId="33" fillId="0" borderId="26" xfId="52" applyNumberFormat="1" applyFont="1" applyFill="1" applyBorder="1" applyAlignment="1">
      <alignment horizontal="center" vertical="center"/>
    </xf>
    <xf numFmtId="58" fontId="7" fillId="0" borderId="26" xfId="52" applyNumberFormat="1" applyFont="1" applyFill="1" applyBorder="1" applyAlignment="1">
      <alignment horizontal="center" vertical="center"/>
    </xf>
    <xf numFmtId="0" fontId="33" fillId="0" borderId="26" xfId="52" applyFont="1" applyFill="1" applyBorder="1" applyAlignment="1">
      <alignment horizontal="center" vertical="center"/>
    </xf>
    <xf numFmtId="0" fontId="7" fillId="0" borderId="22" xfId="52" applyFont="1" applyFill="1" applyBorder="1" applyAlignment="1">
      <alignment horizontal="center" vertical="center"/>
    </xf>
    <xf numFmtId="0" fontId="7" fillId="0" borderId="40" xfId="52" applyFont="1" applyFill="1" applyBorder="1" applyAlignment="1">
      <alignment horizontal="center" vertical="center"/>
    </xf>
    <xf numFmtId="0" fontId="33" fillId="0" borderId="41" xfId="52" applyFont="1" applyFill="1" applyBorder="1" applyAlignment="1">
      <alignment horizontal="center" vertical="center"/>
    </xf>
    <xf numFmtId="0" fontId="7" fillId="0" borderId="41" xfId="52" applyFont="1" applyFill="1" applyBorder="1" applyAlignment="1">
      <alignment horizontal="left" vertical="center"/>
    </xf>
    <xf numFmtId="0" fontId="7" fillId="0" borderId="42" xfId="52" applyFont="1" applyFill="1" applyBorder="1" applyAlignment="1">
      <alignment horizontal="left" vertical="center"/>
    </xf>
    <xf numFmtId="0" fontId="33" fillId="0" borderId="43" xfId="52" applyFont="1" applyFill="1" applyBorder="1" applyAlignment="1">
      <alignment horizontal="left" vertical="center"/>
    </xf>
    <xf numFmtId="0" fontId="7" fillId="0" borderId="44" xfId="52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9" fillId="0" borderId="44" xfId="52" applyFont="1" applyFill="1" applyBorder="1" applyAlignment="1">
      <alignment horizontal="left" vertical="center"/>
    </xf>
    <xf numFmtId="0" fontId="33" fillId="0" borderId="40" xfId="52" applyFont="1" applyFill="1" applyBorder="1" applyAlignment="1">
      <alignment horizontal="left" vertical="center"/>
    </xf>
    <xf numFmtId="0" fontId="33" fillId="0" borderId="41" xfId="52" applyFont="1" applyFill="1" applyBorder="1" applyAlignment="1">
      <alignment horizontal="left" vertical="center"/>
    </xf>
    <xf numFmtId="0" fontId="7" fillId="0" borderId="44" xfId="52" applyFont="1" applyFill="1" applyBorder="1" applyAlignment="1">
      <alignment horizontal="left" vertical="center"/>
    </xf>
    <xf numFmtId="0" fontId="7" fillId="0" borderId="41" xfId="52" applyFont="1" applyFill="1" applyBorder="1" applyAlignment="1">
      <alignment horizontal="left" vertical="center" wrapText="1"/>
    </xf>
    <xf numFmtId="0" fontId="21" fillId="0" borderId="42" xfId="52" applyFill="1" applyBorder="1" applyAlignment="1">
      <alignment horizontal="center" vertical="center"/>
    </xf>
    <xf numFmtId="0" fontId="33" fillId="0" borderId="45" xfId="52" applyFont="1" applyFill="1" applyBorder="1" applyAlignment="1">
      <alignment horizontal="left" vertical="center"/>
    </xf>
    <xf numFmtId="0" fontId="34" fillId="0" borderId="43" xfId="52" applyFont="1" applyFill="1" applyBorder="1" applyAlignment="1">
      <alignment horizontal="center" vertical="center"/>
    </xf>
    <xf numFmtId="0" fontId="21" fillId="0" borderId="46" xfId="52" applyFont="1" applyFill="1" applyBorder="1" applyAlignment="1">
      <alignment horizontal="left" vertical="center"/>
    </xf>
    <xf numFmtId="0" fontId="21" fillId="0" borderId="47" xfId="52" applyFill="1" applyBorder="1" applyAlignment="1">
      <alignment horizontal="center" vertical="center"/>
    </xf>
    <xf numFmtId="0" fontId="21" fillId="0" borderId="44" xfId="52" applyFont="1" applyFill="1" applyBorder="1" applyAlignment="1">
      <alignment horizontal="center" vertical="center"/>
    </xf>
    <xf numFmtId="0" fontId="34" fillId="0" borderId="44" xfId="52" applyFont="1" applyFill="1" applyBorder="1" applyAlignment="1">
      <alignment horizontal="center" vertical="center"/>
    </xf>
    <xf numFmtId="0" fontId="21" fillId="0" borderId="46" xfId="52" applyFont="1" applyFill="1" applyBorder="1" applyAlignment="1">
      <alignment horizontal="right" vertical="center"/>
    </xf>
    <xf numFmtId="0" fontId="7" fillId="0" borderId="48" xfId="52" applyFont="1" applyFill="1" applyBorder="1" applyAlignment="1">
      <alignment horizontal="center" vertical="center"/>
    </xf>
    <xf numFmtId="0" fontId="29" fillId="0" borderId="49" xfId="52" applyFont="1" applyFill="1" applyBorder="1" applyAlignment="1">
      <alignment horizontal="left" vertical="center"/>
    </xf>
    <xf numFmtId="0" fontId="33" fillId="0" borderId="50" xfId="52" applyFont="1" applyFill="1" applyBorder="1" applyAlignment="1">
      <alignment horizontal="left" vertical="center"/>
    </xf>
    <xf numFmtId="0" fontId="7" fillId="0" borderId="42" xfId="52" applyFont="1" applyFill="1" applyBorder="1" applyAlignment="1">
      <alignment horizontal="center" vertical="center"/>
    </xf>
    <xf numFmtId="0" fontId="23" fillId="0" borderId="2" xfId="52" applyFont="1" applyFill="1" applyBorder="1" applyAlignment="1">
      <alignment horizontal="center" vertical="center"/>
    </xf>
    <xf numFmtId="0" fontId="13" fillId="0" borderId="2" xfId="52" applyFont="1" applyFill="1" applyBorder="1" applyAlignment="1">
      <alignment horizontal="center" vertical="center"/>
    </xf>
    <xf numFmtId="0" fontId="20" fillId="0" borderId="0" xfId="53" applyFont="1" applyFill="1" applyAlignment="1">
      <alignment horizontal="center" vertical="center"/>
    </xf>
    <xf numFmtId="0" fontId="21" fillId="0" borderId="0" xfId="52" applyFont="1" applyAlignment="1">
      <alignment horizontal="left" vertical="center"/>
    </xf>
    <xf numFmtId="0" fontId="35" fillId="0" borderId="20" xfId="52" applyFont="1" applyBorder="1" applyAlignment="1">
      <alignment horizontal="center" vertical="top"/>
    </xf>
    <xf numFmtId="0" fontId="34" fillId="0" borderId="51" xfId="52" applyFont="1" applyBorder="1" applyAlignment="1">
      <alignment horizontal="left" vertical="center"/>
    </xf>
    <xf numFmtId="0" fontId="13" fillId="0" borderId="52" xfId="52" applyFont="1" applyBorder="1" applyAlignment="1">
      <alignment horizontal="center" vertical="center"/>
    </xf>
    <xf numFmtId="0" fontId="34" fillId="0" borderId="52" xfId="52" applyFont="1" applyBorder="1" applyAlignment="1">
      <alignment horizontal="center" vertical="center"/>
    </xf>
    <xf numFmtId="0" fontId="29" fillId="0" borderId="52" xfId="52" applyFont="1" applyBorder="1" applyAlignment="1">
      <alignment horizontal="left" vertical="center"/>
    </xf>
    <xf numFmtId="0" fontId="29" fillId="0" borderId="21" xfId="52" applyFont="1" applyBorder="1" applyAlignment="1">
      <alignment horizontal="center" vertical="center"/>
    </xf>
    <xf numFmtId="0" fontId="29" fillId="0" borderId="22" xfId="52" applyFont="1" applyBorder="1" applyAlignment="1">
      <alignment horizontal="center" vertical="center"/>
    </xf>
    <xf numFmtId="0" fontId="29" fillId="0" borderId="40" xfId="52" applyFont="1" applyBorder="1" applyAlignment="1">
      <alignment horizontal="center" vertical="center"/>
    </xf>
    <xf numFmtId="0" fontId="34" fillId="0" borderId="21" xfId="52" applyFont="1" applyBorder="1" applyAlignment="1">
      <alignment horizontal="center" vertical="center"/>
    </xf>
    <xf numFmtId="0" fontId="34" fillId="0" borderId="22" xfId="52" applyFont="1" applyBorder="1" applyAlignment="1">
      <alignment horizontal="center" vertical="center"/>
    </xf>
    <xf numFmtId="0" fontId="34" fillId="0" borderId="40" xfId="52" applyFont="1" applyBorder="1" applyAlignment="1">
      <alignment horizontal="center" vertical="center"/>
    </xf>
    <xf numFmtId="0" fontId="29" fillId="0" borderId="23" xfId="52" applyFont="1" applyBorder="1" applyAlignment="1">
      <alignment horizontal="left" vertical="center"/>
    </xf>
    <xf numFmtId="0" fontId="13" fillId="0" borderId="24" xfId="52" applyFont="1" applyBorder="1" applyAlignment="1">
      <alignment horizontal="center" vertical="center"/>
    </xf>
    <xf numFmtId="0" fontId="13" fillId="0" borderId="41" xfId="52" applyFont="1" applyBorder="1" applyAlignment="1">
      <alignment horizontal="center" vertical="center"/>
    </xf>
    <xf numFmtId="0" fontId="29" fillId="0" borderId="24" xfId="52" applyFont="1" applyBorder="1" applyAlignment="1">
      <alignment horizontal="left" vertical="center"/>
    </xf>
    <xf numFmtId="14" fontId="36" fillId="0" borderId="24" xfId="52" applyNumberFormat="1" applyFont="1" applyBorder="1" applyAlignment="1">
      <alignment horizontal="center" vertical="center"/>
    </xf>
    <xf numFmtId="14" fontId="36" fillId="0" borderId="41" xfId="52" applyNumberFormat="1" applyFont="1" applyBorder="1" applyAlignment="1">
      <alignment horizontal="center" vertical="center"/>
    </xf>
    <xf numFmtId="0" fontId="29" fillId="0" borderId="23" xfId="52" applyFont="1" applyBorder="1" applyAlignment="1">
      <alignment vertical="center"/>
    </xf>
    <xf numFmtId="0" fontId="7" fillId="0" borderId="24" xfId="52" applyFont="1" applyBorder="1" applyAlignment="1">
      <alignment horizontal="center" vertical="center"/>
    </xf>
    <xf numFmtId="0" fontId="7" fillId="0" borderId="41" xfId="52" applyFont="1" applyBorder="1" applyAlignment="1">
      <alignment horizontal="center" vertical="center"/>
    </xf>
    <xf numFmtId="0" fontId="13" fillId="0" borderId="23" xfId="52" applyFont="1" applyBorder="1" applyAlignment="1">
      <alignment horizontal="left" vertical="center"/>
    </xf>
    <xf numFmtId="0" fontId="37" fillId="0" borderId="25" xfId="52" applyFont="1" applyBorder="1" applyAlignment="1">
      <alignment vertical="center"/>
    </xf>
    <xf numFmtId="0" fontId="13" fillId="0" borderId="26" xfId="52" applyFont="1" applyBorder="1" applyAlignment="1">
      <alignment horizontal="center" vertical="center"/>
    </xf>
    <xf numFmtId="0" fontId="13" fillId="0" borderId="42" xfId="52" applyFont="1" applyBorder="1" applyAlignment="1">
      <alignment horizontal="center" vertical="center"/>
    </xf>
    <xf numFmtId="0" fontId="29" fillId="0" borderId="25" xfId="52" applyFont="1" applyBorder="1" applyAlignment="1">
      <alignment horizontal="left" vertical="center"/>
    </xf>
    <xf numFmtId="0" fontId="29" fillId="0" borderId="26" xfId="52" applyFont="1" applyBorder="1" applyAlignment="1">
      <alignment horizontal="left" vertical="center"/>
    </xf>
    <xf numFmtId="14" fontId="13" fillId="0" borderId="26" xfId="52" applyNumberFormat="1" applyFont="1" applyBorder="1" applyAlignment="1">
      <alignment horizontal="center" vertical="center"/>
    </xf>
    <xf numFmtId="14" fontId="13" fillId="0" borderId="42" xfId="52" applyNumberFormat="1" applyFont="1" applyBorder="1" applyAlignment="1">
      <alignment horizontal="center" vertical="center"/>
    </xf>
    <xf numFmtId="0" fontId="34" fillId="0" borderId="0" xfId="52" applyFont="1" applyBorder="1" applyAlignment="1">
      <alignment horizontal="left" vertical="center"/>
    </xf>
    <xf numFmtId="0" fontId="29" fillId="0" borderId="21" xfId="52" applyFont="1" applyBorder="1" applyAlignment="1">
      <alignment vertical="center"/>
    </xf>
    <xf numFmtId="0" fontId="21" fillId="0" borderId="22" xfId="52" applyFont="1" applyBorder="1" applyAlignment="1">
      <alignment horizontal="left" vertical="center"/>
    </xf>
    <xf numFmtId="0" fontId="13" fillId="0" borderId="22" xfId="52" applyFont="1" applyBorder="1" applyAlignment="1">
      <alignment horizontal="left" vertical="center"/>
    </xf>
    <xf numFmtId="0" fontId="21" fillId="0" borderId="22" xfId="52" applyFont="1" applyBorder="1" applyAlignment="1">
      <alignment vertical="center"/>
    </xf>
    <xf numFmtId="0" fontId="29" fillId="0" borderId="22" xfId="52" applyFont="1" applyBorder="1" applyAlignment="1">
      <alignment vertical="center"/>
    </xf>
    <xf numFmtId="0" fontId="21" fillId="0" borderId="24" xfId="52" applyFont="1" applyBorder="1" applyAlignment="1">
      <alignment horizontal="left" vertical="center"/>
    </xf>
    <xf numFmtId="0" fontId="13" fillId="0" borderId="24" xfId="52" applyFont="1" applyBorder="1" applyAlignment="1">
      <alignment horizontal="left" vertical="center"/>
    </xf>
    <xf numFmtId="0" fontId="21" fillId="0" borderId="24" xfId="52" applyFont="1" applyBorder="1" applyAlignment="1">
      <alignment vertical="center"/>
    </xf>
    <xf numFmtId="0" fontId="29" fillId="0" borderId="24" xfId="52" applyFont="1" applyBorder="1" applyAlignment="1">
      <alignment vertical="center"/>
    </xf>
    <xf numFmtId="0" fontId="29" fillId="0" borderId="0" xfId="52" applyFont="1" applyBorder="1" applyAlignment="1">
      <alignment horizontal="left" vertical="center"/>
    </xf>
    <xf numFmtId="0" fontId="7" fillId="0" borderId="21" xfId="52" applyFont="1" applyBorder="1" applyAlignment="1">
      <alignment horizontal="left" vertical="center"/>
    </xf>
    <xf numFmtId="0" fontId="7" fillId="0" borderId="22" xfId="52" applyFont="1" applyBorder="1" applyAlignment="1">
      <alignment horizontal="left" vertical="center"/>
    </xf>
    <xf numFmtId="0" fontId="7" fillId="0" borderId="31" xfId="52" applyFont="1" applyBorder="1" applyAlignment="1">
      <alignment horizontal="left" vertical="center"/>
    </xf>
    <xf numFmtId="0" fontId="7" fillId="0" borderId="30" xfId="52" applyFont="1" applyBorder="1" applyAlignment="1">
      <alignment horizontal="left" vertical="center"/>
    </xf>
    <xf numFmtId="0" fontId="7" fillId="0" borderId="46" xfId="52" applyFont="1" applyBorder="1" applyAlignment="1">
      <alignment horizontal="left" vertical="center"/>
    </xf>
    <xf numFmtId="0" fontId="7" fillId="0" borderId="29" xfId="52" applyFont="1" applyBorder="1" applyAlignment="1">
      <alignment horizontal="left" vertical="center"/>
    </xf>
    <xf numFmtId="0" fontId="13" fillId="0" borderId="25" xfId="52" applyFont="1" applyBorder="1" applyAlignment="1">
      <alignment horizontal="left" vertical="center"/>
    </xf>
    <xf numFmtId="0" fontId="13" fillId="0" borderId="26" xfId="52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29" fillId="0" borderId="23" xfId="52" applyFont="1" applyFill="1" applyBorder="1" applyAlignment="1">
      <alignment horizontal="left" vertical="center"/>
    </xf>
    <xf numFmtId="0" fontId="13" fillId="0" borderId="24" xfId="52" applyFont="1" applyFill="1" applyBorder="1" applyAlignment="1">
      <alignment horizontal="left" vertical="center"/>
    </xf>
    <xf numFmtId="0" fontId="29" fillId="0" borderId="25" xfId="52" applyFont="1" applyBorder="1" applyAlignment="1">
      <alignment horizontal="center" vertical="center"/>
    </xf>
    <xf numFmtId="0" fontId="29" fillId="0" borderId="26" xfId="52" applyFont="1" applyBorder="1" applyAlignment="1">
      <alignment horizontal="center" vertical="center"/>
    </xf>
    <xf numFmtId="0" fontId="29" fillId="0" borderId="23" xfId="52" applyFont="1" applyBorder="1" applyAlignment="1">
      <alignment horizontal="center" vertical="center"/>
    </xf>
    <xf numFmtId="0" fontId="29" fillId="0" borderId="24" xfId="52" applyFont="1" applyBorder="1" applyAlignment="1">
      <alignment horizontal="center" vertical="center"/>
    </xf>
    <xf numFmtId="0" fontId="33" fillId="0" borderId="24" xfId="52" applyFont="1" applyBorder="1" applyAlignment="1">
      <alignment horizontal="left" vertical="center"/>
    </xf>
    <xf numFmtId="0" fontId="29" fillId="0" borderId="53" xfId="52" applyFont="1" applyFill="1" applyBorder="1" applyAlignment="1">
      <alignment horizontal="left" vertical="center"/>
    </xf>
    <xf numFmtId="0" fontId="29" fillId="0" borderId="54" xfId="52" applyFont="1" applyFill="1" applyBorder="1" applyAlignment="1">
      <alignment horizontal="left" vertical="center"/>
    </xf>
    <xf numFmtId="0" fontId="34" fillId="0" borderId="55" xfId="52" applyFont="1" applyFill="1" applyBorder="1" applyAlignment="1">
      <alignment horizontal="left" vertical="center"/>
    </xf>
    <xf numFmtId="0" fontId="34" fillId="0" borderId="56" xfId="52" applyFont="1" applyFill="1" applyBorder="1" applyAlignment="1">
      <alignment horizontal="left" vertical="center"/>
    </xf>
    <xf numFmtId="0" fontId="13" fillId="0" borderId="23" xfId="52" applyFont="1" applyFill="1" applyBorder="1" applyAlignment="1">
      <alignment horizontal="left" vertical="center"/>
    </xf>
    <xf numFmtId="0" fontId="13" fillId="0" borderId="23" xfId="52" applyFont="1" applyFill="1" applyBorder="1" applyAlignment="1">
      <alignment horizontal="right" vertical="center"/>
    </xf>
    <xf numFmtId="0" fontId="13" fillId="0" borderId="24" xfId="52" applyFont="1" applyFill="1" applyBorder="1" applyAlignment="1">
      <alignment horizontal="right" vertical="center"/>
    </xf>
    <xf numFmtId="0" fontId="29" fillId="0" borderId="57" xfId="52" applyFont="1" applyFill="1" applyBorder="1" applyAlignment="1">
      <alignment horizontal="left" vertical="center"/>
    </xf>
    <xf numFmtId="0" fontId="29" fillId="0" borderId="20" xfId="52" applyFont="1" applyFill="1" applyBorder="1" applyAlignment="1">
      <alignment horizontal="left" vertical="center"/>
    </xf>
    <xf numFmtId="0" fontId="34" fillId="0" borderId="0" xfId="52" applyFont="1" applyFill="1" applyBorder="1" applyAlignment="1">
      <alignment horizontal="left" vertical="center"/>
    </xf>
    <xf numFmtId="0" fontId="29" fillId="0" borderId="31" xfId="52" applyFont="1" applyBorder="1" applyAlignment="1">
      <alignment horizontal="left" vertical="center"/>
    </xf>
    <xf numFmtId="0" fontId="29" fillId="0" borderId="30" xfId="52" applyFont="1" applyBorder="1" applyAlignment="1">
      <alignment horizontal="left" vertical="center"/>
    </xf>
    <xf numFmtId="0" fontId="34" fillId="0" borderId="34" xfId="52" applyFont="1" applyBorder="1" applyAlignment="1">
      <alignment vertical="center"/>
    </xf>
    <xf numFmtId="0" fontId="13" fillId="0" borderId="35" xfId="52" applyFont="1" applyBorder="1" applyAlignment="1">
      <alignment horizontal="center" vertical="center"/>
    </xf>
    <xf numFmtId="0" fontId="34" fillId="0" borderId="35" xfId="52" applyFont="1" applyBorder="1" applyAlignment="1">
      <alignment vertical="center"/>
    </xf>
    <xf numFmtId="0" fontId="13" fillId="0" borderId="35" xfId="52" applyFont="1" applyBorder="1" applyAlignment="1">
      <alignment vertical="center"/>
    </xf>
    <xf numFmtId="58" fontId="34" fillId="0" borderId="35" xfId="52" applyNumberFormat="1" applyFont="1" applyBorder="1" applyAlignment="1">
      <alignment vertical="center"/>
    </xf>
    <xf numFmtId="0" fontId="34" fillId="0" borderId="35" xfId="52" applyFont="1" applyBorder="1" applyAlignment="1">
      <alignment horizontal="center" vertical="center"/>
    </xf>
    <xf numFmtId="0" fontId="34" fillId="0" borderId="58" xfId="52" applyFont="1" applyFill="1" applyBorder="1" applyAlignment="1">
      <alignment horizontal="left" vertical="center"/>
    </xf>
    <xf numFmtId="0" fontId="34" fillId="0" borderId="35" xfId="52" applyFont="1" applyFill="1" applyBorder="1" applyAlignment="1">
      <alignment horizontal="left" vertical="center"/>
    </xf>
    <xf numFmtId="0" fontId="34" fillId="0" borderId="36" xfId="52" applyFont="1" applyFill="1" applyBorder="1" applyAlignment="1">
      <alignment horizontal="center" vertical="center"/>
    </xf>
    <xf numFmtId="0" fontId="34" fillId="0" borderId="37" xfId="52" applyFont="1" applyFill="1" applyBorder="1" applyAlignment="1">
      <alignment horizontal="center" vertical="center"/>
    </xf>
    <xf numFmtId="0" fontId="34" fillId="0" borderId="25" xfId="52" applyFont="1" applyFill="1" applyBorder="1" applyAlignment="1">
      <alignment horizontal="center" vertical="center"/>
    </xf>
    <xf numFmtId="0" fontId="34" fillId="0" borderId="26" xfId="52" applyFont="1" applyFill="1" applyBorder="1" applyAlignment="1">
      <alignment horizontal="center" vertical="center"/>
    </xf>
    <xf numFmtId="0" fontId="21" fillId="0" borderId="52" xfId="52" applyFont="1" applyBorder="1" applyAlignment="1">
      <alignment horizontal="center" vertical="center"/>
    </xf>
    <xf numFmtId="0" fontId="21" fillId="0" borderId="59" xfId="52" applyFont="1" applyBorder="1" applyAlignment="1">
      <alignment horizontal="center" vertical="center"/>
    </xf>
    <xf numFmtId="0" fontId="13" fillId="0" borderId="41" xfId="52" applyFont="1" applyBorder="1" applyAlignment="1">
      <alignment horizontal="left" vertical="center"/>
    </xf>
    <xf numFmtId="0" fontId="29" fillId="0" borderId="41" xfId="52" applyFont="1" applyBorder="1" applyAlignment="1">
      <alignment horizontal="left" vertical="center"/>
    </xf>
    <xf numFmtId="0" fontId="29" fillId="0" borderId="42" xfId="52" applyFont="1" applyBorder="1" applyAlignment="1">
      <alignment horizontal="left" vertical="center"/>
    </xf>
    <xf numFmtId="0" fontId="13" fillId="0" borderId="40" xfId="52" applyFont="1" applyBorder="1" applyAlignment="1">
      <alignment horizontal="left" vertical="center"/>
    </xf>
    <xf numFmtId="0" fontId="33" fillId="0" borderId="22" xfId="52" applyFont="1" applyBorder="1" applyAlignment="1">
      <alignment horizontal="left" vertical="center"/>
    </xf>
    <xf numFmtId="0" fontId="33" fillId="0" borderId="40" xfId="52" applyFont="1" applyBorder="1" applyAlignment="1">
      <alignment horizontal="left" vertical="center"/>
    </xf>
    <xf numFmtId="0" fontId="33" fillId="0" borderId="29" xfId="52" applyFont="1" applyBorder="1" applyAlignment="1">
      <alignment horizontal="left" vertical="center"/>
    </xf>
    <xf numFmtId="0" fontId="33" fillId="0" borderId="30" xfId="52" applyFont="1" applyBorder="1" applyAlignment="1">
      <alignment horizontal="left" vertical="center"/>
    </xf>
    <xf numFmtId="0" fontId="33" fillId="0" borderId="44" xfId="52" applyFont="1" applyBorder="1" applyAlignment="1">
      <alignment horizontal="left" vertical="center"/>
    </xf>
    <xf numFmtId="0" fontId="13" fillId="0" borderId="42" xfId="52" applyFont="1" applyBorder="1" applyAlignment="1">
      <alignment horizontal="left" vertical="center"/>
    </xf>
    <xf numFmtId="0" fontId="13" fillId="0" borderId="41" xfId="52" applyFont="1" applyFill="1" applyBorder="1" applyAlignment="1">
      <alignment horizontal="left" vertical="center"/>
    </xf>
    <xf numFmtId="0" fontId="29" fillId="0" borderId="42" xfId="52" applyFont="1" applyBorder="1" applyAlignment="1">
      <alignment horizontal="center" vertical="center"/>
    </xf>
    <xf numFmtId="0" fontId="33" fillId="0" borderId="41" xfId="52" applyFont="1" applyBorder="1" applyAlignment="1">
      <alignment horizontal="left" vertical="center"/>
    </xf>
    <xf numFmtId="0" fontId="29" fillId="0" borderId="60" xfId="52" applyFont="1" applyFill="1" applyBorder="1" applyAlignment="1">
      <alignment horizontal="left" vertical="center"/>
    </xf>
    <xf numFmtId="0" fontId="34" fillId="0" borderId="61" xfId="52" applyFont="1" applyFill="1" applyBorder="1" applyAlignment="1">
      <alignment horizontal="center" vertical="center"/>
    </xf>
    <xf numFmtId="0" fontId="13" fillId="0" borderId="41" xfId="52" applyFont="1" applyFill="1" applyBorder="1" applyAlignment="1">
      <alignment horizontal="center" vertical="center"/>
    </xf>
    <xf numFmtId="0" fontId="29" fillId="0" borderId="62" xfId="52" applyFont="1" applyFill="1" applyBorder="1" applyAlignment="1">
      <alignment horizontal="left" vertical="center"/>
    </xf>
    <xf numFmtId="0" fontId="29" fillId="0" borderId="44" xfId="52" applyFont="1" applyBorder="1" applyAlignment="1">
      <alignment horizontal="left" vertical="center"/>
    </xf>
    <xf numFmtId="0" fontId="13" fillId="0" borderId="49" xfId="52" applyFont="1" applyBorder="1" applyAlignment="1">
      <alignment horizontal="center" vertical="center"/>
    </xf>
    <xf numFmtId="0" fontId="34" fillId="0" borderId="63" xfId="52" applyFont="1" applyFill="1" applyBorder="1" applyAlignment="1">
      <alignment horizontal="left" vertical="center"/>
    </xf>
    <xf numFmtId="0" fontId="34" fillId="0" borderId="50" xfId="52" applyFont="1" applyFill="1" applyBorder="1" applyAlignment="1">
      <alignment horizontal="center" vertical="center"/>
    </xf>
    <xf numFmtId="0" fontId="34" fillId="0" borderId="42" xfId="52" applyFont="1" applyFill="1" applyBorder="1" applyAlignment="1">
      <alignment horizontal="center" vertical="center"/>
    </xf>
    <xf numFmtId="0" fontId="21" fillId="0" borderId="35" xfId="52" applyFont="1" applyBorder="1" applyAlignment="1">
      <alignment horizontal="center" vertical="center"/>
    </xf>
    <xf numFmtId="0" fontId="21" fillId="0" borderId="49" xfId="52" applyFont="1" applyBorder="1" applyAlignment="1">
      <alignment horizontal="center" vertical="center"/>
    </xf>
    <xf numFmtId="0" fontId="38" fillId="0" borderId="2" xfId="52" applyFont="1" applyFill="1" applyBorder="1" applyAlignment="1">
      <alignment horizontal="center" vertical="center"/>
    </xf>
    <xf numFmtId="0" fontId="25" fillId="0" borderId="2" xfId="53" applyFont="1" applyFill="1" applyBorder="1" applyAlignment="1" applyProtection="1">
      <alignment horizontal="center" vertical="center"/>
    </xf>
    <xf numFmtId="0" fontId="26" fillId="0" borderId="2" xfId="53" applyFont="1" applyFill="1" applyBorder="1" applyAlignment="1">
      <alignment horizontal="center" vertical="center"/>
    </xf>
    <xf numFmtId="0" fontId="7" fillId="0" borderId="2" xfId="53" applyFont="1" applyFill="1" applyBorder="1" applyAlignment="1">
      <alignment horizontal="center" vertical="center"/>
    </xf>
    <xf numFmtId="49" fontId="30" fillId="0" borderId="2" xfId="28" applyNumberFormat="1" applyFont="1" applyFill="1" applyBorder="1" applyAlignment="1">
      <alignment horizontal="center" vertical="center"/>
    </xf>
    <xf numFmtId="0" fontId="20" fillId="0" borderId="2" xfId="53" applyFont="1" applyFill="1" applyBorder="1" applyAlignment="1"/>
    <xf numFmtId="0" fontId="20" fillId="0" borderId="2" xfId="53" applyFont="1" applyFill="1" applyBorder="1" applyAlignment="1">
      <alignment horizontal="center"/>
    </xf>
    <xf numFmtId="0" fontId="23" fillId="0" borderId="2" xfId="52" applyFont="1" applyFill="1" applyBorder="1" applyAlignment="1">
      <alignment horizontal="left" vertical="center"/>
    </xf>
    <xf numFmtId="0" fontId="20" fillId="0" borderId="2" xfId="52" applyFont="1" applyFill="1" applyBorder="1" applyAlignment="1">
      <alignment horizontal="center" vertical="center"/>
    </xf>
    <xf numFmtId="0" fontId="13" fillId="0" borderId="2" xfId="52" applyNumberFormat="1" applyFont="1" applyFill="1" applyBorder="1" applyAlignment="1" applyProtection="1">
      <alignment horizontal="center" vertical="center"/>
    </xf>
    <xf numFmtId="179" fontId="27" fillId="0" borderId="2" xfId="0" applyNumberFormat="1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49" fontId="20" fillId="0" borderId="2" xfId="53" applyNumberFormat="1" applyFont="1" applyFill="1" applyBorder="1" applyAlignment="1">
      <alignment horizontal="center"/>
    </xf>
    <xf numFmtId="14" fontId="26" fillId="0" borderId="0" xfId="53" applyNumberFormat="1" applyFont="1" applyFill="1" applyAlignment="1">
      <alignment horizontal="center"/>
    </xf>
    <xf numFmtId="0" fontId="20" fillId="0" borderId="2" xfId="53" applyFont="1" applyFill="1" applyBorder="1" applyAlignment="1">
      <alignment horizontal="left"/>
    </xf>
    <xf numFmtId="0" fontId="21" fillId="0" borderId="0" xfId="52" applyFont="1" applyBorder="1" applyAlignment="1">
      <alignment horizontal="left" vertical="center"/>
    </xf>
    <xf numFmtId="0" fontId="39" fillId="0" borderId="20" xfId="52" applyFont="1" applyBorder="1" applyAlignment="1">
      <alignment horizontal="center" vertical="top"/>
    </xf>
    <xf numFmtId="0" fontId="29" fillId="0" borderId="64" xfId="52" applyFont="1" applyBorder="1" applyAlignment="1">
      <alignment horizontal="left" vertical="center"/>
    </xf>
    <xf numFmtId="0" fontId="29" fillId="0" borderId="32" xfId="52" applyFont="1" applyBorder="1" applyAlignment="1">
      <alignment horizontal="left" vertical="center"/>
    </xf>
    <xf numFmtId="0" fontId="34" fillId="0" borderId="58" xfId="52" applyFont="1" applyBorder="1" applyAlignment="1">
      <alignment horizontal="left" vertical="center"/>
    </xf>
    <xf numFmtId="0" fontId="34" fillId="0" borderId="35" xfId="52" applyFont="1" applyBorder="1" applyAlignment="1">
      <alignment horizontal="left" vertical="center"/>
    </xf>
    <xf numFmtId="0" fontId="29" fillId="0" borderId="36" xfId="52" applyFont="1" applyBorder="1" applyAlignment="1">
      <alignment vertical="center"/>
    </xf>
    <xf numFmtId="0" fontId="21" fillId="0" borderId="37" xfId="52" applyFont="1" applyBorder="1" applyAlignment="1">
      <alignment horizontal="left" vertical="center"/>
    </xf>
    <xf numFmtId="0" fontId="13" fillId="0" borderId="37" xfId="52" applyFont="1" applyBorder="1" applyAlignment="1">
      <alignment horizontal="left" vertical="center"/>
    </xf>
    <xf numFmtId="0" fontId="21" fillId="0" borderId="37" xfId="52" applyFont="1" applyBorder="1" applyAlignment="1">
      <alignment vertical="center"/>
    </xf>
    <xf numFmtId="0" fontId="29" fillId="0" borderId="37" xfId="52" applyFont="1" applyBorder="1" applyAlignment="1">
      <alignment vertical="center"/>
    </xf>
    <xf numFmtId="0" fontId="29" fillId="0" borderId="36" xfId="52" applyFont="1" applyBorder="1" applyAlignment="1">
      <alignment horizontal="center" vertical="center"/>
    </xf>
    <xf numFmtId="0" fontId="13" fillId="0" borderId="37" xfId="52" applyFont="1" applyBorder="1" applyAlignment="1">
      <alignment horizontal="center" vertical="center"/>
    </xf>
    <xf numFmtId="0" fontId="29" fillId="0" borderId="37" xfId="52" applyFont="1" applyBorder="1" applyAlignment="1">
      <alignment horizontal="center" vertical="center"/>
    </xf>
    <xf numFmtId="0" fontId="21" fillId="0" borderId="37" xfId="52" applyFont="1" applyBorder="1" applyAlignment="1">
      <alignment horizontal="center" vertical="center"/>
    </xf>
    <xf numFmtId="0" fontId="21" fillId="0" borderId="24" xfId="52" applyFont="1" applyBorder="1" applyAlignment="1">
      <alignment horizontal="center" vertical="center"/>
    </xf>
    <xf numFmtId="0" fontId="29" fillId="0" borderId="65" xfId="52" applyFont="1" applyBorder="1" applyAlignment="1">
      <alignment horizontal="left" vertical="center" wrapText="1"/>
    </xf>
    <xf numFmtId="0" fontId="29" fillId="0" borderId="66" xfId="52" applyFont="1" applyBorder="1" applyAlignment="1">
      <alignment horizontal="left" vertical="center" wrapText="1"/>
    </xf>
    <xf numFmtId="0" fontId="29" fillId="0" borderId="36" xfId="52" applyFont="1" applyBorder="1" applyAlignment="1">
      <alignment horizontal="left" vertical="center"/>
    </xf>
    <xf numFmtId="0" fontId="29" fillId="0" borderId="37" xfId="52" applyFont="1" applyBorder="1" applyAlignment="1">
      <alignment horizontal="left" vertical="center"/>
    </xf>
    <xf numFmtId="0" fontId="40" fillId="0" borderId="67" xfId="52" applyFont="1" applyBorder="1" applyAlignment="1">
      <alignment horizontal="left" vertical="center" wrapText="1"/>
    </xf>
    <xf numFmtId="0" fontId="41" fillId="0" borderId="68" xfId="0" applyFon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3" fillId="0" borderId="24" xfId="52" applyNumberFormat="1" applyFont="1" applyFill="1" applyBorder="1" applyAlignment="1" applyProtection="1">
      <alignment horizontal="center" vertical="center"/>
    </xf>
    <xf numFmtId="176" fontId="13" fillId="0" borderId="24" xfId="52" applyNumberFormat="1" applyFont="1" applyBorder="1" applyAlignment="1">
      <alignment horizontal="center" vertical="center"/>
    </xf>
    <xf numFmtId="9" fontId="13" fillId="0" borderId="24" xfId="52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left" vertical="center"/>
    </xf>
    <xf numFmtId="0" fontId="34" fillId="0" borderId="35" xfId="0" applyFont="1" applyBorder="1" applyAlignment="1">
      <alignment horizontal="left" vertical="center"/>
    </xf>
    <xf numFmtId="9" fontId="13" fillId="0" borderId="33" xfId="52" applyNumberFormat="1" applyFont="1" applyBorder="1" applyAlignment="1">
      <alignment horizontal="left" vertical="center"/>
    </xf>
    <xf numFmtId="9" fontId="13" fillId="0" borderId="28" xfId="52" applyNumberFormat="1" applyFont="1" applyBorder="1" applyAlignment="1">
      <alignment horizontal="left" vertical="center"/>
    </xf>
    <xf numFmtId="9" fontId="13" fillId="0" borderId="65" xfId="52" applyNumberFormat="1" applyFont="1" applyBorder="1" applyAlignment="1">
      <alignment horizontal="left" vertical="center"/>
    </xf>
    <xf numFmtId="9" fontId="13" fillId="0" borderId="66" xfId="52" applyNumberFormat="1" applyFont="1" applyBorder="1" applyAlignment="1">
      <alignment horizontal="left" vertical="center"/>
    </xf>
    <xf numFmtId="0" fontId="33" fillId="0" borderId="69" xfId="52" applyFont="1" applyFill="1" applyBorder="1" applyAlignment="1">
      <alignment horizontal="left" vertical="center"/>
    </xf>
    <xf numFmtId="0" fontId="33" fillId="0" borderId="66" xfId="52" applyFont="1" applyFill="1" applyBorder="1" applyAlignment="1">
      <alignment horizontal="left" vertical="center"/>
    </xf>
    <xf numFmtId="0" fontId="34" fillId="0" borderId="32" xfId="52" applyFont="1" applyFill="1" applyBorder="1" applyAlignment="1">
      <alignment horizontal="left" vertical="center"/>
    </xf>
    <xf numFmtId="0" fontId="13" fillId="0" borderId="70" xfId="52" applyFont="1" applyFill="1" applyBorder="1" applyAlignment="1">
      <alignment horizontal="left" vertical="center"/>
    </xf>
    <xf numFmtId="0" fontId="13" fillId="0" borderId="71" xfId="52" applyFont="1" applyFill="1" applyBorder="1" applyAlignment="1">
      <alignment horizontal="left" vertical="center"/>
    </xf>
    <xf numFmtId="0" fontId="13" fillId="0" borderId="31" xfId="52" applyFont="1" applyFill="1" applyBorder="1" applyAlignment="1">
      <alignment horizontal="left" vertical="center"/>
    </xf>
    <xf numFmtId="0" fontId="13" fillId="0" borderId="30" xfId="52" applyFont="1" applyFill="1" applyBorder="1" applyAlignment="1">
      <alignment horizontal="left" vertical="center"/>
    </xf>
    <xf numFmtId="0" fontId="29" fillId="0" borderId="65" xfId="52" applyFont="1" applyFill="1" applyBorder="1" applyAlignment="1">
      <alignment horizontal="left" vertical="center"/>
    </xf>
    <xf numFmtId="0" fontId="29" fillId="0" borderId="66" xfId="52" applyFont="1" applyFill="1" applyBorder="1" applyAlignment="1">
      <alignment horizontal="left" vertical="center"/>
    </xf>
    <xf numFmtId="0" fontId="34" fillId="0" borderId="51" xfId="52" applyFont="1" applyBorder="1" applyAlignment="1">
      <alignment horizontal="center" vertical="center"/>
    </xf>
    <xf numFmtId="0" fontId="42" fillId="0" borderId="35" xfId="52" applyFont="1" applyBorder="1" applyAlignment="1">
      <alignment horizontal="center" vertical="center"/>
    </xf>
    <xf numFmtId="0" fontId="13" fillId="0" borderId="72" xfId="52" applyFont="1" applyBorder="1" applyAlignment="1">
      <alignment horizontal="center" vertical="center"/>
    </xf>
    <xf numFmtId="0" fontId="34" fillId="0" borderId="72" xfId="52" applyFont="1" applyBorder="1" applyAlignment="1">
      <alignment horizontal="center" vertical="center"/>
    </xf>
    <xf numFmtId="58" fontId="21" fillId="0" borderId="52" xfId="52" applyNumberFormat="1" applyFont="1" applyBorder="1" applyAlignment="1">
      <alignment horizontal="center" vertical="center"/>
    </xf>
    <xf numFmtId="0" fontId="34" fillId="0" borderId="32" xfId="52" applyFont="1" applyBorder="1" applyAlignment="1">
      <alignment horizontal="center" vertical="center"/>
    </xf>
    <xf numFmtId="0" fontId="34" fillId="0" borderId="32" xfId="52" applyFont="1" applyFill="1" applyBorder="1" applyAlignment="1">
      <alignment horizontal="center" vertical="center"/>
    </xf>
    <xf numFmtId="0" fontId="13" fillId="0" borderId="64" xfId="52" applyFont="1" applyFill="1" applyBorder="1" applyAlignment="1">
      <alignment horizontal="center" vertical="center"/>
    </xf>
    <xf numFmtId="0" fontId="13" fillId="0" borderId="32" xfId="52" applyFont="1" applyFill="1" applyBorder="1" applyAlignment="1">
      <alignment horizontal="center" vertical="center"/>
    </xf>
    <xf numFmtId="0" fontId="29" fillId="0" borderId="73" xfId="52" applyFont="1" applyBorder="1" applyAlignment="1">
      <alignment horizontal="left" vertical="center"/>
    </xf>
    <xf numFmtId="0" fontId="34" fillId="0" borderId="63" xfId="52" applyFont="1" applyBorder="1" applyAlignment="1">
      <alignment horizontal="left" vertical="center"/>
    </xf>
    <xf numFmtId="0" fontId="13" fillId="0" borderId="50" xfId="52" applyFont="1" applyBorder="1" applyAlignment="1">
      <alignment horizontal="left" vertical="center"/>
    </xf>
    <xf numFmtId="0" fontId="29" fillId="0" borderId="0" xfId="52" applyFont="1" applyBorder="1" applyAlignment="1">
      <alignment vertical="center"/>
    </xf>
    <xf numFmtId="0" fontId="29" fillId="0" borderId="48" xfId="52" applyFont="1" applyBorder="1" applyAlignment="1">
      <alignment horizontal="left" vertical="center" wrapText="1"/>
    </xf>
    <xf numFmtId="0" fontId="29" fillId="0" borderId="50" xfId="52" applyFont="1" applyBorder="1" applyAlignment="1">
      <alignment horizontal="left" vertical="center"/>
    </xf>
    <xf numFmtId="0" fontId="36" fillId="0" borderId="41" xfId="52" applyFont="1" applyBorder="1" applyAlignment="1">
      <alignment horizontal="left" vertical="center" wrapText="1"/>
    </xf>
    <xf numFmtId="0" fontId="7" fillId="0" borderId="41" xfId="52" applyFont="1" applyBorder="1" applyAlignment="1">
      <alignment horizontal="left" vertical="center"/>
    </xf>
    <xf numFmtId="0" fontId="34" fillId="0" borderId="63" xfId="0" applyFont="1" applyBorder="1" applyAlignment="1">
      <alignment horizontal="left" vertical="center"/>
    </xf>
    <xf numFmtId="9" fontId="13" fillId="0" borderId="43" xfId="52" applyNumberFormat="1" applyFont="1" applyBorder="1" applyAlignment="1">
      <alignment horizontal="left" vertical="center"/>
    </xf>
    <xf numFmtId="9" fontId="13" fillId="0" borderId="48" xfId="52" applyNumberFormat="1" applyFont="1" applyBorder="1" applyAlignment="1">
      <alignment horizontal="left" vertical="center"/>
    </xf>
    <xf numFmtId="0" fontId="33" fillId="0" borderId="48" xfId="52" applyFont="1" applyFill="1" applyBorder="1" applyAlignment="1">
      <alignment horizontal="left" vertical="center"/>
    </xf>
    <xf numFmtId="0" fontId="13" fillId="0" borderId="74" xfId="52" applyFont="1" applyFill="1" applyBorder="1" applyAlignment="1">
      <alignment horizontal="left" vertical="center"/>
    </xf>
    <xf numFmtId="0" fontId="13" fillId="0" borderId="44" xfId="52" applyFont="1" applyFill="1" applyBorder="1" applyAlignment="1">
      <alignment horizontal="left" vertical="center"/>
    </xf>
    <xf numFmtId="0" fontId="29" fillId="0" borderId="48" xfId="52" applyFont="1" applyFill="1" applyBorder="1" applyAlignment="1">
      <alignment horizontal="left" vertical="center"/>
    </xf>
    <xf numFmtId="0" fontId="34" fillId="0" borderId="75" xfId="52" applyFont="1" applyBorder="1" applyAlignment="1">
      <alignment horizontal="center" vertical="center"/>
    </xf>
    <xf numFmtId="0" fontId="13" fillId="0" borderId="73" xfId="52" applyFont="1" applyBorder="1" applyAlignment="1">
      <alignment horizontal="center" vertical="center"/>
    </xf>
    <xf numFmtId="0" fontId="13" fillId="0" borderId="73" xfId="52" applyFont="1" applyFill="1" applyBorder="1" applyAlignment="1">
      <alignment horizontal="center" vertical="center"/>
    </xf>
    <xf numFmtId="0" fontId="43" fillId="0" borderId="76" xfId="0" applyFont="1" applyBorder="1" applyAlignment="1">
      <alignment horizontal="center" vertical="center" wrapText="1"/>
    </xf>
    <xf numFmtId="0" fontId="43" fillId="0" borderId="77" xfId="0" applyFont="1" applyBorder="1" applyAlignment="1">
      <alignment horizontal="center" vertical="center" wrapText="1"/>
    </xf>
    <xf numFmtId="0" fontId="44" fillId="0" borderId="78" xfId="0" applyFont="1" applyBorder="1"/>
    <xf numFmtId="0" fontId="44" fillId="0" borderId="2" xfId="0" applyFont="1" applyBorder="1"/>
    <xf numFmtId="0" fontId="44" fillId="0" borderId="6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7" borderId="6" xfId="0" applyFont="1" applyFill="1" applyBorder="1" applyAlignment="1">
      <alignment horizontal="center" vertical="center"/>
    </xf>
    <xf numFmtId="0" fontId="44" fillId="7" borderId="8" xfId="0" applyFont="1" applyFill="1" applyBorder="1" applyAlignment="1">
      <alignment horizontal="center" vertical="center"/>
    </xf>
    <xf numFmtId="0" fontId="44" fillId="7" borderId="2" xfId="0" applyFont="1" applyFill="1" applyBorder="1"/>
    <xf numFmtId="0" fontId="0" fillId="0" borderId="78" xfId="0" applyBorder="1"/>
    <xf numFmtId="0" fontId="0" fillId="7" borderId="2" xfId="0" applyFill="1" applyBorder="1"/>
    <xf numFmtId="0" fontId="0" fillId="0" borderId="79" xfId="0" applyBorder="1"/>
    <xf numFmtId="0" fontId="0" fillId="0" borderId="80" xfId="0" applyBorder="1"/>
    <xf numFmtId="0" fontId="0" fillId="7" borderId="80" xfId="0" applyFill="1" applyBorder="1"/>
    <xf numFmtId="0" fontId="0" fillId="8" borderId="0" xfId="0" applyFill="1"/>
    <xf numFmtId="0" fontId="43" fillId="0" borderId="81" xfId="0" applyFont="1" applyBorder="1" applyAlignment="1">
      <alignment horizontal="center" vertical="center" wrapText="1"/>
    </xf>
    <xf numFmtId="0" fontId="44" fillId="0" borderId="82" xfId="0" applyFont="1" applyBorder="1" applyAlignment="1">
      <alignment horizontal="center" vertical="center"/>
    </xf>
    <xf numFmtId="0" fontId="44" fillId="0" borderId="83" xfId="0" applyFont="1" applyBorder="1"/>
    <xf numFmtId="0" fontId="0" fillId="0" borderId="83" xfId="0" applyBorder="1"/>
    <xf numFmtId="0" fontId="0" fillId="0" borderId="84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9" borderId="2" xfId="0" applyFill="1" applyBorder="1"/>
    <xf numFmtId="0" fontId="45" fillId="9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10" borderId="2" xfId="0" applyFont="1" applyFill="1" applyBorder="1" applyAlignment="1">
      <alignment vertical="top" wrapText="1"/>
    </xf>
    <xf numFmtId="0" fontId="44" fillId="9" borderId="2" xfId="0" applyFont="1" applyFill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47" fillId="0" borderId="0" xfId="0" applyFont="1"/>
    <xf numFmtId="0" fontId="47" fillId="0" borderId="0" xfId="0" applyFont="1" applyAlignment="1">
      <alignment vertical="top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常规_110509_2006-09-28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S15 2" xfId="44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3" xfId="53"/>
    <cellStyle name="常规 71" xfId="54"/>
    <cellStyle name="常规 4" xfId="55"/>
    <cellStyle name="S10" xfId="56"/>
    <cellStyle name="常规 23" xfId="57"/>
    <cellStyle name="常规 11 17" xfId="58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4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checked="Checked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checked="Checked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checked="Checked" noThreeD="1" val="0"/>
</file>

<file path=xl/ctrlProps/ctrlProp14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checked="Checked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checked="Checked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checked="Checked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checked="Checked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checked="Checked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1336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91575" y="11007725"/>
              <a:ext cx="304800" cy="104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0764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1336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48625" y="20764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19526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91575" y="1100772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1952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1943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1336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19526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53300" y="1952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39100" y="187642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62825" y="21336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2886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0670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0575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2876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0575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2876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0575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2876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72350" y="30575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67675" y="3057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72350" y="2876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67675" y="2876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410450" y="118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41045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410450" y="10001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400925" y="685800"/>
              <a:ext cx="390525" cy="38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81875" y="8382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39100" y="600075"/>
              <a:ext cx="390525" cy="142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48625" y="790575"/>
              <a:ext cx="400050" cy="28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6767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67675" y="1181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6767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314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314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314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3145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72200" y="2314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100838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102552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10074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100742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102552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100742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7235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67675" y="102552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62825" y="100742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67675" y="100742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7220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72200" y="10074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10074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48625" y="227647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53300" y="2314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72200" y="2133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72200" y="1952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72200" y="102552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4453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4453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2950" y="1647126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10</xdr:col>
          <xdr:colOff>38100</xdr:colOff>
          <xdr:row>4</xdr:row>
          <xdr:rowOff>95250</xdr:rowOff>
        </xdr:to>
        <xdr:sp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7477125" y="6381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57150</xdr:rowOff>
        </xdr:to>
        <xdr:sp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8181975" y="6572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10</xdr:col>
          <xdr:colOff>47625</xdr:colOff>
          <xdr:row>5</xdr:row>
          <xdr:rowOff>95250</xdr:rowOff>
        </xdr:to>
        <xdr:sp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7486650" y="8096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762000</xdr:colOff>
          <xdr:row>5</xdr:row>
          <xdr:rowOff>95250</xdr:rowOff>
        </xdr:to>
        <xdr:sp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8172450" y="8001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9</xdr:row>
      <xdr:rowOff>0</xdr:rowOff>
    </xdr:from>
    <xdr:ext cx="4327525" cy="28575"/>
    <xdr:sp>
      <xdr:nvSpPr>
        <xdr:cNvPr id="3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4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>
      <xdr:nvSpPr>
        <xdr:cNvPr id="5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8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9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>
      <xdr:nvSpPr>
        <xdr:cNvPr id="10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3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14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1400175" y="4397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1400175" y="4397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1400175" y="4397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1400175" y="4397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26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27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>
      <xdr:nvSpPr>
        <xdr:cNvPr id="28" name="Text Box 1"/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29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30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31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32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>
      <xdr:nvSpPr>
        <xdr:cNvPr id="33" name="Text Box 1"/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34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35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36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37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38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39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>
      <xdr:nvSpPr>
        <xdr:cNvPr id="40" name="Text Box 1"/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1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2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3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44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>
      <xdr:nvSpPr>
        <xdr:cNvPr id="45" name="Text Box 1"/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6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7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48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49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0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51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>
      <xdr:nvSpPr>
        <xdr:cNvPr id="52" name="Text Box 1"/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3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4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5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56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460875" cy="28575"/>
    <xdr:sp>
      <xdr:nvSpPr>
        <xdr:cNvPr id="57" name="Text Box 1"/>
        <xdr:cNvSpPr txBox="1">
          <a:spLocks noChangeArrowheads="1"/>
        </xdr:cNvSpPr>
      </xdr:nvSpPr>
      <xdr:spPr>
        <a:xfrm>
          <a:off x="1400175" y="4079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8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59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27525" cy="28575"/>
    <xdr:sp>
      <xdr:nvSpPr>
        <xdr:cNvPr id="60" name="Text Box 1"/>
        <xdr:cNvSpPr txBox="1">
          <a:spLocks noChangeArrowheads="1"/>
        </xdr:cNvSpPr>
      </xdr:nvSpPr>
      <xdr:spPr>
        <a:xfrm>
          <a:off x="1400175" y="4079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14</xdr:row>
      <xdr:rowOff>0</xdr:rowOff>
    </xdr:from>
    <xdr:ext cx="4384675" cy="28575"/>
    <xdr:sp>
      <xdr:nvSpPr>
        <xdr:cNvPr id="61" name="Text Box 1"/>
        <xdr:cNvSpPr txBox="1">
          <a:spLocks noChangeArrowheads="1"/>
        </xdr:cNvSpPr>
      </xdr:nvSpPr>
      <xdr:spPr>
        <a:xfrm>
          <a:off x="1400175" y="4079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62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>
      <xdr:nvSpPr>
        <xdr:cNvPr id="63" name="Text Box 1"/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>
      <xdr:nvSpPr>
        <xdr:cNvPr id="64" name="Text Box 1"/>
        <xdr:cNvSpPr txBox="1">
          <a:spLocks noChangeArrowheads="1"/>
        </xdr:cNvSpPr>
      </xdr:nvSpPr>
      <xdr:spPr>
        <a:xfrm>
          <a:off x="1400175" y="376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65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66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67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>
      <xdr:nvSpPr>
        <xdr:cNvPr id="68" name="Text Box 1"/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>
      <xdr:nvSpPr>
        <xdr:cNvPr id="69" name="Text Box 1"/>
        <xdr:cNvSpPr txBox="1">
          <a:spLocks noChangeArrowheads="1"/>
        </xdr:cNvSpPr>
      </xdr:nvSpPr>
      <xdr:spPr>
        <a:xfrm>
          <a:off x="1400175" y="376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70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71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>
      <xdr:nvSpPr>
        <xdr:cNvPr id="72" name="Text Box 1"/>
        <xdr:cNvSpPr txBox="1">
          <a:spLocks noChangeArrowheads="1"/>
        </xdr:cNvSpPr>
      </xdr:nvSpPr>
      <xdr:spPr>
        <a:xfrm>
          <a:off x="1400175" y="376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>
      <xdr:nvSpPr>
        <xdr:cNvPr id="73" name="Text Box 1"/>
        <xdr:cNvSpPr txBox="1">
          <a:spLocks noChangeArrowheads="1"/>
        </xdr:cNvSpPr>
      </xdr:nvSpPr>
      <xdr:spPr>
        <a:xfrm>
          <a:off x="1400175" y="376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74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75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>
      <xdr:nvSpPr>
        <xdr:cNvPr id="76" name="Text Box 1"/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77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78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79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80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460875" cy="28575"/>
    <xdr:sp>
      <xdr:nvSpPr>
        <xdr:cNvPr id="81" name="Text Box 1"/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82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83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27525" cy="28575"/>
    <xdr:sp>
      <xdr:nvSpPr>
        <xdr:cNvPr id="84" name="Text Box 1"/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4384675" cy="28575"/>
    <xdr:sp>
      <xdr:nvSpPr>
        <xdr:cNvPr id="85" name="Text Box 1"/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100200" y="10629900"/>
              <a:ext cx="304800" cy="104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1431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100200" y="106299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2098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19621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19240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98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09800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86625" y="1971675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10525" y="19431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86625" y="22002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10525" y="21431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39000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9575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48525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20050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53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962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342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962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10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102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102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15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3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>
      <xdr:nvSpPr>
        <xdr:cNvPr id="4" name="Text Box 1"/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5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8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>
      <xdr:nvSpPr>
        <xdr:cNvPr id="9" name="Text Box 1"/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0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13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4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0" y="50165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0" y="50165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0" y="50165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26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27" name="Text Box 1"/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28" name="Text Box 1"/>
        <xdr:cNvSpPr txBox="1">
          <a:spLocks noChangeArrowheads="1"/>
        </xdr:cNvSpPr>
      </xdr:nvSpPr>
      <xdr:spPr>
        <a:xfrm>
          <a:off x="0" y="469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29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30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31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32" name="Text Box 1"/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>
      <xdr:nvSpPr>
        <xdr:cNvPr id="33" name="Text Box 1"/>
        <xdr:cNvSpPr txBox="1">
          <a:spLocks noChangeArrowheads="1"/>
        </xdr:cNvSpPr>
      </xdr:nvSpPr>
      <xdr:spPr>
        <a:xfrm>
          <a:off x="0" y="469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34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35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>
      <xdr:nvSpPr>
        <xdr:cNvPr id="36" name="Text Box 1"/>
        <xdr:cNvSpPr txBox="1">
          <a:spLocks noChangeArrowheads="1"/>
        </xdr:cNvSpPr>
      </xdr:nvSpPr>
      <xdr:spPr>
        <a:xfrm>
          <a:off x="0" y="469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>
      <xdr:nvSpPr>
        <xdr:cNvPr id="37" name="Text Box 1"/>
        <xdr:cNvSpPr txBox="1">
          <a:spLocks noChangeArrowheads="1"/>
        </xdr:cNvSpPr>
      </xdr:nvSpPr>
      <xdr:spPr>
        <a:xfrm>
          <a:off x="0" y="469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38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39" name="Text Box 1"/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40" name="Text Box 1"/>
        <xdr:cNvSpPr txBox="1">
          <a:spLocks noChangeArrowheads="1"/>
        </xdr:cNvSpPr>
      </xdr:nvSpPr>
      <xdr:spPr>
        <a:xfrm>
          <a:off x="0" y="342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1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2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3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44" name="Text Box 1"/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>
      <xdr:nvSpPr>
        <xdr:cNvPr id="45" name="Text Box 1"/>
        <xdr:cNvSpPr txBox="1">
          <a:spLocks noChangeArrowheads="1"/>
        </xdr:cNvSpPr>
      </xdr:nvSpPr>
      <xdr:spPr>
        <a:xfrm>
          <a:off x="0" y="34290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6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7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>
      <xdr:nvSpPr>
        <xdr:cNvPr id="48" name="Text Box 1"/>
        <xdr:cNvSpPr txBox="1">
          <a:spLocks noChangeArrowheads="1"/>
        </xdr:cNvSpPr>
      </xdr:nvSpPr>
      <xdr:spPr>
        <a:xfrm>
          <a:off x="0" y="34290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>
      <xdr:nvSpPr>
        <xdr:cNvPr id="49" name="Text Box 1"/>
        <xdr:cNvSpPr txBox="1">
          <a:spLocks noChangeArrowheads="1"/>
        </xdr:cNvSpPr>
      </xdr:nvSpPr>
      <xdr:spPr>
        <a:xfrm>
          <a:off x="0" y="34290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809750" y="25812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93853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64782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838700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296025" y="93853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696200" y="93948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819275" y="3076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38625" y="26574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210175" y="245745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210175" y="26860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13970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305300" y="3105150"/>
              <a:ext cx="428625" cy="2139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210175" y="293370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48625" y="243840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48625" y="26860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200900" y="30384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48625" y="287655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580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581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581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809750" y="19335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76525" y="19431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76525" y="21717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57575" y="17049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71775" y="17049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486275" y="17049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52700" y="564515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200900" y="26193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200900" y="28479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58125" y="12573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58025" y="10287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58025" y="80010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781300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196850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676400" y="544195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809750" y="27717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3038475"/>
              <a:ext cx="6286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57175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276725" y="287655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847850" y="16287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809750" y="2124075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>
      <xdr:nvSpPr>
        <xdr:cNvPr id="2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>
      <xdr:nvSpPr>
        <xdr:cNvPr id="3" name="Text Box 1"/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>
      <xdr:nvSpPr>
        <xdr:cNvPr id="4" name="Text Box 1"/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5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6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7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>
      <xdr:nvSpPr>
        <xdr:cNvPr id="8" name="Text Box 1"/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>
      <xdr:nvSpPr>
        <xdr:cNvPr id="9" name="Text Box 1"/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10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11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>
      <xdr:nvSpPr>
        <xdr:cNvPr id="12" name="Text Box 1"/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>
      <xdr:nvSpPr>
        <xdr:cNvPr id="13" name="Text Box 1"/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4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15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>
      <xdr:nvSpPr>
        <xdr:cNvPr id="16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7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8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19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20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>
      <xdr:nvSpPr>
        <xdr:cNvPr id="21" name="Text Box 1"/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22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23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>
      <xdr:nvSpPr>
        <xdr:cNvPr id="24" name="Text Box 1"/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>
      <xdr:nvSpPr>
        <xdr:cNvPr id="25" name="Text Box 1"/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5.xml"/><Relationship Id="rId8" Type="http://schemas.openxmlformats.org/officeDocument/2006/relationships/ctrlProp" Target="../ctrlProps/ctrlProp74.xml"/><Relationship Id="rId7" Type="http://schemas.openxmlformats.org/officeDocument/2006/relationships/ctrlProp" Target="../ctrlProps/ctrlProp73.xml"/><Relationship Id="rId6" Type="http://schemas.openxmlformats.org/officeDocument/2006/relationships/ctrlProp" Target="../ctrlProps/ctrlProp72.xml"/><Relationship Id="rId5" Type="http://schemas.openxmlformats.org/officeDocument/2006/relationships/ctrlProp" Target="../ctrlProps/ctrlProp71.xml"/><Relationship Id="rId4" Type="http://schemas.openxmlformats.org/officeDocument/2006/relationships/ctrlProp" Target="../ctrlProps/ctrlProp70.xml"/><Relationship Id="rId39" Type="http://schemas.openxmlformats.org/officeDocument/2006/relationships/ctrlProp" Target="../ctrlProps/ctrlProp105.xml"/><Relationship Id="rId38" Type="http://schemas.openxmlformats.org/officeDocument/2006/relationships/ctrlProp" Target="../ctrlProps/ctrlProp104.xml"/><Relationship Id="rId37" Type="http://schemas.openxmlformats.org/officeDocument/2006/relationships/ctrlProp" Target="../ctrlProps/ctrlProp103.xml"/><Relationship Id="rId36" Type="http://schemas.openxmlformats.org/officeDocument/2006/relationships/ctrlProp" Target="../ctrlProps/ctrlProp102.xml"/><Relationship Id="rId35" Type="http://schemas.openxmlformats.org/officeDocument/2006/relationships/ctrlProp" Target="../ctrlProps/ctrlProp101.xml"/><Relationship Id="rId34" Type="http://schemas.openxmlformats.org/officeDocument/2006/relationships/ctrlProp" Target="../ctrlProps/ctrlProp100.xml"/><Relationship Id="rId33" Type="http://schemas.openxmlformats.org/officeDocument/2006/relationships/ctrlProp" Target="../ctrlProps/ctrlProp99.xml"/><Relationship Id="rId32" Type="http://schemas.openxmlformats.org/officeDocument/2006/relationships/ctrlProp" Target="../ctrlProps/ctrlProp98.xml"/><Relationship Id="rId31" Type="http://schemas.openxmlformats.org/officeDocument/2006/relationships/ctrlProp" Target="../ctrlProps/ctrlProp97.xml"/><Relationship Id="rId30" Type="http://schemas.openxmlformats.org/officeDocument/2006/relationships/ctrlProp" Target="../ctrlProps/ctrlProp96.xml"/><Relationship Id="rId3" Type="http://schemas.openxmlformats.org/officeDocument/2006/relationships/ctrlProp" Target="../ctrlProps/ctrlProp69.xml"/><Relationship Id="rId29" Type="http://schemas.openxmlformats.org/officeDocument/2006/relationships/ctrlProp" Target="../ctrlProps/ctrlProp95.xml"/><Relationship Id="rId28" Type="http://schemas.openxmlformats.org/officeDocument/2006/relationships/ctrlProp" Target="../ctrlProps/ctrlProp94.xml"/><Relationship Id="rId27" Type="http://schemas.openxmlformats.org/officeDocument/2006/relationships/ctrlProp" Target="../ctrlProps/ctrlProp93.xml"/><Relationship Id="rId26" Type="http://schemas.openxmlformats.org/officeDocument/2006/relationships/ctrlProp" Target="../ctrlProps/ctrlProp92.xml"/><Relationship Id="rId25" Type="http://schemas.openxmlformats.org/officeDocument/2006/relationships/ctrlProp" Target="../ctrlProps/ctrlProp91.xml"/><Relationship Id="rId24" Type="http://schemas.openxmlformats.org/officeDocument/2006/relationships/ctrlProp" Target="../ctrlProps/ctrlProp90.xml"/><Relationship Id="rId23" Type="http://schemas.openxmlformats.org/officeDocument/2006/relationships/ctrlProp" Target="../ctrlProps/ctrlProp89.xml"/><Relationship Id="rId22" Type="http://schemas.openxmlformats.org/officeDocument/2006/relationships/ctrlProp" Target="../ctrlProps/ctrlProp88.xml"/><Relationship Id="rId21" Type="http://schemas.openxmlformats.org/officeDocument/2006/relationships/ctrlProp" Target="../ctrlProps/ctrlProp87.xml"/><Relationship Id="rId20" Type="http://schemas.openxmlformats.org/officeDocument/2006/relationships/ctrlProp" Target="../ctrlProps/ctrlProp86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5.xml"/><Relationship Id="rId18" Type="http://schemas.openxmlformats.org/officeDocument/2006/relationships/ctrlProp" Target="../ctrlProps/ctrlProp84.xml"/><Relationship Id="rId17" Type="http://schemas.openxmlformats.org/officeDocument/2006/relationships/ctrlProp" Target="../ctrlProps/ctrlProp83.xml"/><Relationship Id="rId16" Type="http://schemas.openxmlformats.org/officeDocument/2006/relationships/ctrlProp" Target="../ctrlProps/ctrlProp82.xml"/><Relationship Id="rId15" Type="http://schemas.openxmlformats.org/officeDocument/2006/relationships/ctrlProp" Target="../ctrlProps/ctrlProp81.xml"/><Relationship Id="rId14" Type="http://schemas.openxmlformats.org/officeDocument/2006/relationships/ctrlProp" Target="../ctrlProps/ctrlProp80.xml"/><Relationship Id="rId13" Type="http://schemas.openxmlformats.org/officeDocument/2006/relationships/ctrlProp" Target="../ctrlProps/ctrlProp79.xml"/><Relationship Id="rId12" Type="http://schemas.openxmlformats.org/officeDocument/2006/relationships/ctrlProp" Target="../ctrlProps/ctrlProp78.xml"/><Relationship Id="rId11" Type="http://schemas.openxmlformats.org/officeDocument/2006/relationships/ctrlProp" Target="../ctrlProps/ctrlProp77.xml"/><Relationship Id="rId10" Type="http://schemas.openxmlformats.org/officeDocument/2006/relationships/ctrlProp" Target="../ctrlProps/ctrlProp76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2.xml"/><Relationship Id="rId8" Type="http://schemas.openxmlformats.org/officeDocument/2006/relationships/ctrlProp" Target="../ctrlProps/ctrlProp111.xml"/><Relationship Id="rId7" Type="http://schemas.openxmlformats.org/officeDocument/2006/relationships/ctrlProp" Target="../ctrlProps/ctrlProp110.xml"/><Relationship Id="rId6" Type="http://schemas.openxmlformats.org/officeDocument/2006/relationships/ctrlProp" Target="../ctrlProps/ctrlProp109.xml"/><Relationship Id="rId5" Type="http://schemas.openxmlformats.org/officeDocument/2006/relationships/ctrlProp" Target="../ctrlProps/ctrlProp108.xml"/><Relationship Id="rId41" Type="http://schemas.openxmlformats.org/officeDocument/2006/relationships/ctrlProp" Target="../ctrlProps/ctrlProp144.xml"/><Relationship Id="rId40" Type="http://schemas.openxmlformats.org/officeDocument/2006/relationships/ctrlProp" Target="../ctrlProps/ctrlProp143.xml"/><Relationship Id="rId4" Type="http://schemas.openxmlformats.org/officeDocument/2006/relationships/ctrlProp" Target="../ctrlProps/ctrlProp107.xml"/><Relationship Id="rId39" Type="http://schemas.openxmlformats.org/officeDocument/2006/relationships/ctrlProp" Target="../ctrlProps/ctrlProp142.xml"/><Relationship Id="rId38" Type="http://schemas.openxmlformats.org/officeDocument/2006/relationships/ctrlProp" Target="../ctrlProps/ctrlProp141.xml"/><Relationship Id="rId37" Type="http://schemas.openxmlformats.org/officeDocument/2006/relationships/ctrlProp" Target="../ctrlProps/ctrlProp140.xml"/><Relationship Id="rId36" Type="http://schemas.openxmlformats.org/officeDocument/2006/relationships/ctrlProp" Target="../ctrlProps/ctrlProp139.xml"/><Relationship Id="rId35" Type="http://schemas.openxmlformats.org/officeDocument/2006/relationships/ctrlProp" Target="../ctrlProps/ctrlProp138.xml"/><Relationship Id="rId34" Type="http://schemas.openxmlformats.org/officeDocument/2006/relationships/ctrlProp" Target="../ctrlProps/ctrlProp137.xml"/><Relationship Id="rId33" Type="http://schemas.openxmlformats.org/officeDocument/2006/relationships/ctrlProp" Target="../ctrlProps/ctrlProp136.xml"/><Relationship Id="rId32" Type="http://schemas.openxmlformats.org/officeDocument/2006/relationships/ctrlProp" Target="../ctrlProps/ctrlProp135.xml"/><Relationship Id="rId31" Type="http://schemas.openxmlformats.org/officeDocument/2006/relationships/ctrlProp" Target="../ctrlProps/ctrlProp134.xml"/><Relationship Id="rId30" Type="http://schemas.openxmlformats.org/officeDocument/2006/relationships/ctrlProp" Target="../ctrlProps/ctrlProp133.xml"/><Relationship Id="rId3" Type="http://schemas.openxmlformats.org/officeDocument/2006/relationships/ctrlProp" Target="../ctrlProps/ctrlProp106.xml"/><Relationship Id="rId29" Type="http://schemas.openxmlformats.org/officeDocument/2006/relationships/ctrlProp" Target="../ctrlProps/ctrlProp132.xml"/><Relationship Id="rId28" Type="http://schemas.openxmlformats.org/officeDocument/2006/relationships/ctrlProp" Target="../ctrlProps/ctrlProp131.xml"/><Relationship Id="rId27" Type="http://schemas.openxmlformats.org/officeDocument/2006/relationships/ctrlProp" Target="../ctrlProps/ctrlProp130.xml"/><Relationship Id="rId26" Type="http://schemas.openxmlformats.org/officeDocument/2006/relationships/ctrlProp" Target="../ctrlProps/ctrlProp129.xml"/><Relationship Id="rId25" Type="http://schemas.openxmlformats.org/officeDocument/2006/relationships/ctrlProp" Target="../ctrlProps/ctrlProp128.xml"/><Relationship Id="rId24" Type="http://schemas.openxmlformats.org/officeDocument/2006/relationships/ctrlProp" Target="../ctrlProps/ctrlProp127.xml"/><Relationship Id="rId23" Type="http://schemas.openxmlformats.org/officeDocument/2006/relationships/ctrlProp" Target="../ctrlProps/ctrlProp126.xml"/><Relationship Id="rId22" Type="http://schemas.openxmlformats.org/officeDocument/2006/relationships/ctrlProp" Target="../ctrlProps/ctrlProp125.xml"/><Relationship Id="rId21" Type="http://schemas.openxmlformats.org/officeDocument/2006/relationships/ctrlProp" Target="../ctrlProps/ctrlProp124.xml"/><Relationship Id="rId20" Type="http://schemas.openxmlformats.org/officeDocument/2006/relationships/ctrlProp" Target="../ctrlProps/ctrlProp123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2.xml"/><Relationship Id="rId18" Type="http://schemas.openxmlformats.org/officeDocument/2006/relationships/ctrlProp" Target="../ctrlProps/ctrlProp121.xml"/><Relationship Id="rId17" Type="http://schemas.openxmlformats.org/officeDocument/2006/relationships/ctrlProp" Target="../ctrlProps/ctrlProp120.xml"/><Relationship Id="rId16" Type="http://schemas.openxmlformats.org/officeDocument/2006/relationships/ctrlProp" Target="../ctrlProps/ctrlProp119.xml"/><Relationship Id="rId15" Type="http://schemas.openxmlformats.org/officeDocument/2006/relationships/ctrlProp" Target="../ctrlProps/ctrlProp118.xml"/><Relationship Id="rId14" Type="http://schemas.openxmlformats.org/officeDocument/2006/relationships/ctrlProp" Target="../ctrlProps/ctrlProp117.xml"/><Relationship Id="rId13" Type="http://schemas.openxmlformats.org/officeDocument/2006/relationships/ctrlProp" Target="../ctrlProps/ctrlProp116.xml"/><Relationship Id="rId12" Type="http://schemas.openxmlformats.org/officeDocument/2006/relationships/ctrlProp" Target="../ctrlProps/ctrlProp115.xml"/><Relationship Id="rId11" Type="http://schemas.openxmlformats.org/officeDocument/2006/relationships/ctrlProp" Target="../ctrlProps/ctrlProp114.xml"/><Relationship Id="rId10" Type="http://schemas.openxmlformats.org/officeDocument/2006/relationships/ctrlProp" Target="../ctrlProps/ctrlProp113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workbookViewId="0">
      <selection activeCell="D27" sqref="D27"/>
    </sheetView>
  </sheetViews>
  <sheetFormatPr defaultColWidth="11" defaultRowHeight="14.25" outlineLevelCol="1"/>
  <cols>
    <col min="1" max="1" width="5.5" customWidth="1"/>
    <col min="2" max="2" width="96.375" style="417" customWidth="1"/>
    <col min="3" max="3" width="10.125" customWidth="1"/>
  </cols>
  <sheetData>
    <row r="1" ht="21" customHeight="1" spans="1:2">
      <c r="A1" s="418"/>
      <c r="B1" s="419" t="s">
        <v>0</v>
      </c>
    </row>
    <row r="2" spans="1:2">
      <c r="A2" s="39">
        <v>1</v>
      </c>
      <c r="B2" s="420" t="s">
        <v>1</v>
      </c>
    </row>
    <row r="3" spans="1:2">
      <c r="A3" s="39">
        <v>2</v>
      </c>
      <c r="B3" s="420" t="s">
        <v>2</v>
      </c>
    </row>
    <row r="4" spans="1:2">
      <c r="A4" s="39">
        <v>3</v>
      </c>
      <c r="B4" s="420" t="s">
        <v>3</v>
      </c>
    </row>
    <row r="5" spans="1:2">
      <c r="A5" s="39">
        <v>4</v>
      </c>
      <c r="B5" s="420" t="s">
        <v>4</v>
      </c>
    </row>
    <row r="6" spans="1:2">
      <c r="A6" s="39">
        <v>5</v>
      </c>
      <c r="B6" s="420" t="s">
        <v>5</v>
      </c>
    </row>
    <row r="7" spans="1:2">
      <c r="A7" s="39">
        <v>6</v>
      </c>
      <c r="B7" s="420" t="s">
        <v>6</v>
      </c>
    </row>
    <row r="8" s="416" customFormat="1" ht="15" customHeight="1" spans="1:2">
      <c r="A8" s="421">
        <v>7</v>
      </c>
      <c r="B8" s="422" t="s">
        <v>7</v>
      </c>
    </row>
    <row r="9" ht="18.95" customHeight="1" spans="1:2">
      <c r="A9" s="418"/>
      <c r="B9" s="423" t="s">
        <v>8</v>
      </c>
    </row>
    <row r="10" ht="15.95" customHeight="1" spans="1:2">
      <c r="A10" s="39">
        <v>1</v>
      </c>
      <c r="B10" s="424" t="s">
        <v>9</v>
      </c>
    </row>
    <row r="11" spans="1:2">
      <c r="A11" s="39">
        <v>2</v>
      </c>
      <c r="B11" s="420" t="s">
        <v>10</v>
      </c>
    </row>
    <row r="12" spans="1:2">
      <c r="A12" s="39">
        <v>3</v>
      </c>
      <c r="B12" s="422" t="s">
        <v>11</v>
      </c>
    </row>
    <row r="13" spans="1:2">
      <c r="A13" s="39">
        <v>4</v>
      </c>
      <c r="B13" s="420" t="s">
        <v>12</v>
      </c>
    </row>
    <row r="14" spans="1:2">
      <c r="A14" s="39">
        <v>5</v>
      </c>
      <c r="B14" s="420" t="s">
        <v>13</v>
      </c>
    </row>
    <row r="15" spans="1:2">
      <c r="A15" s="39">
        <v>6</v>
      </c>
      <c r="B15" s="420" t="s">
        <v>14</v>
      </c>
    </row>
    <row r="16" spans="1:2">
      <c r="A16" s="39">
        <v>7</v>
      </c>
      <c r="B16" s="420" t="s">
        <v>15</v>
      </c>
    </row>
    <row r="17" spans="1:2">
      <c r="A17" s="39">
        <v>8</v>
      </c>
      <c r="B17" s="420" t="s">
        <v>16</v>
      </c>
    </row>
    <row r="18" spans="1:2">
      <c r="A18" s="39">
        <v>9</v>
      </c>
      <c r="B18" s="420" t="s">
        <v>17</v>
      </c>
    </row>
    <row r="19" spans="1:2">
      <c r="A19" s="39"/>
      <c r="B19" s="420"/>
    </row>
    <row r="20" ht="20.25" spans="1:2">
      <c r="A20" s="418"/>
      <c r="B20" s="419" t="s">
        <v>18</v>
      </c>
    </row>
    <row r="21" spans="1:2">
      <c r="A21" s="39">
        <v>1</v>
      </c>
      <c r="B21" s="425" t="s">
        <v>19</v>
      </c>
    </row>
    <row r="22" spans="1:2">
      <c r="A22" s="39">
        <v>2</v>
      </c>
      <c r="B22" s="420" t="s">
        <v>20</v>
      </c>
    </row>
    <row r="23" spans="1:2">
      <c r="A23" s="39">
        <v>3</v>
      </c>
      <c r="B23" s="420" t="s">
        <v>21</v>
      </c>
    </row>
    <row r="24" spans="1:2">
      <c r="A24" s="39">
        <v>4</v>
      </c>
      <c r="B24" s="420" t="s">
        <v>22</v>
      </c>
    </row>
    <row r="25" spans="1:2">
      <c r="A25" s="39">
        <v>5</v>
      </c>
      <c r="B25" s="420" t="s">
        <v>23</v>
      </c>
    </row>
    <row r="26" spans="1:2">
      <c r="A26" s="39">
        <v>6</v>
      </c>
      <c r="B26" s="420" t="s">
        <v>24</v>
      </c>
    </row>
    <row r="27" spans="1:2">
      <c r="A27" s="39">
        <v>7</v>
      </c>
      <c r="B27" s="420" t="s">
        <v>25</v>
      </c>
    </row>
    <row r="28" spans="1:2">
      <c r="A28" s="39"/>
      <c r="B28" s="420"/>
    </row>
    <row r="29" ht="20.25" spans="1:2">
      <c r="A29" s="418"/>
      <c r="B29" s="419" t="s">
        <v>26</v>
      </c>
    </row>
    <row r="30" spans="1:2">
      <c r="A30" s="39">
        <v>1</v>
      </c>
      <c r="B30" s="425" t="s">
        <v>27</v>
      </c>
    </row>
    <row r="31" spans="1:2">
      <c r="A31" s="39">
        <v>2</v>
      </c>
      <c r="B31" s="420" t="s">
        <v>28</v>
      </c>
    </row>
    <row r="32" spans="1:2">
      <c r="A32" s="39">
        <v>3</v>
      </c>
      <c r="B32" s="420" t="s">
        <v>29</v>
      </c>
    </row>
    <row r="33" ht="28.5" spans="1:2">
      <c r="A33" s="39">
        <v>4</v>
      </c>
      <c r="B33" s="420" t="s">
        <v>30</v>
      </c>
    </row>
    <row r="34" spans="1:2">
      <c r="A34" s="39">
        <v>5</v>
      </c>
      <c r="B34" s="420" t="s">
        <v>31</v>
      </c>
    </row>
    <row r="35" spans="1:2">
      <c r="A35" s="39">
        <v>6</v>
      </c>
      <c r="B35" s="420" t="s">
        <v>32</v>
      </c>
    </row>
    <row r="36" spans="1:2">
      <c r="A36" s="39">
        <v>7</v>
      </c>
      <c r="B36" s="420" t="s">
        <v>33</v>
      </c>
    </row>
    <row r="37" spans="1:2">
      <c r="A37" s="39"/>
      <c r="B37" s="420"/>
    </row>
    <row r="39" spans="1:2">
      <c r="A39" s="426" t="s">
        <v>34</v>
      </c>
      <c r="B39" s="427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"/>
  <sheetViews>
    <sheetView zoomScale="125" zoomScaleNormal="125" workbookViewId="0">
      <selection activeCell="A4" sqref="$A4:$XFD6"/>
    </sheetView>
  </sheetViews>
  <sheetFormatPr defaultColWidth="9" defaultRowHeight="13.5"/>
  <cols>
    <col min="1" max="2" width="7" style="1" customWidth="1"/>
    <col min="3" max="3" width="12.125" style="1" customWidth="1"/>
    <col min="4" max="4" width="14.3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="1" customFormat="1" ht="28.5" customHeight="1" spans="1:13">
      <c r="A1" s="4" t="s">
        <v>274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2" customFormat="1" ht="18" customHeight="1" spans="1:13">
      <c r="A2" s="5" t="s">
        <v>253</v>
      </c>
      <c r="B2" s="6" t="s">
        <v>258</v>
      </c>
      <c r="C2" s="6" t="s">
        <v>254</v>
      </c>
      <c r="D2" s="6" t="s">
        <v>255</v>
      </c>
      <c r="E2" s="6" t="s">
        <v>256</v>
      </c>
      <c r="F2" s="6" t="s">
        <v>257</v>
      </c>
      <c r="G2" s="5" t="s">
        <v>275</v>
      </c>
      <c r="H2" s="5"/>
      <c r="I2" s="5" t="s">
        <v>276</v>
      </c>
      <c r="J2" s="5"/>
      <c r="K2" s="7" t="s">
        <v>277</v>
      </c>
      <c r="L2" s="74" t="s">
        <v>278</v>
      </c>
      <c r="M2" s="22" t="s">
        <v>279</v>
      </c>
    </row>
    <row r="3" s="2" customFormat="1" ht="21" customHeight="1" spans="1:13">
      <c r="A3" s="5"/>
      <c r="B3" s="8"/>
      <c r="C3" s="8"/>
      <c r="D3" s="8"/>
      <c r="E3" s="8"/>
      <c r="F3" s="8"/>
      <c r="G3" s="5" t="s">
        <v>280</v>
      </c>
      <c r="H3" s="5" t="s">
        <v>281</v>
      </c>
      <c r="I3" s="5" t="s">
        <v>280</v>
      </c>
      <c r="J3" s="5" t="s">
        <v>281</v>
      </c>
      <c r="K3" s="9"/>
      <c r="L3" s="75"/>
      <c r="M3" s="23"/>
    </row>
    <row r="4" s="1" customFormat="1" ht="20" customHeight="1" spans="1:13">
      <c r="A4" s="10">
        <v>1</v>
      </c>
      <c r="B4" s="26" t="s">
        <v>270</v>
      </c>
      <c r="C4" s="25">
        <v>230516531</v>
      </c>
      <c r="D4" s="26" t="s">
        <v>268</v>
      </c>
      <c r="E4" s="68" t="s">
        <v>117</v>
      </c>
      <c r="F4" s="26" t="s">
        <v>269</v>
      </c>
      <c r="G4" s="10">
        <v>-0.5</v>
      </c>
      <c r="H4" s="10">
        <v>0</v>
      </c>
      <c r="I4" s="10">
        <v>-0.3</v>
      </c>
      <c r="J4" s="10">
        <v>-0.5</v>
      </c>
      <c r="K4" s="10">
        <f t="shared" ref="K4:K8" si="0">SUM(G4:J4)</f>
        <v>-1.3</v>
      </c>
      <c r="L4" s="10" t="s">
        <v>282</v>
      </c>
      <c r="M4" s="10" t="s">
        <v>283</v>
      </c>
    </row>
    <row r="5" s="1" customFormat="1" ht="20" customHeight="1" spans="1:13">
      <c r="A5" s="10">
        <v>2</v>
      </c>
      <c r="B5" s="26" t="s">
        <v>270</v>
      </c>
      <c r="C5" s="26">
        <v>230518533</v>
      </c>
      <c r="D5" s="26" t="s">
        <v>268</v>
      </c>
      <c r="E5" s="68" t="s">
        <v>117</v>
      </c>
      <c r="F5" s="26" t="s">
        <v>269</v>
      </c>
      <c r="G5" s="10">
        <v>-0.8</v>
      </c>
      <c r="H5" s="10">
        <v>0</v>
      </c>
      <c r="I5" s="10">
        <v>-0.4</v>
      </c>
      <c r="J5" s="10">
        <v>-0.5</v>
      </c>
      <c r="K5" s="10">
        <f t="shared" si="0"/>
        <v>-1.7</v>
      </c>
      <c r="L5" s="10" t="s">
        <v>282</v>
      </c>
      <c r="M5" s="10" t="s">
        <v>283</v>
      </c>
    </row>
    <row r="6" s="1" customFormat="1" ht="20" customHeight="1" spans="1:13">
      <c r="A6" s="10">
        <v>3</v>
      </c>
      <c r="B6" s="26" t="s">
        <v>270</v>
      </c>
      <c r="C6" s="25">
        <v>230516532</v>
      </c>
      <c r="D6" s="26" t="s">
        <v>268</v>
      </c>
      <c r="E6" s="68" t="s">
        <v>117</v>
      </c>
      <c r="F6" s="26" t="s">
        <v>269</v>
      </c>
      <c r="G6" s="10">
        <v>-0.5</v>
      </c>
      <c r="H6" s="10">
        <v>0</v>
      </c>
      <c r="I6" s="10">
        <v>-0.5</v>
      </c>
      <c r="J6" s="10">
        <v>-0.5</v>
      </c>
      <c r="K6" s="10">
        <f t="shared" si="0"/>
        <v>-1.5</v>
      </c>
      <c r="L6" s="10" t="s">
        <v>282</v>
      </c>
      <c r="M6" s="10" t="s">
        <v>283</v>
      </c>
    </row>
    <row r="7" s="1" customFormat="1" ht="20" customHeight="1" spans="1:13">
      <c r="A7" s="10"/>
      <c r="B7" s="26"/>
      <c r="C7" s="25"/>
      <c r="D7" s="26"/>
      <c r="E7" s="68"/>
      <c r="F7" s="26"/>
      <c r="G7" s="10"/>
      <c r="H7" s="10"/>
      <c r="I7" s="10"/>
      <c r="J7" s="10"/>
      <c r="K7" s="10"/>
      <c r="L7" s="10"/>
      <c r="M7" s="10"/>
    </row>
    <row r="8" s="1" customFormat="1" ht="20" customHeight="1" spans="1:13">
      <c r="A8" s="10"/>
      <c r="B8" s="26"/>
      <c r="C8" s="25"/>
      <c r="D8" s="26"/>
      <c r="E8" s="68"/>
      <c r="F8" s="26"/>
      <c r="G8" s="10"/>
      <c r="H8" s="10"/>
      <c r="I8" s="10"/>
      <c r="J8" s="10"/>
      <c r="K8" s="10"/>
      <c r="L8" s="10"/>
      <c r="M8" s="10"/>
    </row>
    <row r="9" s="1" customFormat="1" ht="14.25" customHeight="1" spans="1:13">
      <c r="A9" s="10"/>
      <c r="B9" s="33"/>
      <c r="C9" s="33"/>
      <c r="D9" s="72"/>
      <c r="E9" s="33"/>
      <c r="F9" s="33"/>
      <c r="G9" s="10"/>
      <c r="H9" s="10"/>
      <c r="I9" s="10"/>
      <c r="J9" s="10"/>
      <c r="K9" s="10"/>
      <c r="L9" s="10"/>
      <c r="M9" s="10"/>
    </row>
    <row r="10" s="1" customFormat="1" ht="14.25" customHeight="1" spans="1:13">
      <c r="A10" s="10"/>
      <c r="B10" s="33"/>
      <c r="C10" s="33"/>
      <c r="D10" s="72"/>
      <c r="E10" s="33"/>
      <c r="F10" s="33"/>
      <c r="G10" s="10"/>
      <c r="H10" s="10"/>
      <c r="I10" s="10"/>
      <c r="J10" s="10"/>
      <c r="K10" s="10"/>
      <c r="L10" s="10"/>
      <c r="M10" s="10"/>
    </row>
    <row r="11" s="1" customFormat="1" ht="14.25" customHeight="1" spans="1:1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="3" customFormat="1" ht="29.25" customHeight="1" spans="1:13">
      <c r="A12" s="16" t="s">
        <v>271</v>
      </c>
      <c r="B12" s="17"/>
      <c r="C12" s="17"/>
      <c r="D12" s="17"/>
      <c r="E12" s="18"/>
      <c r="F12" s="19"/>
      <c r="G12" s="32"/>
      <c r="H12" s="16" t="s">
        <v>272</v>
      </c>
      <c r="I12" s="17"/>
      <c r="J12" s="17"/>
      <c r="K12" s="18"/>
      <c r="L12" s="76"/>
      <c r="M12" s="24"/>
    </row>
    <row r="13" s="1" customFormat="1" ht="63" customHeight="1" spans="1:23">
      <c r="A13" s="20" t="s">
        <v>284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77"/>
      <c r="O13" s="77"/>
      <c r="P13" s="77"/>
      <c r="Q13" s="77"/>
      <c r="R13" s="77"/>
      <c r="S13" s="77"/>
      <c r="T13" s="77"/>
      <c r="U13" s="77"/>
      <c r="V13" s="77"/>
      <c r="W13" s="77"/>
    </row>
    <row r="14" ht="16.5" spans="1:13">
      <c r="A14" s="20" t="s">
        <v>285</v>
      </c>
      <c r="B14" s="73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</row>
  </sheetData>
  <mergeCells count="18">
    <mergeCell ref="A1:M1"/>
    <mergeCell ref="G2:H2"/>
    <mergeCell ref="I2:J2"/>
    <mergeCell ref="A12:E12"/>
    <mergeCell ref="F12:G12"/>
    <mergeCell ref="H12:K12"/>
    <mergeCell ref="L12:M12"/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5 M6 M7 M8 M9 M10 W13 M14 M1:M4 M11:M12 M15:M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6"/>
  <sheetViews>
    <sheetView workbookViewId="0">
      <selection activeCell="G11" sqref="G11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666666666667" style="1" customWidth="1"/>
    <col min="6" max="6" width="14.375" style="1" customWidth="1"/>
    <col min="7" max="7" width="16" style="1" customWidth="1"/>
    <col min="8" max="8" width="14.8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="1" customFormat="1" ht="28.5" customHeight="1" spans="1:23">
      <c r="A1" s="4" t="s">
        <v>286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="2" customFormat="1" ht="15.95" customHeight="1" spans="1:23">
      <c r="A2" s="6" t="s">
        <v>287</v>
      </c>
      <c r="B2" s="6" t="s">
        <v>258</v>
      </c>
      <c r="C2" s="6" t="s">
        <v>254</v>
      </c>
      <c r="D2" s="6" t="s">
        <v>255</v>
      </c>
      <c r="E2" s="6" t="s">
        <v>256</v>
      </c>
      <c r="F2" s="6" t="s">
        <v>257</v>
      </c>
      <c r="G2" s="53" t="s">
        <v>288</v>
      </c>
      <c r="H2" s="54"/>
      <c r="I2" s="67"/>
      <c r="J2" s="53" t="s">
        <v>289</v>
      </c>
      <c r="K2" s="54"/>
      <c r="L2" s="67"/>
      <c r="M2" s="53" t="s">
        <v>290</v>
      </c>
      <c r="N2" s="54"/>
      <c r="O2" s="67"/>
      <c r="P2" s="53" t="s">
        <v>291</v>
      </c>
      <c r="Q2" s="54"/>
      <c r="R2" s="67"/>
      <c r="S2" s="54" t="s">
        <v>292</v>
      </c>
      <c r="T2" s="54"/>
      <c r="U2" s="67"/>
      <c r="V2" s="70" t="s">
        <v>293</v>
      </c>
      <c r="W2" s="70" t="s">
        <v>267</v>
      </c>
    </row>
    <row r="3" s="2" customFormat="1" ht="18" customHeight="1" spans="1:23">
      <c r="A3" s="8"/>
      <c r="B3" s="55"/>
      <c r="C3" s="55"/>
      <c r="D3" s="55"/>
      <c r="E3" s="55"/>
      <c r="F3" s="55"/>
      <c r="G3" s="5" t="s">
        <v>294</v>
      </c>
      <c r="H3" s="5" t="s">
        <v>68</v>
      </c>
      <c r="I3" s="5" t="s">
        <v>258</v>
      </c>
      <c r="J3" s="5" t="s">
        <v>294</v>
      </c>
      <c r="K3" s="5" t="s">
        <v>68</v>
      </c>
      <c r="L3" s="5" t="s">
        <v>258</v>
      </c>
      <c r="M3" s="5" t="s">
        <v>294</v>
      </c>
      <c r="N3" s="5" t="s">
        <v>68</v>
      </c>
      <c r="O3" s="5" t="s">
        <v>258</v>
      </c>
      <c r="P3" s="5" t="s">
        <v>294</v>
      </c>
      <c r="Q3" s="5" t="s">
        <v>68</v>
      </c>
      <c r="R3" s="5" t="s">
        <v>258</v>
      </c>
      <c r="S3" s="5" t="s">
        <v>294</v>
      </c>
      <c r="T3" s="5" t="s">
        <v>68</v>
      </c>
      <c r="U3" s="5" t="s">
        <v>258</v>
      </c>
      <c r="V3" s="71"/>
      <c r="W3" s="71"/>
    </row>
    <row r="4" s="52" customFormat="1" ht="30" customHeight="1" spans="1:23">
      <c r="A4" s="56" t="s">
        <v>295</v>
      </c>
      <c r="B4" s="26" t="s">
        <v>270</v>
      </c>
      <c r="C4" s="25">
        <v>230516531</v>
      </c>
      <c r="D4" s="57" t="s">
        <v>296</v>
      </c>
      <c r="E4" s="26" t="s">
        <v>117</v>
      </c>
      <c r="F4" s="26" t="s">
        <v>269</v>
      </c>
      <c r="G4" s="58" t="s">
        <v>297</v>
      </c>
      <c r="H4" s="56" t="s">
        <v>298</v>
      </c>
      <c r="I4" s="56" t="s">
        <v>299</v>
      </c>
      <c r="J4" s="68"/>
      <c r="K4" s="56"/>
      <c r="L4" s="26"/>
      <c r="M4" s="56"/>
      <c r="N4" s="56"/>
      <c r="O4" s="56"/>
      <c r="P4" s="69"/>
      <c r="Q4" s="56"/>
      <c r="R4" s="56"/>
      <c r="S4" s="56"/>
      <c r="T4" s="56"/>
      <c r="U4" s="56"/>
      <c r="V4" s="61"/>
      <c r="W4" s="61"/>
    </row>
    <row r="5" s="1" customFormat="1" ht="30" customHeight="1" spans="1:23">
      <c r="A5" s="59"/>
      <c r="B5" s="26" t="s">
        <v>270</v>
      </c>
      <c r="C5" s="26">
        <v>230518533</v>
      </c>
      <c r="D5" s="57" t="s">
        <v>296</v>
      </c>
      <c r="E5" s="26" t="s">
        <v>117</v>
      </c>
      <c r="F5" s="26" t="s">
        <v>269</v>
      </c>
      <c r="G5" s="53" t="s">
        <v>300</v>
      </c>
      <c r="H5" s="54"/>
      <c r="I5" s="67"/>
      <c r="J5" s="53" t="s">
        <v>301</v>
      </c>
      <c r="K5" s="54"/>
      <c r="L5" s="67"/>
      <c r="M5" s="53" t="s">
        <v>302</v>
      </c>
      <c r="N5" s="54"/>
      <c r="O5" s="67"/>
      <c r="P5" s="53" t="s">
        <v>303</v>
      </c>
      <c r="Q5" s="54"/>
      <c r="R5" s="67"/>
      <c r="S5" s="54" t="s">
        <v>304</v>
      </c>
      <c r="T5" s="54"/>
      <c r="U5" s="67"/>
      <c r="V5" s="10"/>
      <c r="W5" s="10"/>
    </row>
    <row r="6" s="1" customFormat="1" ht="30" customHeight="1" spans="1:23">
      <c r="A6" s="59"/>
      <c r="B6" s="26" t="s">
        <v>270</v>
      </c>
      <c r="C6" s="25">
        <v>230516532</v>
      </c>
      <c r="D6" s="57" t="s">
        <v>296</v>
      </c>
      <c r="E6" s="26" t="s">
        <v>117</v>
      </c>
      <c r="F6" s="26" t="s">
        <v>269</v>
      </c>
      <c r="G6" s="5" t="s">
        <v>294</v>
      </c>
      <c r="H6" s="5" t="s">
        <v>68</v>
      </c>
      <c r="I6" s="5" t="s">
        <v>258</v>
      </c>
      <c r="J6" s="5" t="s">
        <v>294</v>
      </c>
      <c r="K6" s="5" t="s">
        <v>68</v>
      </c>
      <c r="L6" s="5" t="s">
        <v>258</v>
      </c>
      <c r="M6" s="5" t="s">
        <v>294</v>
      </c>
      <c r="N6" s="5" t="s">
        <v>68</v>
      </c>
      <c r="O6" s="5" t="s">
        <v>258</v>
      </c>
      <c r="P6" s="5" t="s">
        <v>294</v>
      </c>
      <c r="Q6" s="5" t="s">
        <v>68</v>
      </c>
      <c r="R6" s="5" t="s">
        <v>258</v>
      </c>
      <c r="S6" s="5" t="s">
        <v>294</v>
      </c>
      <c r="T6" s="5" t="s">
        <v>68</v>
      </c>
      <c r="U6" s="5" t="s">
        <v>258</v>
      </c>
      <c r="V6" s="10"/>
      <c r="W6" s="10"/>
    </row>
    <row r="7" s="52" customFormat="1" ht="30" customHeight="1" spans="1:23">
      <c r="A7" s="60"/>
      <c r="B7" s="26"/>
      <c r="C7" s="25"/>
      <c r="D7" s="57"/>
      <c r="E7" s="26"/>
      <c r="F7" s="26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 t="s">
        <v>305</v>
      </c>
      <c r="W7" s="61"/>
    </row>
    <row r="8" s="1" customFormat="1" ht="30" customHeight="1" spans="1:23">
      <c r="A8" s="62"/>
      <c r="B8" s="26"/>
      <c r="C8" s="25"/>
      <c r="D8" s="57"/>
      <c r="E8" s="26"/>
      <c r="F8" s="26"/>
      <c r="G8" s="5"/>
      <c r="H8" s="5"/>
      <c r="I8" s="5"/>
      <c r="J8" s="53"/>
      <c r="K8" s="54"/>
      <c r="L8" s="67"/>
      <c r="M8" s="53"/>
      <c r="N8" s="54"/>
      <c r="O8" s="67"/>
      <c r="P8" s="53"/>
      <c r="Q8" s="54"/>
      <c r="R8" s="67"/>
      <c r="S8" s="54"/>
      <c r="T8" s="54"/>
      <c r="U8" s="67"/>
      <c r="V8" s="10"/>
      <c r="W8" s="10"/>
    </row>
    <row r="9" s="1" customFormat="1" ht="14.25" customHeight="1" spans="1:22">
      <c r="A9" s="15"/>
      <c r="B9" s="15"/>
      <c r="C9" s="57"/>
      <c r="D9" s="63"/>
      <c r="E9" s="64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="1" customFormat="1" ht="15" customHeight="1" spans="1:23">
      <c r="A10" s="10"/>
      <c r="B10" s="10"/>
      <c r="C10" s="15"/>
      <c r="D10" s="57"/>
      <c r="E10" s="65"/>
      <c r="F10" s="65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="1" customFormat="1" ht="14.25" customHeight="1" spans="1:23">
      <c r="A11" s="10"/>
      <c r="B11" s="10"/>
      <c r="C11" s="15"/>
      <c r="D11" s="57"/>
      <c r="E11" s="64"/>
      <c r="F11" s="64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="1" customFormat="1" ht="14.25" customHeight="1" spans="1:23">
      <c r="A12" s="65"/>
      <c r="B12" s="65"/>
      <c r="C12" s="65"/>
      <c r="D12" s="65"/>
      <c r="E12" s="65"/>
      <c r="F12" s="6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="1" customFormat="1" ht="14.25" customHeight="1" spans="1:23">
      <c r="A13" s="64"/>
      <c r="B13" s="64"/>
      <c r="C13" s="64"/>
      <c r="D13" s="64"/>
      <c r="E13" s="64"/>
      <c r="F13" s="64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="1" customFormat="1" ht="14.25" customHeight="1" spans="1:2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="3" customFormat="1" ht="29.25" customHeight="1" spans="1:23">
      <c r="A15" s="16" t="s">
        <v>306</v>
      </c>
      <c r="B15" s="17"/>
      <c r="C15" s="17"/>
      <c r="D15" s="17"/>
      <c r="E15" s="18"/>
      <c r="F15" s="19"/>
      <c r="G15" s="32"/>
      <c r="H15" s="66"/>
      <c r="I15" s="66"/>
      <c r="J15" s="16" t="s">
        <v>272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8"/>
      <c r="V15" s="17"/>
      <c r="W15" s="24"/>
    </row>
    <row r="16" s="1" customFormat="1" ht="72.95" customHeight="1" spans="1:23">
      <c r="A16" s="20" t="s">
        <v>284</v>
      </c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</sheetData>
  <mergeCells count="3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E10:E11"/>
    <mergeCell ref="E12:E13"/>
    <mergeCell ref="F2:F3"/>
    <mergeCell ref="F10:F11"/>
    <mergeCell ref="F12:F13"/>
    <mergeCell ref="V2:V3"/>
    <mergeCell ref="W2:W3"/>
  </mergeCells>
  <dataValidations count="1">
    <dataValidation type="list" allowBlank="1" showInputMessage="1" showErrorMessage="1" sqref="W1 W4 W5 W6 W7 W8 V9 W10 W11 W12:W13 W14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6" t="s">
        <v>307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="34" customFormat="1" ht="16.5" spans="1:14">
      <c r="A2" s="37" t="s">
        <v>308</v>
      </c>
      <c r="B2" s="38" t="s">
        <v>254</v>
      </c>
      <c r="C2" s="38" t="s">
        <v>255</v>
      </c>
      <c r="D2" s="38" t="s">
        <v>256</v>
      </c>
      <c r="E2" s="38" t="s">
        <v>257</v>
      </c>
      <c r="F2" s="38" t="s">
        <v>258</v>
      </c>
      <c r="G2" s="37" t="s">
        <v>309</v>
      </c>
      <c r="H2" s="37" t="s">
        <v>310</v>
      </c>
      <c r="I2" s="37" t="s">
        <v>311</v>
      </c>
      <c r="J2" s="37" t="s">
        <v>310</v>
      </c>
      <c r="K2" s="37" t="s">
        <v>312</v>
      </c>
      <c r="L2" s="37" t="s">
        <v>310</v>
      </c>
      <c r="M2" s="38" t="s">
        <v>293</v>
      </c>
      <c r="N2" s="38" t="s">
        <v>267</v>
      </c>
    </row>
    <row r="3" spans="1:14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ht="16.5" spans="1:14">
      <c r="A4" s="41" t="s">
        <v>308</v>
      </c>
      <c r="B4" s="42" t="s">
        <v>313</v>
      </c>
      <c r="C4" s="42" t="s">
        <v>294</v>
      </c>
      <c r="D4" s="42" t="s">
        <v>256</v>
      </c>
      <c r="E4" s="38" t="s">
        <v>257</v>
      </c>
      <c r="F4" s="38" t="s">
        <v>258</v>
      </c>
      <c r="G4" s="37" t="s">
        <v>309</v>
      </c>
      <c r="H4" s="37" t="s">
        <v>310</v>
      </c>
      <c r="I4" s="37" t="s">
        <v>311</v>
      </c>
      <c r="J4" s="37" t="s">
        <v>310</v>
      </c>
      <c r="K4" s="37" t="s">
        <v>312</v>
      </c>
      <c r="L4" s="37" t="s">
        <v>310</v>
      </c>
      <c r="M4" s="38" t="s">
        <v>293</v>
      </c>
      <c r="N4" s="38" t="s">
        <v>267</v>
      </c>
    </row>
    <row r="5" spans="1:14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1:14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</row>
    <row r="9" spans="1:14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</row>
    <row r="10" spans="1:14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="35" customFormat="1" ht="18.75" spans="1:14">
      <c r="A11" s="43" t="s">
        <v>314</v>
      </c>
      <c r="B11" s="44"/>
      <c r="C11" s="44"/>
      <c r="D11" s="45"/>
      <c r="E11" s="46"/>
      <c r="F11" s="47"/>
      <c r="G11" s="48"/>
      <c r="H11" s="47"/>
      <c r="I11" s="43" t="s">
        <v>315</v>
      </c>
      <c r="J11" s="44"/>
      <c r="K11" s="44"/>
      <c r="L11" s="44"/>
      <c r="M11" s="44"/>
      <c r="N11" s="51"/>
    </row>
    <row r="12" ht="16.5" spans="1:14">
      <c r="A12" s="49" t="s">
        <v>316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4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="1" customFormat="1" ht="28.5" customHeight="1" spans="1:10">
      <c r="A1" s="4" t="s">
        <v>317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18" customHeight="1" spans="1:12">
      <c r="A2" s="5" t="s">
        <v>287</v>
      </c>
      <c r="B2" s="6" t="s">
        <v>258</v>
      </c>
      <c r="C2" s="6" t="s">
        <v>254</v>
      </c>
      <c r="D2" s="6" t="s">
        <v>255</v>
      </c>
      <c r="E2" s="6" t="s">
        <v>256</v>
      </c>
      <c r="F2" s="6" t="s">
        <v>257</v>
      </c>
      <c r="G2" s="5" t="s">
        <v>318</v>
      </c>
      <c r="H2" s="5" t="s">
        <v>319</v>
      </c>
      <c r="I2" s="5" t="s">
        <v>320</v>
      </c>
      <c r="J2" s="5" t="s">
        <v>321</v>
      </c>
      <c r="K2" s="6" t="s">
        <v>293</v>
      </c>
      <c r="L2" s="6" t="s">
        <v>267</v>
      </c>
    </row>
    <row r="3" s="1" customFormat="1" ht="26" customHeight="1" spans="1:12">
      <c r="A3" s="15" t="s">
        <v>322</v>
      </c>
      <c r="B3" s="10"/>
      <c r="C3" s="25"/>
      <c r="D3" s="26"/>
      <c r="E3" s="26"/>
      <c r="F3" s="27"/>
      <c r="G3" s="10"/>
      <c r="H3" s="28"/>
      <c r="I3" s="28"/>
      <c r="J3" s="10"/>
      <c r="K3" s="33" t="s">
        <v>323</v>
      </c>
      <c r="L3" s="10" t="s">
        <v>283</v>
      </c>
    </row>
    <row r="4" s="1" customFormat="1" ht="14.25" customHeight="1" spans="1:12">
      <c r="A4" s="15"/>
      <c r="B4" s="10"/>
      <c r="C4" s="29"/>
      <c r="D4" s="30"/>
      <c r="E4" s="13"/>
      <c r="F4" s="13"/>
      <c r="G4" s="10"/>
      <c r="H4" s="10"/>
      <c r="I4" s="10"/>
      <c r="J4" s="10"/>
      <c r="K4" s="10"/>
      <c r="L4" s="10"/>
    </row>
    <row r="5" s="1" customFormat="1" ht="14.25" customHeight="1" spans="1:12">
      <c r="A5" s="15"/>
      <c r="B5" s="10"/>
      <c r="C5" s="29"/>
      <c r="D5" s="30"/>
      <c r="E5" s="13"/>
      <c r="F5" s="13"/>
      <c r="G5" s="10"/>
      <c r="H5" s="10"/>
      <c r="I5" s="10"/>
      <c r="J5" s="10"/>
      <c r="K5" s="10"/>
      <c r="L5" s="10"/>
    </row>
    <row r="6" s="1" customFormat="1" ht="14.25" customHeight="1" spans="1:12">
      <c r="A6" s="15"/>
      <c r="B6" s="10"/>
      <c r="C6" s="29"/>
      <c r="D6" s="30"/>
      <c r="E6" s="31"/>
      <c r="F6" s="13"/>
      <c r="G6" s="10"/>
      <c r="H6" s="10"/>
      <c r="I6" s="33"/>
      <c r="J6" s="10"/>
      <c r="K6" s="10"/>
      <c r="L6" s="10"/>
    </row>
    <row r="7" s="1" customFormat="1" ht="14.25" customHeight="1" spans="1:12">
      <c r="A7" s="15"/>
      <c r="B7" s="15"/>
      <c r="C7" s="15"/>
      <c r="D7" s="11"/>
      <c r="E7" s="10"/>
      <c r="F7" s="13"/>
      <c r="G7" s="10"/>
      <c r="H7" s="15"/>
      <c r="I7" s="15"/>
      <c r="J7" s="15"/>
      <c r="K7" s="15"/>
      <c r="L7" s="15"/>
    </row>
    <row r="8" s="1" customFormat="1" ht="14.25" customHeight="1" spans="1:12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="1" customFormat="1" ht="14.25" customHeight="1" spans="1:12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="3" customFormat="1" ht="29.25" customHeight="1" spans="1:12">
      <c r="A10" s="16" t="s">
        <v>324</v>
      </c>
      <c r="B10" s="17"/>
      <c r="C10" s="17"/>
      <c r="D10" s="17"/>
      <c r="E10" s="18"/>
      <c r="F10" s="19"/>
      <c r="G10" s="32"/>
      <c r="H10" s="16" t="s">
        <v>325</v>
      </c>
      <c r="I10" s="17"/>
      <c r="J10" s="17"/>
      <c r="K10" s="17"/>
      <c r="L10" s="24"/>
    </row>
    <row r="11" s="1" customFormat="1" ht="72.95" customHeight="1" spans="1:12">
      <c r="A11" s="20" t="s">
        <v>326</v>
      </c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</row>
  </sheetData>
  <mergeCells count="5">
    <mergeCell ref="A1:J1"/>
    <mergeCell ref="A10:E10"/>
    <mergeCell ref="F10:G10"/>
    <mergeCell ref="H10:J10"/>
    <mergeCell ref="A11:L11"/>
  </mergeCells>
  <dataValidations count="1">
    <dataValidation type="list" allowBlank="1" showInputMessage="1" showErrorMessage="1" sqref="L3 L4 L5 L6 L7:L11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="1" customFormat="1" ht="28.5" customHeight="1" spans="1:9">
      <c r="A1" s="4" t="s">
        <v>327</v>
      </c>
      <c r="B1" s="4"/>
      <c r="C1" s="4"/>
      <c r="D1" s="4"/>
      <c r="E1" s="4"/>
      <c r="F1" s="4"/>
      <c r="G1" s="4"/>
      <c r="H1" s="4"/>
      <c r="I1" s="4"/>
    </row>
    <row r="2" s="2" customFormat="1" ht="18" customHeight="1" spans="1:9">
      <c r="A2" s="5" t="s">
        <v>253</v>
      </c>
      <c r="B2" s="6" t="s">
        <v>258</v>
      </c>
      <c r="C2" s="6" t="s">
        <v>294</v>
      </c>
      <c r="D2" s="6" t="s">
        <v>256</v>
      </c>
      <c r="E2" s="6" t="s">
        <v>257</v>
      </c>
      <c r="F2" s="5" t="s">
        <v>328</v>
      </c>
      <c r="G2" s="5" t="s">
        <v>276</v>
      </c>
      <c r="H2" s="7" t="s">
        <v>277</v>
      </c>
      <c r="I2" s="22" t="s">
        <v>279</v>
      </c>
    </row>
    <row r="3" s="2" customFormat="1" ht="18" customHeight="1" spans="1:9">
      <c r="A3" s="5"/>
      <c r="B3" s="8"/>
      <c r="C3" s="8"/>
      <c r="D3" s="8"/>
      <c r="E3" s="8"/>
      <c r="F3" s="5" t="s">
        <v>329</v>
      </c>
      <c r="G3" s="5" t="s">
        <v>280</v>
      </c>
      <c r="H3" s="9"/>
      <c r="I3" s="23"/>
    </row>
    <row r="4" s="1" customFormat="1" ht="14.25" customHeight="1" spans="1:9">
      <c r="A4" s="10">
        <v>3</v>
      </c>
      <c r="B4" s="10"/>
      <c r="C4" s="11"/>
      <c r="D4" s="12"/>
      <c r="E4" s="13"/>
      <c r="F4" s="14"/>
      <c r="G4" s="14"/>
      <c r="H4" s="14"/>
      <c r="I4" s="10"/>
    </row>
    <row r="5" s="1" customFormat="1" ht="14.25" customHeight="1" spans="1:9">
      <c r="A5" s="10">
        <v>4</v>
      </c>
      <c r="B5" s="10"/>
      <c r="C5" s="11"/>
      <c r="D5" s="12"/>
      <c r="E5" s="13"/>
      <c r="F5" s="14"/>
      <c r="G5" s="14"/>
      <c r="H5" s="14"/>
      <c r="I5" s="10"/>
    </row>
    <row r="6" s="1" customFormat="1" ht="14.25" customHeight="1" spans="1:9">
      <c r="A6" s="15"/>
      <c r="B6" s="15"/>
      <c r="C6" s="10"/>
      <c r="D6" s="15"/>
      <c r="E6" s="15"/>
      <c r="F6" s="15"/>
      <c r="G6" s="15"/>
      <c r="H6" s="15"/>
      <c r="I6" s="15"/>
    </row>
    <row r="7" s="1" customFormat="1" ht="14.25" customHeight="1" spans="1:9">
      <c r="A7" s="15"/>
      <c r="B7" s="15"/>
      <c r="C7" s="15"/>
      <c r="D7" s="15"/>
      <c r="E7" s="15"/>
      <c r="F7" s="15"/>
      <c r="G7" s="15"/>
      <c r="H7" s="15"/>
      <c r="I7" s="15"/>
    </row>
    <row r="8" s="1" customFormat="1" ht="14.25" customHeight="1" spans="1:9">
      <c r="A8" s="15"/>
      <c r="B8" s="15"/>
      <c r="C8" s="15"/>
      <c r="D8" s="15"/>
      <c r="E8" s="15"/>
      <c r="F8" s="15"/>
      <c r="G8" s="15"/>
      <c r="H8" s="15"/>
      <c r="I8" s="15"/>
    </row>
    <row r="9" s="1" customFormat="1" ht="14.25" customHeight="1" spans="1:9">
      <c r="A9" s="15"/>
      <c r="B9" s="15"/>
      <c r="C9" s="15"/>
      <c r="D9" s="15"/>
      <c r="E9" s="15"/>
      <c r="F9" s="15"/>
      <c r="G9" s="15"/>
      <c r="H9" s="15"/>
      <c r="I9" s="15"/>
    </row>
    <row r="10" s="3" customFormat="1" ht="29.25" customHeight="1" spans="1:9">
      <c r="A10" s="16" t="s">
        <v>314</v>
      </c>
      <c r="B10" s="17"/>
      <c r="C10" s="17"/>
      <c r="D10" s="18"/>
      <c r="E10" s="19"/>
      <c r="F10" s="16" t="s">
        <v>330</v>
      </c>
      <c r="G10" s="17"/>
      <c r="H10" s="18"/>
      <c r="I10" s="24"/>
    </row>
    <row r="11" s="1" customFormat="1" ht="51.95" customHeight="1" spans="1:9">
      <c r="A11" s="20" t="s">
        <v>331</v>
      </c>
      <c r="B11" s="20"/>
      <c r="C11" s="21"/>
      <c r="D11" s="21"/>
      <c r="E11" s="21"/>
      <c r="F11" s="21"/>
      <c r="G11" s="21"/>
      <c r="H11" s="21"/>
      <c r="I11" s="21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5 I1:I3 I6:I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96" t="s">
        <v>35</v>
      </c>
      <c r="C2" s="397"/>
      <c r="D2" s="397"/>
      <c r="E2" s="397"/>
      <c r="F2" s="397"/>
      <c r="G2" s="397"/>
      <c r="H2" s="397"/>
      <c r="I2" s="411"/>
    </row>
    <row r="3" ht="27.95" customHeight="1" spans="2:9">
      <c r="B3" s="398"/>
      <c r="C3" s="399"/>
      <c r="D3" s="400" t="s">
        <v>36</v>
      </c>
      <c r="E3" s="401"/>
      <c r="F3" s="402" t="s">
        <v>37</v>
      </c>
      <c r="G3" s="403"/>
      <c r="H3" s="400" t="s">
        <v>38</v>
      </c>
      <c r="I3" s="412"/>
    </row>
    <row r="4" ht="27.95" customHeight="1" spans="2:9">
      <c r="B4" s="398" t="s">
        <v>39</v>
      </c>
      <c r="C4" s="399" t="s">
        <v>40</v>
      </c>
      <c r="D4" s="399" t="s">
        <v>41</v>
      </c>
      <c r="E4" s="399" t="s">
        <v>42</v>
      </c>
      <c r="F4" s="404" t="s">
        <v>41</v>
      </c>
      <c r="G4" s="404" t="s">
        <v>42</v>
      </c>
      <c r="H4" s="399" t="s">
        <v>41</v>
      </c>
      <c r="I4" s="413" t="s">
        <v>42</v>
      </c>
    </row>
    <row r="5" ht="27.95" customHeight="1" spans="2:9">
      <c r="B5" s="405" t="s">
        <v>43</v>
      </c>
      <c r="C5" s="39">
        <v>13</v>
      </c>
      <c r="D5" s="39">
        <v>0</v>
      </c>
      <c r="E5" s="39">
        <v>1</v>
      </c>
      <c r="F5" s="406">
        <v>0</v>
      </c>
      <c r="G5" s="406">
        <v>1</v>
      </c>
      <c r="H5" s="39">
        <v>1</v>
      </c>
      <c r="I5" s="414">
        <v>2</v>
      </c>
    </row>
    <row r="6" ht="27.95" customHeight="1" spans="2:9">
      <c r="B6" s="405" t="s">
        <v>44</v>
      </c>
      <c r="C6" s="39">
        <v>20</v>
      </c>
      <c r="D6" s="39">
        <v>0</v>
      </c>
      <c r="E6" s="39">
        <v>1</v>
      </c>
      <c r="F6" s="406">
        <v>1</v>
      </c>
      <c r="G6" s="406">
        <v>2</v>
      </c>
      <c r="H6" s="39">
        <v>2</v>
      </c>
      <c r="I6" s="414">
        <v>3</v>
      </c>
    </row>
    <row r="7" ht="27.95" customHeight="1" spans="2:9">
      <c r="B7" s="405" t="s">
        <v>45</v>
      </c>
      <c r="C7" s="39">
        <v>32</v>
      </c>
      <c r="D7" s="39">
        <v>0</v>
      </c>
      <c r="E7" s="39">
        <v>1</v>
      </c>
      <c r="F7" s="406">
        <v>2</v>
      </c>
      <c r="G7" s="406">
        <v>3</v>
      </c>
      <c r="H7" s="39">
        <v>3</v>
      </c>
      <c r="I7" s="414">
        <v>4</v>
      </c>
    </row>
    <row r="8" ht="27.95" customHeight="1" spans="2:9">
      <c r="B8" s="405" t="s">
        <v>46</v>
      </c>
      <c r="C8" s="39">
        <v>50</v>
      </c>
      <c r="D8" s="39">
        <v>1</v>
      </c>
      <c r="E8" s="39">
        <v>2</v>
      </c>
      <c r="F8" s="406">
        <v>3</v>
      </c>
      <c r="G8" s="406">
        <v>4</v>
      </c>
      <c r="H8" s="39">
        <v>5</v>
      </c>
      <c r="I8" s="414">
        <v>6</v>
      </c>
    </row>
    <row r="9" ht="27.95" customHeight="1" spans="2:9">
      <c r="B9" s="405" t="s">
        <v>47</v>
      </c>
      <c r="C9" s="39">
        <v>80</v>
      </c>
      <c r="D9" s="39">
        <v>2</v>
      </c>
      <c r="E9" s="39">
        <v>3</v>
      </c>
      <c r="F9" s="406">
        <v>5</v>
      </c>
      <c r="G9" s="406">
        <v>6</v>
      </c>
      <c r="H9" s="39">
        <v>7</v>
      </c>
      <c r="I9" s="414">
        <v>8</v>
      </c>
    </row>
    <row r="10" ht="27.95" customHeight="1" spans="2:9">
      <c r="B10" s="405" t="s">
        <v>48</v>
      </c>
      <c r="C10" s="39">
        <v>125</v>
      </c>
      <c r="D10" s="39">
        <v>3</v>
      </c>
      <c r="E10" s="39">
        <v>4</v>
      </c>
      <c r="F10" s="406">
        <v>7</v>
      </c>
      <c r="G10" s="406">
        <v>8</v>
      </c>
      <c r="H10" s="39">
        <v>10</v>
      </c>
      <c r="I10" s="414">
        <v>11</v>
      </c>
    </row>
    <row r="11" ht="27.95" customHeight="1" spans="2:9">
      <c r="B11" s="405" t="s">
        <v>49</v>
      </c>
      <c r="C11" s="39">
        <v>200</v>
      </c>
      <c r="D11" s="39">
        <v>5</v>
      </c>
      <c r="E11" s="39">
        <v>6</v>
      </c>
      <c r="F11" s="406">
        <v>10</v>
      </c>
      <c r="G11" s="406">
        <v>11</v>
      </c>
      <c r="H11" s="39">
        <v>14</v>
      </c>
      <c r="I11" s="414">
        <v>15</v>
      </c>
    </row>
    <row r="12" ht="27.95" customHeight="1" spans="2:9">
      <c r="B12" s="407" t="s">
        <v>50</v>
      </c>
      <c r="C12" s="408">
        <v>315</v>
      </c>
      <c r="D12" s="408">
        <v>7</v>
      </c>
      <c r="E12" s="408">
        <v>8</v>
      </c>
      <c r="F12" s="409">
        <v>14</v>
      </c>
      <c r="G12" s="409">
        <v>15</v>
      </c>
      <c r="H12" s="408">
        <v>21</v>
      </c>
      <c r="I12" s="415">
        <v>22</v>
      </c>
    </row>
    <row r="14" spans="2:4">
      <c r="B14" s="410" t="s">
        <v>51</v>
      </c>
      <c r="C14" s="410"/>
      <c r="D14" s="410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workbookViewId="0">
      <selection activeCell="B8" sqref="B8:C8"/>
    </sheetView>
  </sheetViews>
  <sheetFormatPr defaultColWidth="10.375" defaultRowHeight="16.5" customHeight="1"/>
  <cols>
    <col min="1" max="1" width="11.125" style="206" customWidth="1"/>
    <col min="2" max="9" width="10.375" style="206"/>
    <col min="10" max="10" width="8.875" style="206" customWidth="1"/>
    <col min="11" max="11" width="12" style="206" customWidth="1"/>
    <col min="12" max="16384" width="10.375" style="206"/>
  </cols>
  <sheetData>
    <row r="1" ht="21" spans="1:11">
      <c r="A1" s="328" t="s">
        <v>52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</row>
    <row r="2" ht="15" spans="1:11">
      <c r="A2" s="208" t="s">
        <v>53</v>
      </c>
      <c r="B2" s="209" t="s">
        <v>54</v>
      </c>
      <c r="C2" s="209"/>
      <c r="D2" s="210" t="s">
        <v>55</v>
      </c>
      <c r="E2" s="210"/>
      <c r="F2" s="209" t="s">
        <v>56</v>
      </c>
      <c r="G2" s="209"/>
      <c r="H2" s="211" t="s">
        <v>57</v>
      </c>
      <c r="I2" s="286" t="s">
        <v>58</v>
      </c>
      <c r="J2" s="286"/>
      <c r="K2" s="287"/>
    </row>
    <row r="3" ht="14.25" spans="1:11">
      <c r="A3" s="212" t="s">
        <v>59</v>
      </c>
      <c r="B3" s="213"/>
      <c r="C3" s="214"/>
      <c r="D3" s="215" t="s">
        <v>60</v>
      </c>
      <c r="E3" s="216"/>
      <c r="F3" s="216"/>
      <c r="G3" s="217"/>
      <c r="H3" s="215" t="s">
        <v>61</v>
      </c>
      <c r="I3" s="216"/>
      <c r="J3" s="216"/>
      <c r="K3" s="217"/>
    </row>
    <row r="4" ht="14.25" spans="1:11">
      <c r="A4" s="218" t="s">
        <v>62</v>
      </c>
      <c r="B4" s="219" t="s">
        <v>63</v>
      </c>
      <c r="C4" s="220"/>
      <c r="D4" s="218" t="s">
        <v>64</v>
      </c>
      <c r="E4" s="221"/>
      <c r="F4" s="222">
        <v>45097</v>
      </c>
      <c r="G4" s="223"/>
      <c r="H4" s="218" t="s">
        <v>65</v>
      </c>
      <c r="I4" s="221"/>
      <c r="J4" s="242" t="s">
        <v>66</v>
      </c>
      <c r="K4" s="288" t="s">
        <v>67</v>
      </c>
    </row>
    <row r="5" ht="14.25" spans="1:11">
      <c r="A5" s="224" t="s">
        <v>68</v>
      </c>
      <c r="B5" s="225" t="s">
        <v>69</v>
      </c>
      <c r="C5" s="226"/>
      <c r="D5" s="218" t="s">
        <v>70</v>
      </c>
      <c r="E5" s="221"/>
      <c r="F5" s="219">
        <v>1415</v>
      </c>
      <c r="G5" s="220"/>
      <c r="H5" s="218" t="s">
        <v>71</v>
      </c>
      <c r="I5" s="221"/>
      <c r="J5" s="242" t="s">
        <v>66</v>
      </c>
      <c r="K5" s="288" t="s">
        <v>67</v>
      </c>
    </row>
    <row r="6" ht="14.25" spans="1:11">
      <c r="A6" s="218" t="s">
        <v>72</v>
      </c>
      <c r="B6" s="131" t="s">
        <v>73</v>
      </c>
      <c r="C6" s="132">
        <v>5</v>
      </c>
      <c r="D6" s="218" t="s">
        <v>74</v>
      </c>
      <c r="E6" s="221"/>
      <c r="F6" s="219">
        <v>1415</v>
      </c>
      <c r="G6" s="220"/>
      <c r="H6" s="218" t="s">
        <v>75</v>
      </c>
      <c r="I6" s="221"/>
      <c r="J6" s="221"/>
      <c r="K6" s="289"/>
    </row>
    <row r="7" ht="14.25" spans="1:11">
      <c r="A7" s="218" t="s">
        <v>76</v>
      </c>
      <c r="B7" s="126">
        <v>2</v>
      </c>
      <c r="C7" s="126"/>
      <c r="D7" s="218" t="s">
        <v>77</v>
      </c>
      <c r="E7" s="221"/>
      <c r="F7" s="219">
        <v>1410</v>
      </c>
      <c r="G7" s="220"/>
      <c r="H7" s="227"/>
      <c r="I7" s="242"/>
      <c r="J7" s="242"/>
      <c r="K7" s="288"/>
    </row>
    <row r="8" spans="1:11">
      <c r="A8" s="228" t="s">
        <v>78</v>
      </c>
      <c r="B8" s="229" t="s">
        <v>79</v>
      </c>
      <c r="C8" s="230"/>
      <c r="D8" s="231" t="s">
        <v>80</v>
      </c>
      <c r="E8" s="232"/>
      <c r="F8" s="233">
        <v>45095</v>
      </c>
      <c r="G8" s="234"/>
      <c r="H8" s="231"/>
      <c r="I8" s="232"/>
      <c r="J8" s="232"/>
      <c r="K8" s="290"/>
    </row>
    <row r="9" ht="15" spans="1:11">
      <c r="A9" s="329" t="s">
        <v>81</v>
      </c>
      <c r="B9" s="330"/>
      <c r="C9" s="330"/>
      <c r="D9" s="330"/>
      <c r="E9" s="330"/>
      <c r="F9" s="330"/>
      <c r="G9" s="330"/>
      <c r="H9" s="330"/>
      <c r="I9" s="330"/>
      <c r="J9" s="330"/>
      <c r="K9" s="378"/>
    </row>
    <row r="10" ht="15" spans="1:11">
      <c r="A10" s="331" t="s">
        <v>82</v>
      </c>
      <c r="B10" s="332"/>
      <c r="C10" s="332"/>
      <c r="D10" s="332"/>
      <c r="E10" s="332"/>
      <c r="F10" s="332"/>
      <c r="G10" s="332"/>
      <c r="H10" s="332"/>
      <c r="I10" s="332"/>
      <c r="J10" s="332"/>
      <c r="K10" s="379"/>
    </row>
    <row r="11" ht="14.25" spans="1:11">
      <c r="A11" s="333" t="s">
        <v>83</v>
      </c>
      <c r="B11" s="334" t="s">
        <v>84</v>
      </c>
      <c r="C11" s="335" t="s">
        <v>85</v>
      </c>
      <c r="D11" s="336"/>
      <c r="E11" s="337" t="s">
        <v>86</v>
      </c>
      <c r="F11" s="334" t="s">
        <v>84</v>
      </c>
      <c r="G11" s="335" t="s">
        <v>85</v>
      </c>
      <c r="H11" s="335" t="s">
        <v>87</v>
      </c>
      <c r="I11" s="337" t="s">
        <v>88</v>
      </c>
      <c r="J11" s="334" t="s">
        <v>84</v>
      </c>
      <c r="K11" s="380" t="s">
        <v>85</v>
      </c>
    </row>
    <row r="12" ht="14.25" spans="1:11">
      <c r="A12" s="224" t="s">
        <v>89</v>
      </c>
      <c r="B12" s="241" t="s">
        <v>84</v>
      </c>
      <c r="C12" s="242" t="s">
        <v>85</v>
      </c>
      <c r="D12" s="243"/>
      <c r="E12" s="244" t="s">
        <v>90</v>
      </c>
      <c r="F12" s="241" t="s">
        <v>84</v>
      </c>
      <c r="G12" s="242" t="s">
        <v>85</v>
      </c>
      <c r="H12" s="242" t="s">
        <v>87</v>
      </c>
      <c r="I12" s="244" t="s">
        <v>91</v>
      </c>
      <c r="J12" s="241" t="s">
        <v>84</v>
      </c>
      <c r="K12" s="288" t="s">
        <v>85</v>
      </c>
    </row>
    <row r="13" ht="14.25" spans="1:11">
      <c r="A13" s="224" t="s">
        <v>92</v>
      </c>
      <c r="B13" s="241" t="s">
        <v>84</v>
      </c>
      <c r="C13" s="242" t="s">
        <v>85</v>
      </c>
      <c r="D13" s="243"/>
      <c r="E13" s="244" t="s">
        <v>93</v>
      </c>
      <c r="F13" s="242" t="s">
        <v>94</v>
      </c>
      <c r="G13" s="242" t="s">
        <v>95</v>
      </c>
      <c r="H13" s="242" t="s">
        <v>87</v>
      </c>
      <c r="I13" s="244" t="s">
        <v>96</v>
      </c>
      <c r="J13" s="241" t="s">
        <v>84</v>
      </c>
      <c r="K13" s="288" t="s">
        <v>85</v>
      </c>
    </row>
    <row r="14" ht="15" spans="1:11">
      <c r="A14" s="231" t="s">
        <v>97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90"/>
    </row>
    <row r="15" ht="15" spans="1:11">
      <c r="A15" s="331" t="s">
        <v>98</v>
      </c>
      <c r="B15" s="332"/>
      <c r="C15" s="332"/>
      <c r="D15" s="332"/>
      <c r="E15" s="332"/>
      <c r="F15" s="332"/>
      <c r="G15" s="332"/>
      <c r="H15" s="332"/>
      <c r="I15" s="332"/>
      <c r="J15" s="332"/>
      <c r="K15" s="379"/>
    </row>
    <row r="16" ht="14.25" spans="1:11">
      <c r="A16" s="338" t="s">
        <v>99</v>
      </c>
      <c r="B16" s="335" t="s">
        <v>94</v>
      </c>
      <c r="C16" s="335" t="s">
        <v>95</v>
      </c>
      <c r="D16" s="339"/>
      <c r="E16" s="340" t="s">
        <v>100</v>
      </c>
      <c r="F16" s="335" t="s">
        <v>94</v>
      </c>
      <c r="G16" s="335" t="s">
        <v>95</v>
      </c>
      <c r="H16" s="341"/>
      <c r="I16" s="340" t="s">
        <v>101</v>
      </c>
      <c r="J16" s="335" t="s">
        <v>94</v>
      </c>
      <c r="K16" s="380" t="s">
        <v>95</v>
      </c>
    </row>
    <row r="17" customHeight="1" spans="1:22">
      <c r="A17" s="259" t="s">
        <v>102</v>
      </c>
      <c r="B17" s="242" t="s">
        <v>94</v>
      </c>
      <c r="C17" s="242" t="s">
        <v>95</v>
      </c>
      <c r="D17" s="219"/>
      <c r="E17" s="260" t="s">
        <v>103</v>
      </c>
      <c r="F17" s="242" t="s">
        <v>94</v>
      </c>
      <c r="G17" s="242" t="s">
        <v>95</v>
      </c>
      <c r="H17" s="342"/>
      <c r="I17" s="260" t="s">
        <v>104</v>
      </c>
      <c r="J17" s="242" t="s">
        <v>94</v>
      </c>
      <c r="K17" s="288" t="s">
        <v>95</v>
      </c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</row>
    <row r="18" ht="18" customHeight="1" spans="1:11">
      <c r="A18" s="343" t="s">
        <v>105</v>
      </c>
      <c r="B18" s="344"/>
      <c r="C18" s="344"/>
      <c r="D18" s="344"/>
      <c r="E18" s="344"/>
      <c r="F18" s="344"/>
      <c r="G18" s="344"/>
      <c r="H18" s="344"/>
      <c r="I18" s="344"/>
      <c r="J18" s="344"/>
      <c r="K18" s="382"/>
    </row>
    <row r="19" s="327" customFormat="1" ht="18" customHeight="1" spans="1:11">
      <c r="A19" s="331" t="s">
        <v>106</v>
      </c>
      <c r="B19" s="332"/>
      <c r="C19" s="332"/>
      <c r="D19" s="332"/>
      <c r="E19" s="332"/>
      <c r="F19" s="332"/>
      <c r="G19" s="332"/>
      <c r="H19" s="332"/>
      <c r="I19" s="332"/>
      <c r="J19" s="332"/>
      <c r="K19" s="379"/>
    </row>
    <row r="20" customHeight="1" spans="1:11">
      <c r="A20" s="345" t="s">
        <v>107</v>
      </c>
      <c r="B20" s="346"/>
      <c r="C20" s="346"/>
      <c r="D20" s="346"/>
      <c r="E20" s="346"/>
      <c r="F20" s="346"/>
      <c r="G20" s="346"/>
      <c r="H20" s="346"/>
      <c r="I20" s="346"/>
      <c r="J20" s="346"/>
      <c r="K20" s="383"/>
    </row>
    <row r="21" ht="21.75" customHeight="1" spans="1:11">
      <c r="A21" s="347" t="s">
        <v>108</v>
      </c>
      <c r="B21" s="348" t="s">
        <v>109</v>
      </c>
      <c r="C21" s="348" t="s">
        <v>110</v>
      </c>
      <c r="D21" s="348" t="s">
        <v>111</v>
      </c>
      <c r="E21" s="348" t="s">
        <v>112</v>
      </c>
      <c r="F21" s="348" t="s">
        <v>113</v>
      </c>
      <c r="G21" s="349" t="s">
        <v>114</v>
      </c>
      <c r="H21" s="260" t="s">
        <v>115</v>
      </c>
      <c r="I21" s="260"/>
      <c r="J21" s="260"/>
      <c r="K21" s="300" t="s">
        <v>116</v>
      </c>
    </row>
    <row r="22" ht="29" customHeight="1" spans="1:11">
      <c r="A22" s="350" t="s">
        <v>117</v>
      </c>
      <c r="B22" s="351" t="s">
        <v>94</v>
      </c>
      <c r="C22" s="351" t="s">
        <v>94</v>
      </c>
      <c r="D22" s="351" t="s">
        <v>94</v>
      </c>
      <c r="E22" s="351" t="s">
        <v>94</v>
      </c>
      <c r="F22" s="351" t="s">
        <v>94</v>
      </c>
      <c r="G22" s="351" t="s">
        <v>94</v>
      </c>
      <c r="H22" s="351" t="s">
        <v>94</v>
      </c>
      <c r="I22" s="353"/>
      <c r="J22" s="353"/>
      <c r="K22" s="384"/>
    </row>
    <row r="23" ht="23" customHeight="1" spans="1:11">
      <c r="A23" s="33"/>
      <c r="B23" s="351"/>
      <c r="C23" s="351"/>
      <c r="D23" s="351"/>
      <c r="E23" s="351"/>
      <c r="F23" s="351"/>
      <c r="G23" s="351"/>
      <c r="H23" s="351"/>
      <c r="I23" s="353"/>
      <c r="J23" s="353"/>
      <c r="K23" s="384"/>
    </row>
    <row r="24" ht="23" customHeight="1" spans="1:11">
      <c r="A24" s="351"/>
      <c r="B24" s="351"/>
      <c r="C24" s="351"/>
      <c r="D24" s="351"/>
      <c r="E24" s="351"/>
      <c r="F24" s="351"/>
      <c r="G24" s="351"/>
      <c r="H24" s="352"/>
      <c r="I24" s="353"/>
      <c r="J24" s="353"/>
      <c r="K24" s="384"/>
    </row>
    <row r="25" ht="23" customHeight="1" spans="1:11">
      <c r="A25" s="351"/>
      <c r="B25" s="351"/>
      <c r="C25" s="351"/>
      <c r="D25" s="351"/>
      <c r="E25" s="351"/>
      <c r="F25" s="351"/>
      <c r="G25" s="351"/>
      <c r="H25" s="352"/>
      <c r="I25" s="353"/>
      <c r="J25" s="353"/>
      <c r="K25" s="384"/>
    </row>
    <row r="26" ht="23" customHeight="1" spans="1:11">
      <c r="A26" s="227"/>
      <c r="B26" s="351"/>
      <c r="C26" s="351"/>
      <c r="D26" s="351"/>
      <c r="E26" s="351"/>
      <c r="F26" s="351"/>
      <c r="G26" s="351"/>
      <c r="H26" s="352"/>
      <c r="I26" s="353"/>
      <c r="J26" s="353"/>
      <c r="K26" s="384"/>
    </row>
    <row r="27" ht="23" customHeight="1" spans="1:11">
      <c r="A27" s="227"/>
      <c r="B27" s="353"/>
      <c r="C27" s="353"/>
      <c r="D27" s="353"/>
      <c r="E27" s="353"/>
      <c r="F27" s="353"/>
      <c r="G27" s="353"/>
      <c r="H27" s="352"/>
      <c r="I27" s="353"/>
      <c r="J27" s="353"/>
      <c r="K27" s="385"/>
    </row>
    <row r="28" ht="23" customHeight="1" spans="1:11">
      <c r="A28" s="227"/>
      <c r="B28" s="353"/>
      <c r="C28" s="353"/>
      <c r="D28" s="353"/>
      <c r="E28" s="353"/>
      <c r="F28" s="353"/>
      <c r="G28" s="353"/>
      <c r="H28" s="352"/>
      <c r="I28" s="353"/>
      <c r="J28" s="353"/>
      <c r="K28" s="385"/>
    </row>
    <row r="29" ht="18" customHeight="1" spans="1:11">
      <c r="A29" s="354" t="s">
        <v>118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86"/>
    </row>
    <row r="30" ht="18.75" customHeight="1" spans="1:11">
      <c r="A30" s="356" t="s">
        <v>119</v>
      </c>
      <c r="B30" s="357"/>
      <c r="C30" s="357"/>
      <c r="D30" s="357"/>
      <c r="E30" s="357"/>
      <c r="F30" s="357"/>
      <c r="G30" s="357"/>
      <c r="H30" s="357"/>
      <c r="I30" s="357"/>
      <c r="J30" s="357"/>
      <c r="K30" s="387"/>
    </row>
    <row r="31" ht="18.75" customHeight="1" spans="1:11">
      <c r="A31" s="358"/>
      <c r="B31" s="359"/>
      <c r="C31" s="359"/>
      <c r="D31" s="359"/>
      <c r="E31" s="359"/>
      <c r="F31" s="359"/>
      <c r="G31" s="359"/>
      <c r="H31" s="359"/>
      <c r="I31" s="359"/>
      <c r="J31" s="359"/>
      <c r="K31" s="388"/>
    </row>
    <row r="32" ht="18" customHeight="1" spans="1:11">
      <c r="A32" s="354" t="s">
        <v>120</v>
      </c>
      <c r="B32" s="355"/>
      <c r="C32" s="355"/>
      <c r="D32" s="355"/>
      <c r="E32" s="355"/>
      <c r="F32" s="355"/>
      <c r="G32" s="355"/>
      <c r="H32" s="355"/>
      <c r="I32" s="355"/>
      <c r="J32" s="355"/>
      <c r="K32" s="386"/>
    </row>
    <row r="33" ht="14.25" spans="1:11">
      <c r="A33" s="170" t="s">
        <v>121</v>
      </c>
      <c r="B33" s="171"/>
      <c r="C33" s="171"/>
      <c r="D33" s="171"/>
      <c r="E33" s="171"/>
      <c r="F33" s="171"/>
      <c r="G33" s="171"/>
      <c r="H33" s="171"/>
      <c r="I33" s="171"/>
      <c r="J33" s="171"/>
      <c r="K33" s="201"/>
    </row>
    <row r="34" ht="15" spans="1:11">
      <c r="A34" s="130" t="s">
        <v>122</v>
      </c>
      <c r="B34" s="133"/>
      <c r="C34" s="242" t="s">
        <v>66</v>
      </c>
      <c r="D34" s="242" t="s">
        <v>67</v>
      </c>
      <c r="E34" s="360" t="s">
        <v>123</v>
      </c>
      <c r="F34" s="361"/>
      <c r="G34" s="361"/>
      <c r="H34" s="361"/>
      <c r="I34" s="361"/>
      <c r="J34" s="361"/>
      <c r="K34" s="389"/>
    </row>
    <row r="35" ht="15" spans="1:11">
      <c r="A35" s="362" t="s">
        <v>124</v>
      </c>
      <c r="B35" s="362"/>
      <c r="C35" s="362"/>
      <c r="D35" s="362"/>
      <c r="E35" s="362"/>
      <c r="F35" s="362"/>
      <c r="G35" s="362"/>
      <c r="H35" s="362"/>
      <c r="I35" s="362"/>
      <c r="J35" s="362"/>
      <c r="K35" s="362"/>
    </row>
    <row r="36" ht="21" customHeight="1" spans="1:11">
      <c r="A36" s="363" t="s">
        <v>125</v>
      </c>
      <c r="B36" s="364"/>
      <c r="C36" s="364"/>
      <c r="D36" s="364"/>
      <c r="E36" s="364"/>
      <c r="F36" s="364"/>
      <c r="G36" s="364"/>
      <c r="H36" s="364"/>
      <c r="I36" s="364"/>
      <c r="J36" s="364"/>
      <c r="K36" s="390"/>
    </row>
    <row r="37" ht="21" customHeight="1" spans="1:11">
      <c r="A37" s="365" t="s">
        <v>126</v>
      </c>
      <c r="B37" s="366"/>
      <c r="C37" s="366"/>
      <c r="D37" s="366"/>
      <c r="E37" s="366"/>
      <c r="F37" s="366"/>
      <c r="G37" s="366"/>
      <c r="H37" s="366"/>
      <c r="I37" s="366"/>
      <c r="J37" s="366"/>
      <c r="K37" s="391"/>
    </row>
    <row r="38" ht="21" customHeight="1" spans="1:11">
      <c r="A38" s="365" t="s">
        <v>127</v>
      </c>
      <c r="B38" s="366"/>
      <c r="C38" s="366"/>
      <c r="D38" s="366"/>
      <c r="E38" s="366"/>
      <c r="F38" s="366"/>
      <c r="G38" s="366"/>
      <c r="H38" s="366"/>
      <c r="I38" s="366"/>
      <c r="J38" s="366"/>
      <c r="K38" s="391"/>
    </row>
    <row r="39" ht="21" customHeight="1" spans="1:11">
      <c r="A39" s="365"/>
      <c r="B39" s="366"/>
      <c r="C39" s="366"/>
      <c r="D39" s="366"/>
      <c r="E39" s="366"/>
      <c r="F39" s="366"/>
      <c r="G39" s="366"/>
      <c r="H39" s="366"/>
      <c r="I39" s="366"/>
      <c r="J39" s="366"/>
      <c r="K39" s="391"/>
    </row>
    <row r="40" ht="21" customHeight="1" spans="1:11">
      <c r="A40" s="365"/>
      <c r="B40" s="366"/>
      <c r="C40" s="366"/>
      <c r="D40" s="366"/>
      <c r="E40" s="366"/>
      <c r="F40" s="366"/>
      <c r="G40" s="366"/>
      <c r="H40" s="366"/>
      <c r="I40" s="366"/>
      <c r="J40" s="366"/>
      <c r="K40" s="391"/>
    </row>
    <row r="41" ht="21" customHeight="1" spans="1:11">
      <c r="A41" s="365"/>
      <c r="B41" s="366"/>
      <c r="C41" s="366"/>
      <c r="D41" s="366"/>
      <c r="E41" s="366"/>
      <c r="F41" s="366"/>
      <c r="G41" s="366"/>
      <c r="H41" s="366"/>
      <c r="I41" s="366"/>
      <c r="J41" s="366"/>
      <c r="K41" s="391"/>
    </row>
    <row r="42" ht="21" customHeight="1" spans="1:11">
      <c r="A42" s="365"/>
      <c r="B42" s="366"/>
      <c r="C42" s="366"/>
      <c r="D42" s="366"/>
      <c r="E42" s="366"/>
      <c r="F42" s="366"/>
      <c r="G42" s="366"/>
      <c r="H42" s="366"/>
      <c r="I42" s="366"/>
      <c r="J42" s="366"/>
      <c r="K42" s="391"/>
    </row>
    <row r="43" ht="15" spans="1:11">
      <c r="A43" s="367" t="s">
        <v>128</v>
      </c>
      <c r="B43" s="368"/>
      <c r="C43" s="368"/>
      <c r="D43" s="368"/>
      <c r="E43" s="368"/>
      <c r="F43" s="368"/>
      <c r="G43" s="368"/>
      <c r="H43" s="368"/>
      <c r="I43" s="368"/>
      <c r="J43" s="368"/>
      <c r="K43" s="392"/>
    </row>
    <row r="44" ht="15" spans="1:11">
      <c r="A44" s="331" t="s">
        <v>129</v>
      </c>
      <c r="B44" s="332"/>
      <c r="C44" s="332"/>
      <c r="D44" s="332"/>
      <c r="E44" s="332"/>
      <c r="F44" s="332"/>
      <c r="G44" s="332"/>
      <c r="H44" s="332"/>
      <c r="I44" s="332"/>
      <c r="J44" s="332"/>
      <c r="K44" s="379"/>
    </row>
    <row r="45" ht="14.25" spans="1:11">
      <c r="A45" s="338" t="s">
        <v>130</v>
      </c>
      <c r="B45" s="335" t="s">
        <v>94</v>
      </c>
      <c r="C45" s="335" t="s">
        <v>95</v>
      </c>
      <c r="D45" s="335" t="s">
        <v>87</v>
      </c>
      <c r="E45" s="340" t="s">
        <v>131</v>
      </c>
      <c r="F45" s="335" t="s">
        <v>94</v>
      </c>
      <c r="G45" s="335" t="s">
        <v>95</v>
      </c>
      <c r="H45" s="335" t="s">
        <v>87</v>
      </c>
      <c r="I45" s="340" t="s">
        <v>132</v>
      </c>
      <c r="J45" s="335" t="s">
        <v>94</v>
      </c>
      <c r="K45" s="380" t="s">
        <v>95</v>
      </c>
    </row>
    <row r="46" ht="14.25" spans="1:11">
      <c r="A46" s="259" t="s">
        <v>86</v>
      </c>
      <c r="B46" s="242" t="s">
        <v>94</v>
      </c>
      <c r="C46" s="242" t="s">
        <v>95</v>
      </c>
      <c r="D46" s="242" t="s">
        <v>87</v>
      </c>
      <c r="E46" s="260" t="s">
        <v>93</v>
      </c>
      <c r="F46" s="242" t="s">
        <v>94</v>
      </c>
      <c r="G46" s="242" t="s">
        <v>95</v>
      </c>
      <c r="H46" s="242" t="s">
        <v>87</v>
      </c>
      <c r="I46" s="260" t="s">
        <v>104</v>
      </c>
      <c r="J46" s="242" t="s">
        <v>94</v>
      </c>
      <c r="K46" s="288" t="s">
        <v>95</v>
      </c>
    </row>
    <row r="47" ht="15" spans="1:11">
      <c r="A47" s="231" t="s">
        <v>97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90"/>
    </row>
    <row r="48" ht="15" spans="1:11">
      <c r="A48" s="362" t="s">
        <v>133</v>
      </c>
      <c r="B48" s="362"/>
      <c r="C48" s="362"/>
      <c r="D48" s="362"/>
      <c r="E48" s="362"/>
      <c r="F48" s="362"/>
      <c r="G48" s="362"/>
      <c r="H48" s="362"/>
      <c r="I48" s="362"/>
      <c r="J48" s="362"/>
      <c r="K48" s="362"/>
    </row>
    <row r="49" ht="15" spans="1:11">
      <c r="A49" s="363"/>
      <c r="B49" s="364"/>
      <c r="C49" s="364"/>
      <c r="D49" s="364"/>
      <c r="E49" s="364"/>
      <c r="F49" s="364"/>
      <c r="G49" s="364"/>
      <c r="H49" s="364"/>
      <c r="I49" s="364"/>
      <c r="J49" s="364"/>
      <c r="K49" s="390"/>
    </row>
    <row r="50" ht="15" spans="1:11">
      <c r="A50" s="369" t="s">
        <v>134</v>
      </c>
      <c r="B50" s="370" t="s">
        <v>135</v>
      </c>
      <c r="C50" s="370"/>
      <c r="D50" s="210" t="s">
        <v>136</v>
      </c>
      <c r="E50" s="371" t="s">
        <v>137</v>
      </c>
      <c r="F50" s="372" t="s">
        <v>138</v>
      </c>
      <c r="G50" s="373">
        <v>45057</v>
      </c>
      <c r="H50" s="374" t="s">
        <v>139</v>
      </c>
      <c r="I50" s="393"/>
      <c r="J50" s="371" t="s">
        <v>140</v>
      </c>
      <c r="K50" s="394"/>
    </row>
    <row r="51" ht="15" spans="1:11">
      <c r="A51" s="375"/>
      <c r="B51" s="375"/>
      <c r="C51" s="375"/>
      <c r="D51" s="375"/>
      <c r="E51" s="375"/>
      <c r="F51" s="375"/>
      <c r="G51" s="375"/>
      <c r="H51" s="375"/>
      <c r="I51" s="375"/>
      <c r="J51" s="375"/>
      <c r="K51" s="375"/>
    </row>
    <row r="52" ht="15" spans="1:11">
      <c r="A52" s="376"/>
      <c r="B52" s="377"/>
      <c r="C52" s="377"/>
      <c r="D52" s="377"/>
      <c r="E52" s="377"/>
      <c r="F52" s="377"/>
      <c r="G52" s="377"/>
      <c r="H52" s="377"/>
      <c r="I52" s="377"/>
      <c r="J52" s="377"/>
      <c r="K52" s="395"/>
    </row>
    <row r="53" ht="15" spans="1:11">
      <c r="A53" s="369" t="s">
        <v>134</v>
      </c>
      <c r="B53" s="370" t="s">
        <v>135</v>
      </c>
      <c r="C53" s="370"/>
      <c r="D53" s="210" t="s">
        <v>136</v>
      </c>
      <c r="E53" s="371" t="s">
        <v>137</v>
      </c>
      <c r="F53" s="372" t="s">
        <v>141</v>
      </c>
      <c r="G53" s="373">
        <v>45057</v>
      </c>
      <c r="H53" s="374" t="s">
        <v>139</v>
      </c>
      <c r="I53" s="393"/>
      <c r="J53" s="371" t="s">
        <v>140</v>
      </c>
      <c r="K53" s="394"/>
    </row>
  </sheetData>
  <mergeCells count="61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196527777777778" right="0.0784722222222222" top="0.393055555555556" bottom="0" header="0.5" footer="0.5"/>
  <pageSetup paperSize="9" scale="81" orientation="landscape" horizontalDpi="600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name="Check Box 65" r:id="rId6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10</xdr:col>
                    <xdr:colOff>38100</xdr:colOff>
                    <xdr:row>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name="Check Box 66" r:id="rId6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name="Check Box 67" r:id="rId6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10</xdr:col>
                    <xdr:colOff>47625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name="Check Box 68" r:id="rId7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762000</xdr:colOff>
                    <xdr:row>5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X17"/>
  <sheetViews>
    <sheetView workbookViewId="0">
      <selection activeCell="G19" sqref="G19"/>
    </sheetView>
  </sheetViews>
  <sheetFormatPr defaultColWidth="9" defaultRowHeight="14.25"/>
  <cols>
    <col min="1" max="1" width="18.375" style="79" customWidth="1"/>
    <col min="2" max="2" width="4.875" style="79" customWidth="1"/>
    <col min="3" max="4" width="8.875" style="80" customWidth="1"/>
    <col min="5" max="9" width="8.875" style="79" customWidth="1"/>
    <col min="10" max="10" width="2.75" style="79" customWidth="1"/>
    <col min="11" max="11" width="9.15833333333333" style="79" customWidth="1"/>
    <col min="12" max="12" width="10.25" style="79" customWidth="1"/>
    <col min="13" max="16" width="9.75" style="79" customWidth="1"/>
    <col min="17" max="17" width="9.75" style="81" customWidth="1"/>
    <col min="18" max="255" width="9" style="79"/>
    <col min="256" max="16384" width="9" style="82"/>
  </cols>
  <sheetData>
    <row r="1" s="79" customFormat="1" ht="29" customHeight="1" spans="1:258">
      <c r="A1" s="83" t="s">
        <v>142</v>
      </c>
      <c r="B1" s="83"/>
      <c r="C1" s="84"/>
      <c r="D1" s="84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10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  <c r="GK1" s="82"/>
      <c r="GL1" s="82"/>
      <c r="GM1" s="82"/>
      <c r="GN1" s="82"/>
      <c r="GO1" s="82"/>
      <c r="GP1" s="82"/>
      <c r="GQ1" s="82"/>
      <c r="GR1" s="82"/>
      <c r="GS1" s="82"/>
      <c r="GT1" s="82"/>
      <c r="GU1" s="82"/>
      <c r="GV1" s="82"/>
      <c r="GW1" s="82"/>
      <c r="GX1" s="82"/>
      <c r="GY1" s="82"/>
      <c r="GZ1" s="82"/>
      <c r="HA1" s="82"/>
      <c r="HB1" s="82"/>
      <c r="HC1" s="82"/>
      <c r="HD1" s="82"/>
      <c r="HE1" s="82"/>
      <c r="HF1" s="82"/>
      <c r="HG1" s="82"/>
      <c r="HH1" s="82"/>
      <c r="HI1" s="82"/>
      <c r="HJ1" s="82"/>
      <c r="HK1" s="82"/>
      <c r="HL1" s="82"/>
      <c r="HM1" s="82"/>
      <c r="HN1" s="82"/>
      <c r="HO1" s="82"/>
      <c r="HP1" s="82"/>
      <c r="HQ1" s="82"/>
      <c r="HR1" s="82"/>
      <c r="HS1" s="82"/>
      <c r="HT1" s="82"/>
      <c r="HU1" s="82"/>
      <c r="HV1" s="82"/>
      <c r="HW1" s="82"/>
      <c r="HX1" s="82"/>
      <c r="HY1" s="82"/>
      <c r="HZ1" s="82"/>
      <c r="IA1" s="82"/>
      <c r="IB1" s="82"/>
      <c r="IC1" s="82"/>
      <c r="ID1" s="82"/>
      <c r="IE1" s="82"/>
      <c r="IF1" s="82"/>
      <c r="IG1" s="82"/>
      <c r="IH1" s="82"/>
      <c r="II1" s="82"/>
      <c r="IJ1" s="82"/>
      <c r="IK1" s="82"/>
      <c r="IL1" s="82"/>
      <c r="IM1" s="82"/>
      <c r="IN1" s="82"/>
      <c r="IO1" s="82"/>
      <c r="IP1" s="82"/>
      <c r="IQ1" s="82"/>
      <c r="IR1" s="82"/>
      <c r="IS1" s="82"/>
      <c r="IT1" s="82"/>
      <c r="IU1" s="82"/>
      <c r="IV1" s="82"/>
      <c r="IW1" s="82"/>
      <c r="IX1" s="82"/>
    </row>
    <row r="2" s="79" customFormat="1" ht="20" customHeight="1" spans="1:258">
      <c r="A2" s="203" t="s">
        <v>62</v>
      </c>
      <c r="B2" s="203" t="s">
        <v>63</v>
      </c>
      <c r="C2" s="204"/>
      <c r="D2" s="203"/>
      <c r="E2" s="203" t="s">
        <v>68</v>
      </c>
      <c r="F2" s="312" t="s">
        <v>69</v>
      </c>
      <c r="G2" s="312"/>
      <c r="H2" s="312"/>
      <c r="I2" s="312"/>
      <c r="J2" s="318"/>
      <c r="K2" s="319" t="s">
        <v>57</v>
      </c>
      <c r="L2" s="320" t="s">
        <v>58</v>
      </c>
      <c r="M2" s="320"/>
      <c r="N2" s="320"/>
      <c r="O2" s="320"/>
      <c r="P2" s="320"/>
      <c r="Q2" s="109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</row>
    <row r="3" s="79" customFormat="1" spans="1:258">
      <c r="A3" s="313" t="s">
        <v>143</v>
      </c>
      <c r="B3" s="314" t="s">
        <v>144</v>
      </c>
      <c r="C3" s="315"/>
      <c r="D3" s="314"/>
      <c r="E3" s="314"/>
      <c r="F3" s="314"/>
      <c r="G3" s="314"/>
      <c r="H3" s="314"/>
      <c r="I3" s="314"/>
      <c r="J3" s="318"/>
      <c r="K3" s="108" t="s">
        <v>145</v>
      </c>
      <c r="L3" s="108"/>
      <c r="M3" s="108"/>
      <c r="N3" s="108"/>
      <c r="O3" s="108"/>
      <c r="P3" s="108"/>
      <c r="Q3" s="109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</row>
    <row r="4" s="79" customFormat="1" ht="16.5" spans="1:258">
      <c r="A4" s="313"/>
      <c r="B4" s="316" t="s">
        <v>146</v>
      </c>
      <c r="C4" s="95" t="s">
        <v>147</v>
      </c>
      <c r="D4" s="95" t="s">
        <v>109</v>
      </c>
      <c r="E4" s="95" t="s">
        <v>110</v>
      </c>
      <c r="F4" s="95" t="s">
        <v>111</v>
      </c>
      <c r="G4" s="95" t="s">
        <v>112</v>
      </c>
      <c r="H4" s="95" t="s">
        <v>113</v>
      </c>
      <c r="I4" s="95" t="s">
        <v>114</v>
      </c>
      <c r="J4" s="318"/>
      <c r="K4" s="321"/>
      <c r="L4" s="110"/>
      <c r="M4" s="110" t="s">
        <v>117</v>
      </c>
      <c r="N4" s="110" t="s">
        <v>117</v>
      </c>
      <c r="O4" s="110"/>
      <c r="P4" s="112"/>
      <c r="Q4" s="11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</row>
    <row r="5" s="79" customFormat="1" ht="16.5" spans="1:258">
      <c r="A5" s="313"/>
      <c r="B5" s="316"/>
      <c r="C5" s="95" t="s">
        <v>148</v>
      </c>
      <c r="D5" s="95" t="s">
        <v>149</v>
      </c>
      <c r="E5" s="95" t="s">
        <v>150</v>
      </c>
      <c r="F5" s="96" t="s">
        <v>151</v>
      </c>
      <c r="G5" s="96" t="s">
        <v>152</v>
      </c>
      <c r="H5" s="96" t="s">
        <v>153</v>
      </c>
      <c r="I5" s="96" t="s">
        <v>154</v>
      </c>
      <c r="J5" s="318"/>
      <c r="K5" s="322"/>
      <c r="L5" s="111"/>
      <c r="M5" s="111" t="s">
        <v>155</v>
      </c>
      <c r="N5" s="111" t="s">
        <v>156</v>
      </c>
      <c r="O5" s="111"/>
      <c r="P5" s="323"/>
      <c r="Q5" s="323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</row>
    <row r="6" s="79" customFormat="1" ht="25" customHeight="1" spans="1:258">
      <c r="A6" s="97" t="s">
        <v>157</v>
      </c>
      <c r="B6" s="317"/>
      <c r="C6" s="98">
        <f>D6-1</f>
        <v>57</v>
      </c>
      <c r="D6" s="98">
        <f>E6-2</f>
        <v>58</v>
      </c>
      <c r="E6" s="98">
        <v>60</v>
      </c>
      <c r="F6" s="98">
        <f>E6+2</f>
        <v>62</v>
      </c>
      <c r="G6" s="98">
        <f>F6+2</f>
        <v>64</v>
      </c>
      <c r="H6" s="98">
        <f>G6+1</f>
        <v>65</v>
      </c>
      <c r="I6" s="99">
        <f>H6+1</f>
        <v>66</v>
      </c>
      <c r="J6" s="318"/>
      <c r="K6" s="112"/>
      <c r="L6" s="112"/>
      <c r="M6" s="112" t="s">
        <v>158</v>
      </c>
      <c r="N6" s="112"/>
      <c r="O6" s="112"/>
      <c r="P6" s="112"/>
      <c r="Q6" s="11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  <c r="IX6" s="82"/>
    </row>
    <row r="7" s="79" customFormat="1" ht="25" customHeight="1" spans="1:258">
      <c r="A7" s="97" t="s">
        <v>159</v>
      </c>
      <c r="B7" s="317"/>
      <c r="C7" s="98">
        <f t="shared" ref="C7:C9" si="0">D7-4</f>
        <v>84</v>
      </c>
      <c r="D7" s="98">
        <f t="shared" ref="D7:D9" si="1">E7-4</f>
        <v>88</v>
      </c>
      <c r="E7" s="98">
        <v>92</v>
      </c>
      <c r="F7" s="98">
        <f t="shared" ref="F7:F9" si="2">E7+4</f>
        <v>96</v>
      </c>
      <c r="G7" s="98">
        <f>F7+4</f>
        <v>100</v>
      </c>
      <c r="H7" s="98">
        <f t="shared" ref="H7:H9" si="3">G7+6</f>
        <v>106</v>
      </c>
      <c r="I7" s="97">
        <f>H7+6</f>
        <v>112</v>
      </c>
      <c r="J7" s="318"/>
      <c r="K7" s="112"/>
      <c r="L7" s="112"/>
      <c r="M7" s="112" t="s">
        <v>160</v>
      </c>
      <c r="N7" s="112"/>
      <c r="O7" s="112"/>
      <c r="P7" s="112"/>
      <c r="Q7" s="11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</row>
    <row r="8" s="79" customFormat="1" ht="25" customHeight="1" spans="1:258">
      <c r="A8" s="97" t="s">
        <v>161</v>
      </c>
      <c r="B8" s="317"/>
      <c r="C8" s="98">
        <f t="shared" si="0"/>
        <v>78</v>
      </c>
      <c r="D8" s="98">
        <f t="shared" si="1"/>
        <v>82</v>
      </c>
      <c r="E8" s="98">
        <v>86</v>
      </c>
      <c r="F8" s="98">
        <f t="shared" si="2"/>
        <v>90</v>
      </c>
      <c r="G8" s="98">
        <f>F8+5</f>
        <v>95</v>
      </c>
      <c r="H8" s="98">
        <f t="shared" si="3"/>
        <v>101</v>
      </c>
      <c r="I8" s="97">
        <f>H8+7</f>
        <v>108</v>
      </c>
      <c r="J8" s="318"/>
      <c r="K8" s="112"/>
      <c r="L8" s="112"/>
      <c r="M8" s="112" t="s">
        <v>162</v>
      </c>
      <c r="N8" s="112"/>
      <c r="O8" s="112"/>
      <c r="P8" s="112"/>
      <c r="Q8" s="11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</row>
    <row r="9" s="79" customFormat="1" ht="25" customHeight="1" spans="1:258">
      <c r="A9" s="97" t="s">
        <v>163</v>
      </c>
      <c r="B9" s="317"/>
      <c r="C9" s="98">
        <f t="shared" si="0"/>
        <v>86</v>
      </c>
      <c r="D9" s="98">
        <f t="shared" si="1"/>
        <v>90</v>
      </c>
      <c r="E9" s="98">
        <v>94</v>
      </c>
      <c r="F9" s="98">
        <f t="shared" si="2"/>
        <v>98</v>
      </c>
      <c r="G9" s="98">
        <f>F9+5</f>
        <v>103</v>
      </c>
      <c r="H9" s="98">
        <f t="shared" si="3"/>
        <v>109</v>
      </c>
      <c r="I9" s="97">
        <f>H9+7</f>
        <v>116</v>
      </c>
      <c r="J9" s="318"/>
      <c r="K9" s="112"/>
      <c r="L9" s="112"/>
      <c r="M9" s="112" t="s">
        <v>162</v>
      </c>
      <c r="N9" s="112"/>
      <c r="O9" s="112"/>
      <c r="P9" s="112"/>
      <c r="Q9" s="11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</row>
    <row r="10" s="79" customFormat="1" ht="25" customHeight="1" spans="1:258">
      <c r="A10" s="97" t="s">
        <v>164</v>
      </c>
      <c r="B10" s="317"/>
      <c r="C10" s="98">
        <f>D10-1</f>
        <v>35.5</v>
      </c>
      <c r="D10" s="98">
        <f>E10-1</f>
        <v>36.5</v>
      </c>
      <c r="E10" s="98">
        <v>37.5</v>
      </c>
      <c r="F10" s="98">
        <f>E10+1</f>
        <v>38.5</v>
      </c>
      <c r="G10" s="98">
        <f>F10+1</f>
        <v>39.5</v>
      </c>
      <c r="H10" s="98">
        <f>G10+1.2</f>
        <v>40.7</v>
      </c>
      <c r="I10" s="97">
        <f>H10+1.4</f>
        <v>42.1</v>
      </c>
      <c r="J10" s="318"/>
      <c r="K10" s="324"/>
      <c r="L10" s="112"/>
      <c r="M10" s="112" t="s">
        <v>165</v>
      </c>
      <c r="N10" s="112"/>
      <c r="O10" s="112"/>
      <c r="P10" s="112"/>
      <c r="Q10" s="11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</row>
    <row r="11" s="79" customFormat="1" ht="25" customHeight="1" spans="1:258">
      <c r="A11" s="97" t="s">
        <v>166</v>
      </c>
      <c r="B11" s="317"/>
      <c r="C11" s="98">
        <f>D11-0.5</f>
        <v>17</v>
      </c>
      <c r="D11" s="98">
        <f>E11-0.5</f>
        <v>17.5</v>
      </c>
      <c r="E11" s="98">
        <v>18</v>
      </c>
      <c r="F11" s="98">
        <f t="shared" ref="F11:I11" si="4">E11+0.5</f>
        <v>18.5</v>
      </c>
      <c r="G11" s="98">
        <f t="shared" si="4"/>
        <v>19</v>
      </c>
      <c r="H11" s="98">
        <f t="shared" si="4"/>
        <v>19.5</v>
      </c>
      <c r="I11" s="97">
        <f t="shared" si="4"/>
        <v>20</v>
      </c>
      <c r="J11" s="317"/>
      <c r="K11" s="317"/>
      <c r="L11" s="112"/>
      <c r="M11" s="112" t="s">
        <v>167</v>
      </c>
      <c r="N11" s="113"/>
      <c r="O11" s="113"/>
      <c r="P11" s="317"/>
      <c r="Q11" s="109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</row>
    <row r="12" s="79" customFormat="1" ht="25" customHeight="1" spans="1:258">
      <c r="A12" s="97" t="s">
        <v>168</v>
      </c>
      <c r="B12" s="317"/>
      <c r="C12" s="98">
        <f>D12-1</f>
        <v>-2</v>
      </c>
      <c r="D12" s="98">
        <f>E12-1</f>
        <v>-1</v>
      </c>
      <c r="E12" s="98"/>
      <c r="F12" s="98">
        <f>E12+1</f>
        <v>1</v>
      </c>
      <c r="G12" s="98">
        <f>F12+1</f>
        <v>2</v>
      </c>
      <c r="H12" s="98">
        <f>G12+1.1</f>
        <v>3.1</v>
      </c>
      <c r="I12" s="97">
        <f>H12+1.2</f>
        <v>4.3</v>
      </c>
      <c r="J12" s="317"/>
      <c r="K12" s="317"/>
      <c r="L12" s="112"/>
      <c r="M12" s="112" t="s">
        <v>162</v>
      </c>
      <c r="N12" s="112"/>
      <c r="O12" s="112"/>
      <c r="P12" s="317"/>
      <c r="Q12" s="109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</row>
    <row r="13" s="79" customFormat="1" ht="25" customHeight="1" spans="1:258">
      <c r="A13" s="97" t="s">
        <v>169</v>
      </c>
      <c r="B13" s="317"/>
      <c r="C13" s="97">
        <f>D13-0.8</f>
        <v>15.4</v>
      </c>
      <c r="D13" s="97">
        <f>E13-0.8</f>
        <v>16.2</v>
      </c>
      <c r="E13" s="97">
        <v>17</v>
      </c>
      <c r="F13" s="97">
        <f>E13+0.8</f>
        <v>17.8</v>
      </c>
      <c r="G13" s="97">
        <f>F13+0.8</f>
        <v>18.6</v>
      </c>
      <c r="H13" s="97">
        <f>G13+1.1</f>
        <v>19.7</v>
      </c>
      <c r="I13" s="97">
        <f>H13+1.3</f>
        <v>21</v>
      </c>
      <c r="J13" s="317"/>
      <c r="K13" s="317"/>
      <c r="L13" s="113"/>
      <c r="M13" s="113" t="s">
        <v>170</v>
      </c>
      <c r="N13" s="113"/>
      <c r="O13" s="113"/>
      <c r="P13" s="317"/>
      <c r="Q13" s="109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</row>
    <row r="14" s="79" customFormat="1" ht="25" customHeight="1" spans="1:258">
      <c r="A14" s="97" t="s">
        <v>171</v>
      </c>
      <c r="B14" s="317"/>
      <c r="C14" s="100">
        <f>D14-0.7</f>
        <v>14.1</v>
      </c>
      <c r="D14" s="100">
        <f>E14-0.7</f>
        <v>14.8</v>
      </c>
      <c r="E14" s="100">
        <v>15.5</v>
      </c>
      <c r="F14" s="100">
        <f>E14+0.7</f>
        <v>16.2</v>
      </c>
      <c r="G14" s="100">
        <f>F14+0.7</f>
        <v>16.9</v>
      </c>
      <c r="H14" s="100">
        <f>G14+0.95</f>
        <v>17.85</v>
      </c>
      <c r="I14" s="97">
        <f>H14+0.95</f>
        <v>18.8</v>
      </c>
      <c r="J14" s="317"/>
      <c r="K14" s="317"/>
      <c r="L14" s="112"/>
      <c r="M14" s="112" t="s">
        <v>158</v>
      </c>
      <c r="N14" s="112"/>
      <c r="O14" s="112"/>
      <c r="P14" s="317"/>
      <c r="Q14" s="109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</row>
    <row r="15" s="79" customFormat="1" ht="25" customHeight="1" spans="1:258">
      <c r="A15" s="97" t="s">
        <v>172</v>
      </c>
      <c r="B15" s="317"/>
      <c r="C15" s="101">
        <f>D15</f>
        <v>2</v>
      </c>
      <c r="D15" s="101">
        <f>E15</f>
        <v>2</v>
      </c>
      <c r="E15" s="101">
        <v>2</v>
      </c>
      <c r="F15" s="101">
        <f t="shared" ref="F15:I15" si="5">E15</f>
        <v>2</v>
      </c>
      <c r="G15" s="101">
        <f t="shared" si="5"/>
        <v>2</v>
      </c>
      <c r="H15" s="101">
        <f t="shared" si="5"/>
        <v>2</v>
      </c>
      <c r="I15" s="97">
        <f t="shared" si="5"/>
        <v>2</v>
      </c>
      <c r="J15" s="317"/>
      <c r="K15" s="317"/>
      <c r="L15" s="112"/>
      <c r="M15" s="112"/>
      <c r="N15" s="112"/>
      <c r="O15" s="112"/>
      <c r="P15" s="317"/>
      <c r="Q15" s="109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</row>
    <row r="16" ht="16.5" spans="1:17">
      <c r="A16" s="97"/>
      <c r="C16" s="101"/>
      <c r="D16" s="101"/>
      <c r="E16" s="101"/>
      <c r="F16" s="101"/>
      <c r="G16" s="101"/>
      <c r="H16" s="101"/>
      <c r="I16" s="97"/>
      <c r="K16" s="317"/>
      <c r="L16" s="318"/>
      <c r="M16" s="317"/>
      <c r="N16" s="112"/>
      <c r="O16" s="317"/>
      <c r="P16" s="317"/>
      <c r="Q16" s="326"/>
    </row>
    <row r="17" ht="24" customHeight="1" spans="11:16">
      <c r="K17" s="114" t="s">
        <v>173</v>
      </c>
      <c r="L17" s="325">
        <v>45086</v>
      </c>
      <c r="M17" s="114" t="s">
        <v>174</v>
      </c>
      <c r="N17" s="114" t="s">
        <v>137</v>
      </c>
      <c r="O17" s="114" t="s">
        <v>175</v>
      </c>
      <c r="P17" s="79" t="s">
        <v>140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0"/>
  </mergeCells>
  <pageMargins left="0.275" right="0.118055555555556" top="0.236111111111111" bottom="0.196527777777778" header="0.275" footer="0.0784722222222222"/>
  <pageSetup paperSize="9" scale="89" orientation="landscape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view="pageBreakPreview" zoomScaleNormal="100" workbookViewId="0">
      <selection activeCell="E18" sqref="E18:H18"/>
    </sheetView>
  </sheetViews>
  <sheetFormatPr defaultColWidth="10" defaultRowHeight="16.5" customHeight="1"/>
  <cols>
    <col min="1" max="1" width="10.875" style="206" customWidth="1"/>
    <col min="2" max="6" width="10" style="206"/>
    <col min="7" max="7" width="10.125" style="206"/>
    <col min="8" max="16384" width="10" style="206"/>
  </cols>
  <sheetData>
    <row r="1" ht="22.5" customHeight="1" spans="1:11">
      <c r="A1" s="207" t="s">
        <v>176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53</v>
      </c>
      <c r="B2" s="209" t="s">
        <v>54</v>
      </c>
      <c r="C2" s="209"/>
      <c r="D2" s="210" t="s">
        <v>55</v>
      </c>
      <c r="E2" s="210"/>
      <c r="F2" s="209" t="s">
        <v>56</v>
      </c>
      <c r="G2" s="209"/>
      <c r="H2" s="211" t="s">
        <v>57</v>
      </c>
      <c r="I2" s="286" t="s">
        <v>58</v>
      </c>
      <c r="J2" s="286"/>
      <c r="K2" s="287"/>
    </row>
    <row r="3" customHeight="1" spans="1:11">
      <c r="A3" s="212" t="s">
        <v>59</v>
      </c>
      <c r="B3" s="213"/>
      <c r="C3" s="214"/>
      <c r="D3" s="215" t="s">
        <v>60</v>
      </c>
      <c r="E3" s="216"/>
      <c r="F3" s="216"/>
      <c r="G3" s="217"/>
      <c r="H3" s="215" t="s">
        <v>61</v>
      </c>
      <c r="I3" s="216"/>
      <c r="J3" s="216"/>
      <c r="K3" s="217"/>
    </row>
    <row r="4" customHeight="1" spans="1:11">
      <c r="A4" s="218" t="s">
        <v>62</v>
      </c>
      <c r="B4" s="219" t="s">
        <v>63</v>
      </c>
      <c r="C4" s="220"/>
      <c r="D4" s="218" t="s">
        <v>64</v>
      </c>
      <c r="E4" s="221"/>
      <c r="F4" s="222">
        <v>45097</v>
      </c>
      <c r="G4" s="223"/>
      <c r="H4" s="218" t="s">
        <v>65</v>
      </c>
      <c r="I4" s="221"/>
      <c r="J4" s="242" t="s">
        <v>66</v>
      </c>
      <c r="K4" s="288" t="s">
        <v>67</v>
      </c>
    </row>
    <row r="5" customHeight="1" spans="1:11">
      <c r="A5" s="224" t="s">
        <v>68</v>
      </c>
      <c r="B5" s="225" t="s">
        <v>69</v>
      </c>
      <c r="C5" s="226"/>
      <c r="D5" s="218" t="s">
        <v>70</v>
      </c>
      <c r="E5" s="221"/>
      <c r="F5" s="219">
        <v>1415</v>
      </c>
      <c r="G5" s="220"/>
      <c r="H5" s="218" t="s">
        <v>71</v>
      </c>
      <c r="I5" s="221"/>
      <c r="J5" s="242" t="s">
        <v>66</v>
      </c>
      <c r="K5" s="288" t="s">
        <v>67</v>
      </c>
    </row>
    <row r="6" customHeight="1" spans="1:11">
      <c r="A6" s="218" t="s">
        <v>72</v>
      </c>
      <c r="B6" s="131" t="s">
        <v>73</v>
      </c>
      <c r="C6" s="132">
        <v>5</v>
      </c>
      <c r="D6" s="218" t="s">
        <v>74</v>
      </c>
      <c r="E6" s="221"/>
      <c r="F6" s="219">
        <v>1415</v>
      </c>
      <c r="G6" s="220"/>
      <c r="H6" s="218" t="s">
        <v>75</v>
      </c>
      <c r="I6" s="221"/>
      <c r="J6" s="221"/>
      <c r="K6" s="289"/>
    </row>
    <row r="7" customHeight="1" spans="1:11">
      <c r="A7" s="218" t="s">
        <v>76</v>
      </c>
      <c r="B7" s="126">
        <v>2</v>
      </c>
      <c r="C7" s="126"/>
      <c r="D7" s="218" t="s">
        <v>77</v>
      </c>
      <c r="E7" s="221"/>
      <c r="F7" s="219">
        <v>1410</v>
      </c>
      <c r="G7" s="220"/>
      <c r="H7" s="227"/>
      <c r="I7" s="242"/>
      <c r="J7" s="242"/>
      <c r="K7" s="288"/>
    </row>
    <row r="8" customHeight="1" spans="1:11">
      <c r="A8" s="228" t="s">
        <v>78</v>
      </c>
      <c r="B8" s="229"/>
      <c r="C8" s="230"/>
      <c r="D8" s="231" t="s">
        <v>80</v>
      </c>
      <c r="E8" s="232"/>
      <c r="F8" s="233">
        <v>45095</v>
      </c>
      <c r="G8" s="234"/>
      <c r="H8" s="231"/>
      <c r="I8" s="232"/>
      <c r="J8" s="232"/>
      <c r="K8" s="290"/>
    </row>
    <row r="9" customHeight="1" spans="1:11">
      <c r="A9" s="235" t="s">
        <v>177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</row>
    <row r="10" customHeight="1" spans="1:11">
      <c r="A10" s="236" t="s">
        <v>83</v>
      </c>
      <c r="B10" s="237" t="s">
        <v>84</v>
      </c>
      <c r="C10" s="238" t="s">
        <v>85</v>
      </c>
      <c r="D10" s="239"/>
      <c r="E10" s="240" t="s">
        <v>88</v>
      </c>
      <c r="F10" s="237" t="s">
        <v>84</v>
      </c>
      <c r="G10" s="238" t="s">
        <v>85</v>
      </c>
      <c r="H10" s="237"/>
      <c r="I10" s="240" t="s">
        <v>86</v>
      </c>
      <c r="J10" s="237" t="s">
        <v>84</v>
      </c>
      <c r="K10" s="291" t="s">
        <v>85</v>
      </c>
    </row>
    <row r="11" customHeight="1" spans="1:11">
      <c r="A11" s="224" t="s">
        <v>89</v>
      </c>
      <c r="B11" s="241" t="s">
        <v>84</v>
      </c>
      <c r="C11" s="242" t="s">
        <v>85</v>
      </c>
      <c r="D11" s="243"/>
      <c r="E11" s="244" t="s">
        <v>91</v>
      </c>
      <c r="F11" s="241" t="s">
        <v>84</v>
      </c>
      <c r="G11" s="242" t="s">
        <v>85</v>
      </c>
      <c r="H11" s="241"/>
      <c r="I11" s="244" t="s">
        <v>96</v>
      </c>
      <c r="J11" s="241" t="s">
        <v>84</v>
      </c>
      <c r="K11" s="288" t="s">
        <v>85</v>
      </c>
    </row>
    <row r="12" customHeight="1" spans="1:11">
      <c r="A12" s="231" t="s">
        <v>123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90"/>
    </row>
    <row r="13" customHeight="1" spans="1:11">
      <c r="A13" s="245" t="s">
        <v>178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</row>
    <row r="14" customHeight="1" spans="1:11">
      <c r="A14" s="246" t="s">
        <v>179</v>
      </c>
      <c r="B14" s="247"/>
      <c r="C14" s="247"/>
      <c r="D14" s="247"/>
      <c r="E14" s="247"/>
      <c r="F14" s="247"/>
      <c r="G14" s="247"/>
      <c r="H14" s="247"/>
      <c r="I14" s="292"/>
      <c r="J14" s="292"/>
      <c r="K14" s="293"/>
    </row>
    <row r="15" customHeight="1" spans="1:11">
      <c r="A15" s="248"/>
      <c r="B15" s="249"/>
      <c r="C15" s="249"/>
      <c r="D15" s="250"/>
      <c r="E15" s="251"/>
      <c r="F15" s="249"/>
      <c r="G15" s="249"/>
      <c r="H15" s="250"/>
      <c r="I15" s="294"/>
      <c r="J15" s="295"/>
      <c r="K15" s="296"/>
    </row>
    <row r="16" customHeight="1" spans="1:11">
      <c r="A16" s="252"/>
      <c r="B16" s="253"/>
      <c r="C16" s="253"/>
      <c r="D16" s="253"/>
      <c r="E16" s="253"/>
      <c r="F16" s="253"/>
      <c r="G16" s="253"/>
      <c r="H16" s="253"/>
      <c r="I16" s="253"/>
      <c r="J16" s="253"/>
      <c r="K16" s="297"/>
    </row>
    <row r="17" customHeight="1" spans="1:11">
      <c r="A17" s="245" t="s">
        <v>180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</row>
    <row r="18" customHeight="1" spans="1:11">
      <c r="A18" s="246" t="s">
        <v>181</v>
      </c>
      <c r="B18" s="247"/>
      <c r="C18" s="247"/>
      <c r="D18" s="247"/>
      <c r="E18" s="247"/>
      <c r="F18" s="247"/>
      <c r="G18" s="247"/>
      <c r="H18" s="247"/>
      <c r="I18" s="292"/>
      <c r="J18" s="292"/>
      <c r="K18" s="293"/>
    </row>
    <row r="19" customHeight="1" spans="1:11">
      <c r="A19" s="248"/>
      <c r="B19" s="249"/>
      <c r="C19" s="249"/>
      <c r="D19" s="250"/>
      <c r="E19" s="251"/>
      <c r="F19" s="249"/>
      <c r="G19" s="249"/>
      <c r="H19" s="250"/>
      <c r="I19" s="294"/>
      <c r="J19" s="295"/>
      <c r="K19" s="296"/>
    </row>
    <row r="20" customHeight="1" spans="1:11">
      <c r="A20" s="252"/>
      <c r="B20" s="253"/>
      <c r="C20" s="253"/>
      <c r="D20" s="253"/>
      <c r="E20" s="253"/>
      <c r="F20" s="253"/>
      <c r="G20" s="253"/>
      <c r="H20" s="253"/>
      <c r="I20" s="253"/>
      <c r="J20" s="253"/>
      <c r="K20" s="297"/>
    </row>
    <row r="21" customHeight="1" spans="1:11">
      <c r="A21" s="254" t="s">
        <v>120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</row>
    <row r="22" customHeight="1" spans="1:11">
      <c r="A22" s="120" t="s">
        <v>121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87"/>
    </row>
    <row r="23" customHeight="1" spans="1:11">
      <c r="A23" s="130" t="s">
        <v>122</v>
      </c>
      <c r="B23" s="133"/>
      <c r="C23" s="242" t="s">
        <v>66</v>
      </c>
      <c r="D23" s="242" t="s">
        <v>67</v>
      </c>
      <c r="E23" s="129"/>
      <c r="F23" s="129"/>
      <c r="G23" s="129"/>
      <c r="H23" s="129"/>
      <c r="I23" s="129"/>
      <c r="J23" s="129"/>
      <c r="K23" s="180"/>
    </row>
    <row r="24" customHeight="1" spans="1:11">
      <c r="A24" s="255" t="s">
        <v>182</v>
      </c>
      <c r="B24" s="256"/>
      <c r="C24" s="256"/>
      <c r="D24" s="256"/>
      <c r="E24" s="256"/>
      <c r="F24" s="256"/>
      <c r="G24" s="256"/>
      <c r="H24" s="256"/>
      <c r="I24" s="256"/>
      <c r="J24" s="256"/>
      <c r="K24" s="298"/>
    </row>
    <row r="25" customHeight="1" spans="1:11">
      <c r="A25" s="257"/>
      <c r="B25" s="258"/>
      <c r="C25" s="258"/>
      <c r="D25" s="258"/>
      <c r="E25" s="258"/>
      <c r="F25" s="258"/>
      <c r="G25" s="258"/>
      <c r="H25" s="258"/>
      <c r="I25" s="258"/>
      <c r="J25" s="258"/>
      <c r="K25" s="299"/>
    </row>
    <row r="26" customHeight="1" spans="1:11">
      <c r="A26" s="235" t="s">
        <v>129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</row>
    <row r="27" customHeight="1" spans="1:11">
      <c r="A27" s="212" t="s">
        <v>130</v>
      </c>
      <c r="B27" s="238" t="s">
        <v>94</v>
      </c>
      <c r="C27" s="238" t="s">
        <v>95</v>
      </c>
      <c r="D27" s="238" t="s">
        <v>87</v>
      </c>
      <c r="E27" s="213" t="s">
        <v>131</v>
      </c>
      <c r="F27" s="238" t="s">
        <v>94</v>
      </c>
      <c r="G27" s="238" t="s">
        <v>95</v>
      </c>
      <c r="H27" s="238" t="s">
        <v>87</v>
      </c>
      <c r="I27" s="213" t="s">
        <v>132</v>
      </c>
      <c r="J27" s="238" t="s">
        <v>94</v>
      </c>
      <c r="K27" s="291" t="s">
        <v>95</v>
      </c>
    </row>
    <row r="28" customHeight="1" spans="1:11">
      <c r="A28" s="259" t="s">
        <v>86</v>
      </c>
      <c r="B28" s="242" t="s">
        <v>94</v>
      </c>
      <c r="C28" s="242" t="s">
        <v>95</v>
      </c>
      <c r="D28" s="242" t="s">
        <v>87</v>
      </c>
      <c r="E28" s="260" t="s">
        <v>93</v>
      </c>
      <c r="F28" s="242" t="s">
        <v>94</v>
      </c>
      <c r="G28" s="242" t="s">
        <v>95</v>
      </c>
      <c r="H28" s="242" t="s">
        <v>87</v>
      </c>
      <c r="I28" s="260" t="s">
        <v>104</v>
      </c>
      <c r="J28" s="242" t="s">
        <v>94</v>
      </c>
      <c r="K28" s="288" t="s">
        <v>95</v>
      </c>
    </row>
    <row r="29" customHeight="1" spans="1:11">
      <c r="A29" s="218" t="s">
        <v>97</v>
      </c>
      <c r="B29" s="261"/>
      <c r="C29" s="261"/>
      <c r="D29" s="261"/>
      <c r="E29" s="261"/>
      <c r="F29" s="261"/>
      <c r="G29" s="261"/>
      <c r="H29" s="261"/>
      <c r="I29" s="261"/>
      <c r="J29" s="261"/>
      <c r="K29" s="300"/>
    </row>
    <row r="30" customHeight="1" spans="1:11">
      <c r="A30" s="262"/>
      <c r="B30" s="263"/>
      <c r="C30" s="263"/>
      <c r="D30" s="263"/>
      <c r="E30" s="263"/>
      <c r="F30" s="263"/>
      <c r="G30" s="263"/>
      <c r="H30" s="263"/>
      <c r="I30" s="263"/>
      <c r="J30" s="263"/>
      <c r="K30" s="301"/>
    </row>
    <row r="31" customHeight="1" spans="1:11">
      <c r="A31" s="264" t="s">
        <v>183</v>
      </c>
      <c r="B31" s="265"/>
      <c r="C31" s="265"/>
      <c r="D31" s="265"/>
      <c r="E31" s="265"/>
      <c r="F31" s="265"/>
      <c r="G31" s="265"/>
      <c r="H31" s="265"/>
      <c r="I31" s="265"/>
      <c r="J31" s="265"/>
      <c r="K31" s="302" t="s">
        <v>184</v>
      </c>
    </row>
    <row r="32" ht="21" customHeight="1" spans="1:11">
      <c r="A32" s="164" t="s">
        <v>185</v>
      </c>
      <c r="B32" s="165"/>
      <c r="C32" s="165"/>
      <c r="D32" s="165"/>
      <c r="E32" s="165"/>
      <c r="F32" s="165"/>
      <c r="G32" s="165"/>
      <c r="H32" s="165"/>
      <c r="I32" s="165"/>
      <c r="J32" s="194"/>
      <c r="K32" s="303">
        <v>1</v>
      </c>
    </row>
    <row r="33" ht="21" customHeight="1" spans="1:11">
      <c r="A33" s="164" t="s">
        <v>186</v>
      </c>
      <c r="B33" s="165"/>
      <c r="C33" s="165"/>
      <c r="D33" s="165"/>
      <c r="E33" s="165"/>
      <c r="F33" s="165"/>
      <c r="G33" s="165"/>
      <c r="H33" s="165"/>
      <c r="I33" s="165"/>
      <c r="J33" s="194"/>
      <c r="K33" s="303">
        <v>1</v>
      </c>
    </row>
    <row r="34" ht="21" customHeight="1" spans="1:11">
      <c r="A34" s="164" t="s">
        <v>187</v>
      </c>
      <c r="B34" s="165"/>
      <c r="C34" s="165"/>
      <c r="D34" s="165"/>
      <c r="E34" s="165"/>
      <c r="F34" s="165"/>
      <c r="G34" s="165"/>
      <c r="H34" s="165"/>
      <c r="I34" s="165"/>
      <c r="J34" s="194"/>
      <c r="K34" s="303">
        <v>1</v>
      </c>
    </row>
    <row r="35" ht="21" customHeight="1" spans="1:11">
      <c r="A35" s="266"/>
      <c r="B35" s="256"/>
      <c r="C35" s="256"/>
      <c r="D35" s="256"/>
      <c r="E35" s="256"/>
      <c r="F35" s="256"/>
      <c r="G35" s="256"/>
      <c r="H35" s="256"/>
      <c r="I35" s="256"/>
      <c r="J35" s="256"/>
      <c r="K35" s="303"/>
    </row>
    <row r="36" ht="21" customHeight="1" spans="1:11">
      <c r="A36" s="266"/>
      <c r="B36" s="256"/>
      <c r="C36" s="256"/>
      <c r="D36" s="256"/>
      <c r="E36" s="256"/>
      <c r="F36" s="256"/>
      <c r="G36" s="256"/>
      <c r="H36" s="256"/>
      <c r="I36" s="256"/>
      <c r="J36" s="256"/>
      <c r="K36" s="303"/>
    </row>
    <row r="37" ht="21" customHeight="1" spans="1:11">
      <c r="A37" s="266"/>
      <c r="B37" s="256"/>
      <c r="C37" s="256"/>
      <c r="D37" s="256"/>
      <c r="E37" s="256"/>
      <c r="F37" s="256"/>
      <c r="G37" s="256"/>
      <c r="H37" s="256"/>
      <c r="I37" s="256"/>
      <c r="J37" s="256"/>
      <c r="K37" s="303"/>
    </row>
    <row r="38" ht="21" customHeight="1" spans="1:11">
      <c r="A38" s="266"/>
      <c r="B38" s="256"/>
      <c r="C38" s="256"/>
      <c r="D38" s="256"/>
      <c r="E38" s="256"/>
      <c r="F38" s="256"/>
      <c r="G38" s="256"/>
      <c r="H38" s="256"/>
      <c r="I38" s="256"/>
      <c r="J38" s="256"/>
      <c r="K38" s="303"/>
    </row>
    <row r="39" ht="21" customHeight="1" spans="1:11">
      <c r="A39" s="266"/>
      <c r="B39" s="256"/>
      <c r="C39" s="256"/>
      <c r="D39" s="256"/>
      <c r="E39" s="256"/>
      <c r="F39" s="256"/>
      <c r="G39" s="256"/>
      <c r="H39" s="256"/>
      <c r="I39" s="256"/>
      <c r="J39" s="256"/>
      <c r="K39" s="303"/>
    </row>
    <row r="40" ht="21" customHeight="1" spans="1:11">
      <c r="A40" s="266"/>
      <c r="B40" s="256"/>
      <c r="C40" s="256"/>
      <c r="D40" s="256"/>
      <c r="E40" s="256"/>
      <c r="F40" s="256"/>
      <c r="G40" s="256"/>
      <c r="H40" s="256"/>
      <c r="I40" s="256"/>
      <c r="J40" s="256"/>
      <c r="K40" s="303"/>
    </row>
    <row r="41" ht="21" customHeight="1" spans="1:11">
      <c r="A41" s="266"/>
      <c r="B41" s="256"/>
      <c r="C41" s="256"/>
      <c r="D41" s="256"/>
      <c r="E41" s="256"/>
      <c r="F41" s="256"/>
      <c r="G41" s="256"/>
      <c r="H41" s="256"/>
      <c r="I41" s="256"/>
      <c r="J41" s="256"/>
      <c r="K41" s="303"/>
    </row>
    <row r="42" ht="21" customHeight="1" spans="1:11">
      <c r="A42" s="267" t="s">
        <v>188</v>
      </c>
      <c r="B42" s="268"/>
      <c r="C42" s="268"/>
      <c r="D42" s="268"/>
      <c r="E42" s="268"/>
      <c r="F42" s="268"/>
      <c r="G42" s="268"/>
      <c r="H42" s="268"/>
      <c r="I42" s="268"/>
      <c r="J42" s="268"/>
      <c r="K42" s="303">
        <f>SUM(K32:K41)</f>
        <v>3</v>
      </c>
    </row>
    <row r="43" ht="17.25" customHeight="1" spans="1:11">
      <c r="A43" s="269" t="s">
        <v>128</v>
      </c>
      <c r="B43" s="270"/>
      <c r="C43" s="270"/>
      <c r="D43" s="270"/>
      <c r="E43" s="270"/>
      <c r="F43" s="270"/>
      <c r="G43" s="270"/>
      <c r="H43" s="270"/>
      <c r="I43" s="270"/>
      <c r="J43" s="270"/>
      <c r="K43" s="304"/>
    </row>
    <row r="44" customHeight="1" spans="1:11">
      <c r="A44" s="271" t="s">
        <v>189</v>
      </c>
      <c r="B44" s="271"/>
      <c r="C44" s="271"/>
      <c r="D44" s="271"/>
      <c r="E44" s="271"/>
      <c r="F44" s="271"/>
      <c r="G44" s="271"/>
      <c r="H44" s="271"/>
      <c r="I44" s="271"/>
      <c r="J44" s="271"/>
      <c r="K44" s="271"/>
    </row>
    <row r="45" ht="18" customHeight="1" spans="1:11">
      <c r="A45" s="272" t="s">
        <v>123</v>
      </c>
      <c r="B45" s="273"/>
      <c r="C45" s="273"/>
      <c r="D45" s="273"/>
      <c r="E45" s="273"/>
      <c r="F45" s="273"/>
      <c r="G45" s="273"/>
      <c r="H45" s="273"/>
      <c r="I45" s="273"/>
      <c r="J45" s="273"/>
      <c r="K45" s="305"/>
    </row>
    <row r="46" ht="18" customHeight="1" spans="1:11">
      <c r="A46" s="272"/>
      <c r="B46" s="273"/>
      <c r="C46" s="273"/>
      <c r="D46" s="273"/>
      <c r="E46" s="273"/>
      <c r="F46" s="273"/>
      <c r="G46" s="273"/>
      <c r="H46" s="273"/>
      <c r="I46" s="273"/>
      <c r="J46" s="273"/>
      <c r="K46" s="305"/>
    </row>
    <row r="47" ht="18" customHeight="1" spans="1:11">
      <c r="A47" s="257"/>
      <c r="B47" s="258"/>
      <c r="C47" s="258"/>
      <c r="D47" s="258"/>
      <c r="E47" s="258"/>
      <c r="F47" s="258"/>
      <c r="G47" s="258"/>
      <c r="H47" s="258"/>
      <c r="I47" s="258"/>
      <c r="J47" s="258"/>
      <c r="K47" s="299"/>
    </row>
    <row r="48" ht="21" customHeight="1" spans="1:11">
      <c r="A48" s="274" t="s">
        <v>134</v>
      </c>
      <c r="B48" s="275" t="s">
        <v>135</v>
      </c>
      <c r="C48" s="275"/>
      <c r="D48" s="276" t="s">
        <v>136</v>
      </c>
      <c r="E48" s="277"/>
      <c r="F48" s="276" t="s">
        <v>138</v>
      </c>
      <c r="G48" s="278"/>
      <c r="H48" s="279" t="s">
        <v>139</v>
      </c>
      <c r="I48" s="279"/>
      <c r="J48" s="275" t="s">
        <v>140</v>
      </c>
      <c r="K48" s="306"/>
    </row>
    <row r="49" customHeight="1" spans="1:11">
      <c r="A49" s="280" t="s">
        <v>190</v>
      </c>
      <c r="B49" s="281"/>
      <c r="C49" s="281"/>
      <c r="D49" s="281"/>
      <c r="E49" s="281"/>
      <c r="F49" s="281"/>
      <c r="G49" s="281"/>
      <c r="H49" s="281"/>
      <c r="I49" s="281"/>
      <c r="J49" s="281"/>
      <c r="K49" s="307"/>
    </row>
    <row r="50" customHeight="1" spans="1:11">
      <c r="A50" s="282"/>
      <c r="B50" s="283"/>
      <c r="C50" s="283"/>
      <c r="D50" s="283"/>
      <c r="E50" s="283"/>
      <c r="F50" s="283"/>
      <c r="G50" s="283"/>
      <c r="H50" s="283"/>
      <c r="I50" s="283"/>
      <c r="J50" s="283"/>
      <c r="K50" s="308"/>
    </row>
    <row r="51" customHeight="1" spans="1:11">
      <c r="A51" s="284"/>
      <c r="B51" s="285"/>
      <c r="C51" s="285"/>
      <c r="D51" s="285"/>
      <c r="E51" s="285"/>
      <c r="F51" s="285"/>
      <c r="G51" s="285"/>
      <c r="H51" s="285"/>
      <c r="I51" s="285"/>
      <c r="J51" s="285"/>
      <c r="K51" s="309"/>
    </row>
    <row r="52" ht="21" customHeight="1" spans="1:11">
      <c r="A52" s="274" t="s">
        <v>134</v>
      </c>
      <c r="B52" s="275" t="s">
        <v>135</v>
      </c>
      <c r="C52" s="275"/>
      <c r="D52" s="276" t="s">
        <v>136</v>
      </c>
      <c r="E52" s="276"/>
      <c r="F52" s="276" t="s">
        <v>138</v>
      </c>
      <c r="G52" s="278"/>
      <c r="H52" s="279" t="s">
        <v>139</v>
      </c>
      <c r="I52" s="279"/>
      <c r="J52" s="310" t="s">
        <v>140</v>
      </c>
      <c r="K52" s="31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J31"/>
    <mergeCell ref="A32:J32"/>
    <mergeCell ref="A33:J33"/>
    <mergeCell ref="A34:J34"/>
    <mergeCell ref="A35:J35"/>
    <mergeCell ref="A36:J36"/>
    <mergeCell ref="A37:J37"/>
    <mergeCell ref="A38:J38"/>
    <mergeCell ref="A39:J39"/>
    <mergeCell ref="A40:J40"/>
    <mergeCell ref="A41:J41"/>
    <mergeCell ref="A42:J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314583333333333" right="0.0784722222222222" top="0.314583333333333" bottom="0" header="0.5" footer="0.118055555555556"/>
  <pageSetup paperSize="9" scale="82" orientation="portrait" horizontalDpi="600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F17"/>
  <sheetViews>
    <sheetView workbookViewId="0">
      <selection activeCell="K6" sqref="K6:N16"/>
    </sheetView>
  </sheetViews>
  <sheetFormatPr defaultColWidth="9" defaultRowHeight="14.25"/>
  <cols>
    <col min="1" max="1" width="13.625" style="79" customWidth="1"/>
    <col min="2" max="2" width="7.5" style="79" customWidth="1"/>
    <col min="3" max="4" width="8.5" style="80" customWidth="1"/>
    <col min="5" max="7" width="8.5" style="79" customWidth="1"/>
    <col min="8" max="8" width="8.875" style="79" customWidth="1"/>
    <col min="9" max="9" width="6.75" style="79" customWidth="1"/>
    <col min="10" max="15" width="10.625" style="79" customWidth="1"/>
    <col min="16" max="21" width="7.375" style="79" customWidth="1"/>
    <col min="22" max="22" width="7.375" style="81" customWidth="1"/>
    <col min="23" max="260" width="9" style="79"/>
    <col min="261" max="16384" width="9" style="82"/>
  </cols>
  <sheetData>
    <row r="1" s="79" customFormat="1" ht="29" customHeight="1" spans="1:263">
      <c r="A1" s="83" t="s">
        <v>142</v>
      </c>
      <c r="B1" s="83"/>
      <c r="C1" s="84"/>
      <c r="D1" s="84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10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  <c r="GK1" s="82"/>
      <c r="GL1" s="82"/>
      <c r="GM1" s="82"/>
      <c r="GN1" s="82"/>
      <c r="GO1" s="82"/>
      <c r="GP1" s="82"/>
      <c r="GQ1" s="82"/>
      <c r="GR1" s="82"/>
      <c r="GS1" s="82"/>
      <c r="GT1" s="82"/>
      <c r="GU1" s="82"/>
      <c r="GV1" s="82"/>
      <c r="GW1" s="82"/>
      <c r="GX1" s="82"/>
      <c r="GY1" s="82"/>
      <c r="GZ1" s="82"/>
      <c r="HA1" s="82"/>
      <c r="HB1" s="82"/>
      <c r="HC1" s="82"/>
      <c r="HD1" s="82"/>
      <c r="HE1" s="82"/>
      <c r="HF1" s="82"/>
      <c r="HG1" s="82"/>
      <c r="HH1" s="82"/>
      <c r="HI1" s="82"/>
      <c r="HJ1" s="82"/>
      <c r="HK1" s="82"/>
      <c r="HL1" s="82"/>
      <c r="HM1" s="82"/>
      <c r="HN1" s="82"/>
      <c r="HO1" s="82"/>
      <c r="HP1" s="82"/>
      <c r="HQ1" s="82"/>
      <c r="HR1" s="82"/>
      <c r="HS1" s="82"/>
      <c r="HT1" s="82"/>
      <c r="HU1" s="82"/>
      <c r="HV1" s="82"/>
      <c r="HW1" s="82"/>
      <c r="HX1" s="82"/>
      <c r="HY1" s="82"/>
      <c r="HZ1" s="82"/>
      <c r="IA1" s="82"/>
      <c r="IB1" s="82"/>
      <c r="IC1" s="82"/>
      <c r="ID1" s="82"/>
      <c r="IE1" s="82"/>
      <c r="IF1" s="82"/>
      <c r="IG1" s="82"/>
      <c r="IH1" s="82"/>
      <c r="II1" s="82"/>
      <c r="IJ1" s="82"/>
      <c r="IK1" s="82"/>
      <c r="IL1" s="82"/>
      <c r="IM1" s="82"/>
      <c r="IN1" s="82"/>
      <c r="IO1" s="82"/>
      <c r="IP1" s="82"/>
      <c r="IQ1" s="82"/>
      <c r="IR1" s="82"/>
      <c r="IS1" s="82"/>
      <c r="IT1" s="82"/>
      <c r="IU1" s="82"/>
      <c r="IV1" s="82"/>
      <c r="IW1" s="82"/>
      <c r="IX1" s="82"/>
      <c r="IY1" s="82"/>
      <c r="IZ1" s="82"/>
      <c r="JA1" s="82"/>
      <c r="JB1" s="82"/>
      <c r="JC1" s="82"/>
    </row>
    <row r="2" s="79" customFormat="1" ht="29" customHeight="1" spans="1:263">
      <c r="A2" s="86" t="s">
        <v>62</v>
      </c>
      <c r="B2" s="203" t="s">
        <v>63</v>
      </c>
      <c r="C2" s="204"/>
      <c r="D2" s="203"/>
      <c r="E2" s="88" t="s">
        <v>68</v>
      </c>
      <c r="F2" s="89" t="s">
        <v>69</v>
      </c>
      <c r="G2" s="89"/>
      <c r="H2" s="90"/>
      <c r="I2" s="103"/>
      <c r="J2" s="104" t="s">
        <v>57</v>
      </c>
      <c r="K2" s="87" t="s">
        <v>58</v>
      </c>
      <c r="L2" s="87"/>
      <c r="M2" s="87"/>
      <c r="N2" s="87"/>
      <c r="O2" s="105"/>
      <c r="P2" s="106"/>
      <c r="Q2" s="205"/>
      <c r="R2" s="205"/>
      <c r="S2" s="205"/>
      <c r="T2" s="205"/>
      <c r="U2" s="205"/>
      <c r="V2" s="10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</row>
    <row r="3" s="79" customFormat="1" ht="29" customHeight="1" spans="1:263">
      <c r="A3" s="91" t="s">
        <v>143</v>
      </c>
      <c r="B3" s="92" t="s">
        <v>144</v>
      </c>
      <c r="C3" s="93"/>
      <c r="D3" s="92"/>
      <c r="E3" s="92"/>
      <c r="F3" s="92"/>
      <c r="G3" s="92"/>
      <c r="H3" s="92"/>
      <c r="I3" s="107"/>
      <c r="J3" s="108" t="s">
        <v>145</v>
      </c>
      <c r="K3" s="108"/>
      <c r="L3" s="108"/>
      <c r="M3" s="108"/>
      <c r="N3" s="108"/>
      <c r="O3" s="108"/>
      <c r="P3" s="109"/>
      <c r="Q3" s="205"/>
      <c r="R3" s="205"/>
      <c r="S3" s="205"/>
      <c r="T3" s="205"/>
      <c r="U3" s="205"/>
      <c r="V3" s="10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</row>
    <row r="4" s="79" customFormat="1" ht="29" customHeight="1" spans="1:263">
      <c r="A4" s="94"/>
      <c r="B4" s="95" t="s">
        <v>147</v>
      </c>
      <c r="C4" s="95" t="s">
        <v>109</v>
      </c>
      <c r="D4" s="95" t="s">
        <v>110</v>
      </c>
      <c r="E4" s="95" t="s">
        <v>111</v>
      </c>
      <c r="F4" s="95" t="s">
        <v>112</v>
      </c>
      <c r="G4" s="95" t="s">
        <v>113</v>
      </c>
      <c r="H4" s="95" t="s">
        <v>114</v>
      </c>
      <c r="I4" s="107"/>
      <c r="J4" s="110" t="s">
        <v>117</v>
      </c>
      <c r="K4" s="110" t="s">
        <v>117</v>
      </c>
      <c r="L4" s="110" t="s">
        <v>117</v>
      </c>
      <c r="M4" s="110" t="s">
        <v>117</v>
      </c>
      <c r="N4" s="110" t="s">
        <v>117</v>
      </c>
      <c r="O4" s="110"/>
      <c r="P4" s="110"/>
      <c r="Q4" s="205"/>
      <c r="R4" s="205"/>
      <c r="S4" s="205"/>
      <c r="T4" s="205"/>
      <c r="U4" s="205"/>
      <c r="V4" s="10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  <c r="IY4" s="82"/>
      <c r="IZ4" s="82"/>
      <c r="JA4" s="82"/>
      <c r="JB4" s="82"/>
      <c r="JC4" s="82"/>
    </row>
    <row r="5" s="79" customFormat="1" ht="29" customHeight="1" spans="1:263">
      <c r="A5" s="94"/>
      <c r="B5" s="95" t="s">
        <v>148</v>
      </c>
      <c r="C5" s="95" t="s">
        <v>149</v>
      </c>
      <c r="D5" s="95" t="s">
        <v>150</v>
      </c>
      <c r="E5" s="96" t="s">
        <v>151</v>
      </c>
      <c r="F5" s="96" t="s">
        <v>152</v>
      </c>
      <c r="G5" s="96" t="s">
        <v>153</v>
      </c>
      <c r="H5" s="96" t="s">
        <v>154</v>
      </c>
      <c r="I5" s="107"/>
      <c r="J5" s="111" t="s">
        <v>109</v>
      </c>
      <c r="K5" s="111" t="s">
        <v>110</v>
      </c>
      <c r="L5" s="111" t="s">
        <v>111</v>
      </c>
      <c r="M5" s="111" t="s">
        <v>112</v>
      </c>
      <c r="N5" s="111" t="s">
        <v>113</v>
      </c>
      <c r="O5" s="111"/>
      <c r="P5" s="111"/>
      <c r="Q5" s="205"/>
      <c r="R5" s="205"/>
      <c r="S5" s="205"/>
      <c r="T5" s="205"/>
      <c r="U5" s="205"/>
      <c r="V5" s="10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</row>
    <row r="6" s="79" customFormat="1" ht="25" customHeight="1" spans="1:263">
      <c r="A6" s="97" t="s">
        <v>157</v>
      </c>
      <c r="B6" s="98">
        <f>C6-1</f>
        <v>57</v>
      </c>
      <c r="C6" s="98">
        <f>D6-2</f>
        <v>58</v>
      </c>
      <c r="D6" s="98">
        <v>60</v>
      </c>
      <c r="E6" s="98">
        <f>D6+2</f>
        <v>62</v>
      </c>
      <c r="F6" s="98">
        <f>E6+2</f>
        <v>64</v>
      </c>
      <c r="G6" s="98">
        <f>F6+1</f>
        <v>65</v>
      </c>
      <c r="H6" s="99">
        <f>G6+1</f>
        <v>66</v>
      </c>
      <c r="I6" s="107"/>
      <c r="J6" s="112"/>
      <c r="K6" s="112"/>
      <c r="L6" s="112"/>
      <c r="M6" s="112"/>
      <c r="N6" s="112"/>
      <c r="O6" s="112"/>
      <c r="P6" s="112"/>
      <c r="Q6" s="205"/>
      <c r="R6" s="205"/>
      <c r="S6" s="205"/>
      <c r="T6" s="205"/>
      <c r="U6" s="205"/>
      <c r="V6" s="10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  <c r="IX6" s="82"/>
      <c r="IY6" s="82"/>
      <c r="IZ6" s="82"/>
      <c r="JA6" s="82"/>
      <c r="JB6" s="82"/>
      <c r="JC6" s="82"/>
    </row>
    <row r="7" s="79" customFormat="1" ht="25" customHeight="1" spans="1:263">
      <c r="A7" s="97" t="s">
        <v>191</v>
      </c>
      <c r="B7" s="98">
        <f>C7-0.5</f>
        <v>-1.5</v>
      </c>
      <c r="C7" s="98">
        <f>D7-1</f>
        <v>-1</v>
      </c>
      <c r="D7" s="98"/>
      <c r="E7" s="98">
        <f>D7+1</f>
        <v>1</v>
      </c>
      <c r="F7" s="98">
        <f>E7+1</f>
        <v>2</v>
      </c>
      <c r="G7" s="98">
        <f>F7+0.5</f>
        <v>2.5</v>
      </c>
      <c r="H7" s="97">
        <f>G7+0.6</f>
        <v>3.1</v>
      </c>
      <c r="I7" s="107"/>
      <c r="J7" s="112"/>
      <c r="K7" s="112"/>
      <c r="L7" s="112"/>
      <c r="M7" s="112"/>
      <c r="N7" s="112"/>
      <c r="O7" s="112"/>
      <c r="P7" s="112"/>
      <c r="Q7" s="205"/>
      <c r="R7" s="205"/>
      <c r="S7" s="205"/>
      <c r="T7" s="205"/>
      <c r="U7" s="205"/>
      <c r="V7" s="10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</row>
    <row r="8" s="79" customFormat="1" ht="25" customHeight="1" spans="1:263">
      <c r="A8" s="97" t="s">
        <v>159</v>
      </c>
      <c r="B8" s="98">
        <f t="shared" ref="B8:B10" si="0">C8-4</f>
        <v>84</v>
      </c>
      <c r="C8" s="98">
        <f t="shared" ref="C8:C10" si="1">D8-4</f>
        <v>88</v>
      </c>
      <c r="D8" s="98">
        <v>92</v>
      </c>
      <c r="E8" s="98">
        <f t="shared" ref="E8:E10" si="2">D8+4</f>
        <v>96</v>
      </c>
      <c r="F8" s="98">
        <f>E8+4</f>
        <v>100</v>
      </c>
      <c r="G8" s="98">
        <f t="shared" ref="G8:G10" si="3">F8+6</f>
        <v>106</v>
      </c>
      <c r="H8" s="97">
        <f>G8+6</f>
        <v>112</v>
      </c>
      <c r="I8" s="107"/>
      <c r="J8" s="112"/>
      <c r="K8" s="112"/>
      <c r="L8" s="112"/>
      <c r="M8" s="112"/>
      <c r="N8" s="112"/>
      <c r="O8" s="112"/>
      <c r="P8" s="112"/>
      <c r="Q8" s="205"/>
      <c r="R8" s="205"/>
      <c r="S8" s="205"/>
      <c r="T8" s="205"/>
      <c r="U8" s="205"/>
      <c r="V8" s="10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</row>
    <row r="9" s="79" customFormat="1" ht="25" customHeight="1" spans="1:263">
      <c r="A9" s="97" t="s">
        <v>161</v>
      </c>
      <c r="B9" s="98">
        <f t="shared" si="0"/>
        <v>78</v>
      </c>
      <c r="C9" s="98">
        <f t="shared" si="1"/>
        <v>82</v>
      </c>
      <c r="D9" s="98">
        <v>86</v>
      </c>
      <c r="E9" s="98">
        <f t="shared" si="2"/>
        <v>90</v>
      </c>
      <c r="F9" s="98">
        <f>E9+5</f>
        <v>95</v>
      </c>
      <c r="G9" s="98">
        <f t="shared" si="3"/>
        <v>101</v>
      </c>
      <c r="H9" s="97">
        <f>G9+7</f>
        <v>108</v>
      </c>
      <c r="I9" s="107"/>
      <c r="J9" s="112"/>
      <c r="K9" s="112"/>
      <c r="L9" s="112"/>
      <c r="M9" s="112"/>
      <c r="N9" s="112"/>
      <c r="O9" s="112"/>
      <c r="P9" s="112"/>
      <c r="Q9" s="205"/>
      <c r="R9" s="205"/>
      <c r="S9" s="205"/>
      <c r="T9" s="205"/>
      <c r="U9" s="205"/>
      <c r="V9" s="10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</row>
    <row r="10" s="79" customFormat="1" ht="25" customHeight="1" spans="1:263">
      <c r="A10" s="97" t="s">
        <v>163</v>
      </c>
      <c r="B10" s="98">
        <f t="shared" si="0"/>
        <v>86</v>
      </c>
      <c r="C10" s="98">
        <f t="shared" si="1"/>
        <v>90</v>
      </c>
      <c r="D10" s="98">
        <v>94</v>
      </c>
      <c r="E10" s="98">
        <f t="shared" si="2"/>
        <v>98</v>
      </c>
      <c r="F10" s="98">
        <f>E10+5</f>
        <v>103</v>
      </c>
      <c r="G10" s="98">
        <f t="shared" si="3"/>
        <v>109</v>
      </c>
      <c r="H10" s="97">
        <f>G10+7</f>
        <v>116</v>
      </c>
      <c r="I10" s="107"/>
      <c r="J10" s="112"/>
      <c r="K10" s="112"/>
      <c r="L10" s="112"/>
      <c r="M10" s="112"/>
      <c r="N10" s="112"/>
      <c r="O10" s="112"/>
      <c r="P10" s="112"/>
      <c r="Q10" s="205"/>
      <c r="R10" s="205"/>
      <c r="S10" s="205"/>
      <c r="T10" s="205"/>
      <c r="U10" s="205"/>
      <c r="V10" s="10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</row>
    <row r="11" s="79" customFormat="1" ht="25" customHeight="1" spans="1:263">
      <c r="A11" s="97" t="s">
        <v>164</v>
      </c>
      <c r="B11" s="98">
        <f>C11-1</f>
        <v>35.5</v>
      </c>
      <c r="C11" s="98">
        <f>D11-1</f>
        <v>36.5</v>
      </c>
      <c r="D11" s="98">
        <v>37.5</v>
      </c>
      <c r="E11" s="98">
        <f>D11+1</f>
        <v>38.5</v>
      </c>
      <c r="F11" s="98">
        <f>E11+1</f>
        <v>39.5</v>
      </c>
      <c r="G11" s="98">
        <f>F11+1.2</f>
        <v>40.7</v>
      </c>
      <c r="H11" s="97">
        <f>G11+1.4</f>
        <v>42.1</v>
      </c>
      <c r="I11" s="107"/>
      <c r="J11" s="113"/>
      <c r="K11" s="112"/>
      <c r="L11" s="112"/>
      <c r="M11" s="112"/>
      <c r="N11" s="113"/>
      <c r="O11" s="112"/>
      <c r="P11" s="112"/>
      <c r="Q11" s="205"/>
      <c r="R11" s="205"/>
      <c r="S11" s="205"/>
      <c r="T11" s="205"/>
      <c r="U11" s="205"/>
      <c r="V11" s="10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</row>
    <row r="12" s="79" customFormat="1" ht="25" customHeight="1" spans="1:263">
      <c r="A12" s="97" t="s">
        <v>166</v>
      </c>
      <c r="B12" s="98">
        <f>C12-0.5</f>
        <v>17</v>
      </c>
      <c r="C12" s="98">
        <f>D12-0.5</f>
        <v>17.5</v>
      </c>
      <c r="D12" s="98">
        <v>18</v>
      </c>
      <c r="E12" s="98">
        <f t="shared" ref="E12:H12" si="4">D12+0.5</f>
        <v>18.5</v>
      </c>
      <c r="F12" s="98">
        <f t="shared" si="4"/>
        <v>19</v>
      </c>
      <c r="G12" s="98">
        <f t="shared" si="4"/>
        <v>19.5</v>
      </c>
      <c r="H12" s="97">
        <f t="shared" si="4"/>
        <v>20</v>
      </c>
      <c r="I12" s="107"/>
      <c r="J12" s="112"/>
      <c r="K12" s="112"/>
      <c r="L12" s="112"/>
      <c r="M12" s="112"/>
      <c r="N12" s="112"/>
      <c r="O12" s="112"/>
      <c r="P12" s="112"/>
      <c r="Q12" s="205"/>
      <c r="R12" s="205"/>
      <c r="S12" s="205"/>
      <c r="T12" s="205"/>
      <c r="U12" s="205"/>
      <c r="V12" s="10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</row>
    <row r="13" s="79" customFormat="1" ht="25" customHeight="1" spans="1:263">
      <c r="A13" s="97" t="s">
        <v>168</v>
      </c>
      <c r="B13" s="98">
        <f>C13-1</f>
        <v>-2</v>
      </c>
      <c r="C13" s="98">
        <f>D13-1</f>
        <v>-1</v>
      </c>
      <c r="D13" s="98"/>
      <c r="E13" s="98">
        <f>D13+1</f>
        <v>1</v>
      </c>
      <c r="F13" s="98">
        <f>E13+1</f>
        <v>2</v>
      </c>
      <c r="G13" s="98">
        <f>F13+1.1</f>
        <v>3.1</v>
      </c>
      <c r="H13" s="97">
        <f>G13+1.2</f>
        <v>4.3</v>
      </c>
      <c r="I13" s="107"/>
      <c r="J13" s="113"/>
      <c r="K13" s="113"/>
      <c r="L13" s="113"/>
      <c r="M13" s="113"/>
      <c r="N13" s="113"/>
      <c r="O13" s="112"/>
      <c r="P13" s="112"/>
      <c r="Q13" s="205"/>
      <c r="R13" s="205"/>
      <c r="S13" s="205"/>
      <c r="T13" s="205"/>
      <c r="U13" s="205"/>
      <c r="V13" s="10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</row>
    <row r="14" s="79" customFormat="1" ht="25" customHeight="1" spans="1:263">
      <c r="A14" s="97" t="s">
        <v>169</v>
      </c>
      <c r="B14" s="97">
        <f>C14-0.8</f>
        <v>15.4</v>
      </c>
      <c r="C14" s="97">
        <f>D14-0.8</f>
        <v>16.2</v>
      </c>
      <c r="D14" s="97">
        <v>17</v>
      </c>
      <c r="E14" s="97">
        <f>D14+0.8</f>
        <v>17.8</v>
      </c>
      <c r="F14" s="97">
        <f>E14+0.8</f>
        <v>18.6</v>
      </c>
      <c r="G14" s="97">
        <f>F14+1.1</f>
        <v>19.7</v>
      </c>
      <c r="H14" s="97">
        <f>G14+1.3</f>
        <v>21</v>
      </c>
      <c r="I14" s="107"/>
      <c r="J14" s="112"/>
      <c r="K14" s="112"/>
      <c r="L14" s="112"/>
      <c r="M14" s="112"/>
      <c r="N14" s="112"/>
      <c r="O14" s="112"/>
      <c r="P14" s="112"/>
      <c r="Q14" s="205"/>
      <c r="R14" s="205"/>
      <c r="S14" s="205"/>
      <c r="T14" s="205"/>
      <c r="U14" s="205"/>
      <c r="V14" s="10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</row>
    <row r="15" s="79" customFormat="1" ht="25" customHeight="1" spans="1:263">
      <c r="A15" s="97" t="s">
        <v>171</v>
      </c>
      <c r="B15" s="100">
        <f>C15-0.7</f>
        <v>14.1</v>
      </c>
      <c r="C15" s="100">
        <f>D15-0.7</f>
        <v>14.8</v>
      </c>
      <c r="D15" s="100">
        <v>15.5</v>
      </c>
      <c r="E15" s="100">
        <f>D15+0.7</f>
        <v>16.2</v>
      </c>
      <c r="F15" s="100">
        <f>E15+0.7</f>
        <v>16.9</v>
      </c>
      <c r="G15" s="100">
        <f>F15+0.95</f>
        <v>17.85</v>
      </c>
      <c r="H15" s="97">
        <f>G15+0.95</f>
        <v>18.8</v>
      </c>
      <c r="I15" s="107"/>
      <c r="J15" s="112"/>
      <c r="K15" s="112"/>
      <c r="L15" s="112"/>
      <c r="M15" s="112"/>
      <c r="N15" s="112"/>
      <c r="O15" s="112"/>
      <c r="P15" s="112"/>
      <c r="Q15" s="205"/>
      <c r="R15" s="205"/>
      <c r="S15" s="205"/>
      <c r="T15" s="205"/>
      <c r="U15" s="205"/>
      <c r="V15" s="10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</row>
    <row r="16" s="79" customFormat="1" ht="25" customHeight="1" spans="1:263">
      <c r="A16" s="97" t="s">
        <v>172</v>
      </c>
      <c r="B16" s="101">
        <f>C16</f>
        <v>2</v>
      </c>
      <c r="C16" s="101">
        <f>D16</f>
        <v>2</v>
      </c>
      <c r="D16" s="101">
        <v>2</v>
      </c>
      <c r="E16" s="101">
        <f t="shared" ref="E16:H16" si="5">D16</f>
        <v>2</v>
      </c>
      <c r="F16" s="101">
        <f t="shared" si="5"/>
        <v>2</v>
      </c>
      <c r="G16" s="101">
        <f t="shared" si="5"/>
        <v>2</v>
      </c>
      <c r="H16" s="97">
        <f t="shared" si="5"/>
        <v>2</v>
      </c>
      <c r="I16" s="107"/>
      <c r="J16" s="112"/>
      <c r="K16" s="112"/>
      <c r="L16" s="112"/>
      <c r="M16" s="112"/>
      <c r="N16" s="112"/>
      <c r="O16" s="112"/>
      <c r="P16" s="112"/>
      <c r="V16" s="10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</row>
    <row r="17" s="79" customFormat="1" spans="3:266">
      <c r="C17" s="80"/>
      <c r="D17" s="80"/>
      <c r="V17" s="81"/>
      <c r="JA17" s="82"/>
      <c r="JB17" s="82"/>
      <c r="JC17" s="82"/>
      <c r="JD17" s="82"/>
      <c r="JE17" s="82"/>
      <c r="JF17" s="82"/>
    </row>
  </sheetData>
  <mergeCells count="8">
    <mergeCell ref="A1:U1"/>
    <mergeCell ref="B2:D2"/>
    <mergeCell ref="F2:H2"/>
    <mergeCell ref="K2:O2"/>
    <mergeCell ref="B3:H3"/>
    <mergeCell ref="J3:O3"/>
    <mergeCell ref="A3:A5"/>
    <mergeCell ref="I2:I16"/>
  </mergeCells>
  <pageMargins left="0.275" right="0.118055555555556" top="0.432638888888889" bottom="0.236111111111111" header="0.550694444444444" footer="0.236111111111111"/>
  <pageSetup paperSize="9" scale="78" orientation="landscape" horizontalDpi="6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5"/>
  <sheetViews>
    <sheetView workbookViewId="0">
      <selection activeCell="G8" sqref="G8:K8"/>
    </sheetView>
  </sheetViews>
  <sheetFormatPr defaultColWidth="10.125" defaultRowHeight="14.25"/>
  <cols>
    <col min="1" max="1" width="9.625" style="118" customWidth="1"/>
    <col min="2" max="2" width="9.25" style="118" customWidth="1"/>
    <col min="3" max="3" width="11.875" style="118" customWidth="1"/>
    <col min="4" max="4" width="9.5" style="118" customWidth="1"/>
    <col min="5" max="5" width="12.25" style="118" customWidth="1"/>
    <col min="6" max="6" width="10.375" style="118" customWidth="1"/>
    <col min="7" max="7" width="9.5" style="118" customWidth="1"/>
    <col min="8" max="8" width="9.125" style="118" customWidth="1"/>
    <col min="9" max="9" width="8.125" style="118" customWidth="1"/>
    <col min="10" max="10" width="10.5" style="118" customWidth="1"/>
    <col min="11" max="11" width="10.75" style="118" customWidth="1"/>
    <col min="12" max="16384" width="10.125" style="118"/>
  </cols>
  <sheetData>
    <row r="1" ht="26.25" spans="1:11">
      <c r="A1" s="119" t="s">
        <v>192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ht="18" customHeight="1" spans="1:11">
      <c r="A2" s="120" t="s">
        <v>53</v>
      </c>
      <c r="B2" s="121" t="s">
        <v>54</v>
      </c>
      <c r="C2" s="121"/>
      <c r="D2" s="122" t="s">
        <v>62</v>
      </c>
      <c r="E2" s="118" t="s">
        <v>63</v>
      </c>
      <c r="F2" s="123" t="s">
        <v>193</v>
      </c>
      <c r="G2" s="124" t="s">
        <v>69</v>
      </c>
      <c r="H2" s="124"/>
      <c r="I2" s="154" t="s">
        <v>57</v>
      </c>
      <c r="J2" s="178" t="s">
        <v>58</v>
      </c>
      <c r="K2" s="179"/>
    </row>
    <row r="3" ht="18" customHeight="1" spans="1:11">
      <c r="A3" s="125" t="s">
        <v>76</v>
      </c>
      <c r="B3" s="126">
        <v>1394</v>
      </c>
      <c r="C3" s="126"/>
      <c r="D3" s="127" t="s">
        <v>194</v>
      </c>
      <c r="E3" s="128">
        <v>45097</v>
      </c>
      <c r="F3" s="128"/>
      <c r="G3" s="128"/>
      <c r="H3" s="129" t="s">
        <v>195</v>
      </c>
      <c r="I3" s="129"/>
      <c r="J3" s="129"/>
      <c r="K3" s="180"/>
    </row>
    <row r="4" ht="18" customHeight="1" spans="1:11">
      <c r="A4" s="130" t="s">
        <v>72</v>
      </c>
      <c r="B4" s="131" t="s">
        <v>73</v>
      </c>
      <c r="C4" s="132">
        <v>5</v>
      </c>
      <c r="D4" s="133" t="s">
        <v>196</v>
      </c>
      <c r="E4" s="134" t="s">
        <v>197</v>
      </c>
      <c r="F4" s="134"/>
      <c r="G4" s="134"/>
      <c r="H4" s="133" t="s">
        <v>198</v>
      </c>
      <c r="I4" s="133"/>
      <c r="J4" s="132" t="s">
        <v>66</v>
      </c>
      <c r="K4" s="181" t="s">
        <v>67</v>
      </c>
    </row>
    <row r="5" ht="18" customHeight="1" spans="1:11">
      <c r="A5" s="130" t="s">
        <v>199</v>
      </c>
      <c r="B5" s="126">
        <v>2</v>
      </c>
      <c r="C5" s="126"/>
      <c r="D5" s="127" t="s">
        <v>200</v>
      </c>
      <c r="E5" s="127" t="s">
        <v>201</v>
      </c>
      <c r="G5" s="127"/>
      <c r="H5" s="133" t="s">
        <v>202</v>
      </c>
      <c r="I5" s="133"/>
      <c r="J5" s="132" t="s">
        <v>66</v>
      </c>
      <c r="K5" s="181" t="s">
        <v>67</v>
      </c>
    </row>
    <row r="6" ht="18" customHeight="1" spans="1:11">
      <c r="A6" s="135" t="s">
        <v>203</v>
      </c>
      <c r="B6" s="136">
        <v>15</v>
      </c>
      <c r="C6" s="136"/>
      <c r="D6" s="137" t="s">
        <v>204</v>
      </c>
      <c r="E6" s="138">
        <v>1280</v>
      </c>
      <c r="F6" s="139"/>
      <c r="G6" s="137"/>
      <c r="H6" s="140" t="s">
        <v>205</v>
      </c>
      <c r="I6" s="140"/>
      <c r="J6" s="139" t="s">
        <v>66</v>
      </c>
      <c r="K6" s="182" t="s">
        <v>67</v>
      </c>
    </row>
    <row r="7" ht="18" customHeight="1" spans="1:11">
      <c r="A7" s="141"/>
      <c r="B7" s="142"/>
      <c r="C7" s="142"/>
      <c r="D7" s="141"/>
      <c r="E7" s="142"/>
      <c r="F7" s="143"/>
      <c r="G7" s="141"/>
      <c r="H7" s="143"/>
      <c r="I7" s="142"/>
      <c r="J7" s="142"/>
      <c r="K7" s="142"/>
    </row>
    <row r="8" ht="18" customHeight="1" spans="1:11">
      <c r="A8" s="144" t="s">
        <v>206</v>
      </c>
      <c r="B8" s="123" t="s">
        <v>207</v>
      </c>
      <c r="C8" s="123" t="s">
        <v>208</v>
      </c>
      <c r="D8" s="123" t="s">
        <v>209</v>
      </c>
      <c r="E8" s="123" t="s">
        <v>210</v>
      </c>
      <c r="F8" s="123" t="s">
        <v>211</v>
      </c>
      <c r="G8" s="145" t="s">
        <v>212</v>
      </c>
      <c r="H8" s="146"/>
      <c r="I8" s="146"/>
      <c r="J8" s="146"/>
      <c r="K8" s="183"/>
    </row>
    <row r="9" ht="18" customHeight="1" spans="1:11">
      <c r="A9" s="130" t="s">
        <v>213</v>
      </c>
      <c r="B9" s="133"/>
      <c r="C9" s="132" t="s">
        <v>66</v>
      </c>
      <c r="D9" s="132" t="s">
        <v>67</v>
      </c>
      <c r="E9" s="127" t="s">
        <v>214</v>
      </c>
      <c r="F9" s="147" t="s">
        <v>215</v>
      </c>
      <c r="G9" s="148"/>
      <c r="H9" s="149"/>
      <c r="I9" s="149"/>
      <c r="J9" s="149"/>
      <c r="K9" s="184"/>
    </row>
    <row r="10" ht="18" customHeight="1" spans="1:14">
      <c r="A10" s="130" t="s">
        <v>216</v>
      </c>
      <c r="B10" s="133"/>
      <c r="C10" s="132" t="s">
        <v>66</v>
      </c>
      <c r="D10" s="132" t="s">
        <v>67</v>
      </c>
      <c r="E10" s="127" t="s">
        <v>217</v>
      </c>
      <c r="F10" s="147" t="s">
        <v>218</v>
      </c>
      <c r="G10" s="148" t="s">
        <v>219</v>
      </c>
      <c r="H10" s="149"/>
      <c r="I10" s="149"/>
      <c r="J10" s="149"/>
      <c r="K10" s="184"/>
      <c r="N10" s="185"/>
    </row>
    <row r="11" ht="18" customHeight="1" spans="1:11">
      <c r="A11" s="150" t="s">
        <v>177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86"/>
    </row>
    <row r="12" ht="18" customHeight="1" spans="1:11">
      <c r="A12" s="125" t="s">
        <v>88</v>
      </c>
      <c r="B12" s="132" t="s">
        <v>84</v>
      </c>
      <c r="C12" s="132" t="s">
        <v>85</v>
      </c>
      <c r="D12" s="147"/>
      <c r="E12" s="127" t="s">
        <v>86</v>
      </c>
      <c r="F12" s="132" t="s">
        <v>84</v>
      </c>
      <c r="G12" s="132" t="s">
        <v>85</v>
      </c>
      <c r="H12" s="132"/>
      <c r="I12" s="127" t="s">
        <v>220</v>
      </c>
      <c r="J12" s="132" t="s">
        <v>84</v>
      </c>
      <c r="K12" s="181" t="s">
        <v>85</v>
      </c>
    </row>
    <row r="13" ht="18" customHeight="1" spans="1:11">
      <c r="A13" s="125" t="s">
        <v>91</v>
      </c>
      <c r="B13" s="132" t="s">
        <v>84</v>
      </c>
      <c r="C13" s="132" t="s">
        <v>85</v>
      </c>
      <c r="D13" s="147"/>
      <c r="E13" s="127" t="s">
        <v>96</v>
      </c>
      <c r="F13" s="132" t="s">
        <v>84</v>
      </c>
      <c r="G13" s="132" t="s">
        <v>85</v>
      </c>
      <c r="H13" s="132"/>
      <c r="I13" s="127" t="s">
        <v>221</v>
      </c>
      <c r="J13" s="132" t="s">
        <v>84</v>
      </c>
      <c r="K13" s="181" t="s">
        <v>85</v>
      </c>
    </row>
    <row r="14" ht="18" customHeight="1" spans="1:11">
      <c r="A14" s="135" t="s">
        <v>222</v>
      </c>
      <c r="B14" s="139" t="s">
        <v>84</v>
      </c>
      <c r="C14" s="139" t="s">
        <v>85</v>
      </c>
      <c r="D14" s="152"/>
      <c r="E14" s="137" t="s">
        <v>223</v>
      </c>
      <c r="F14" s="139" t="s">
        <v>84</v>
      </c>
      <c r="G14" s="139" t="s">
        <v>85</v>
      </c>
      <c r="H14" s="139"/>
      <c r="I14" s="137" t="s">
        <v>224</v>
      </c>
      <c r="J14" s="139" t="s">
        <v>84</v>
      </c>
      <c r="K14" s="182" t="s">
        <v>85</v>
      </c>
    </row>
    <row r="15" ht="18" customHeight="1" spans="1:11">
      <c r="A15" s="141"/>
      <c r="B15" s="153"/>
      <c r="C15" s="153"/>
      <c r="D15" s="142"/>
      <c r="E15" s="141"/>
      <c r="F15" s="153"/>
      <c r="G15" s="153"/>
      <c r="H15" s="153"/>
      <c r="I15" s="141"/>
      <c r="J15" s="153"/>
      <c r="K15" s="153"/>
    </row>
    <row r="16" s="116" customFormat="1" ht="18" customHeight="1" spans="1:11">
      <c r="A16" s="120" t="s">
        <v>225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87"/>
    </row>
    <row r="17" ht="18" customHeight="1" spans="1:11">
      <c r="A17" s="130" t="s">
        <v>226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88"/>
    </row>
    <row r="18" ht="18" customHeight="1" spans="1:11">
      <c r="A18" s="130"/>
      <c r="B18" s="133"/>
      <c r="C18" s="133"/>
      <c r="D18" s="133"/>
      <c r="E18" s="133"/>
      <c r="F18" s="133"/>
      <c r="G18" s="133"/>
      <c r="H18" s="133"/>
      <c r="I18" s="133"/>
      <c r="J18" s="133"/>
      <c r="K18" s="188"/>
    </row>
    <row r="19" ht="22" customHeight="1" spans="1:11">
      <c r="A19" s="155"/>
      <c r="B19" s="132"/>
      <c r="C19" s="132"/>
      <c r="D19" s="132"/>
      <c r="E19" s="132"/>
      <c r="F19" s="132"/>
      <c r="G19" s="132"/>
      <c r="H19" s="132"/>
      <c r="I19" s="132"/>
      <c r="J19" s="132"/>
      <c r="K19" s="181"/>
    </row>
    <row r="20" ht="22" customHeight="1" spans="1:11">
      <c r="A20" s="156"/>
      <c r="B20" s="157"/>
      <c r="C20" s="157"/>
      <c r="D20" s="157"/>
      <c r="E20" s="157"/>
      <c r="F20" s="157"/>
      <c r="G20" s="157"/>
      <c r="H20" s="157"/>
      <c r="I20" s="157"/>
      <c r="J20" s="157"/>
      <c r="K20" s="189"/>
    </row>
    <row r="21" ht="22" customHeight="1" spans="1:11">
      <c r="A21" s="156"/>
      <c r="B21" s="157"/>
      <c r="C21" s="157"/>
      <c r="D21" s="157"/>
      <c r="E21" s="157"/>
      <c r="F21" s="157"/>
      <c r="G21" s="157"/>
      <c r="H21" s="157"/>
      <c r="I21" s="157"/>
      <c r="J21" s="157"/>
      <c r="K21" s="189"/>
    </row>
    <row r="22" ht="22" customHeight="1" spans="1:11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89"/>
    </row>
    <row r="23" ht="22" customHeight="1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90"/>
    </row>
    <row r="24" ht="18" customHeight="1" spans="1:11">
      <c r="A24" s="130" t="s">
        <v>122</v>
      </c>
      <c r="B24" s="133"/>
      <c r="C24" s="132" t="s">
        <v>66</v>
      </c>
      <c r="D24" s="132" t="s">
        <v>67</v>
      </c>
      <c r="E24" s="129"/>
      <c r="F24" s="129"/>
      <c r="G24" s="129"/>
      <c r="H24" s="129"/>
      <c r="I24" s="129"/>
      <c r="J24" s="129"/>
      <c r="K24" s="180"/>
    </row>
    <row r="25" ht="18" customHeight="1" spans="1:11">
      <c r="A25" s="160" t="s">
        <v>227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91"/>
    </row>
    <row r="26" ht="15" spans="1:1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</row>
    <row r="27" ht="20" customHeight="1" spans="1:11">
      <c r="A27" s="163" t="s">
        <v>228</v>
      </c>
      <c r="B27" s="146"/>
      <c r="C27" s="146"/>
      <c r="D27" s="146"/>
      <c r="E27" s="146"/>
      <c r="F27" s="146"/>
      <c r="G27" s="146"/>
      <c r="H27" s="146"/>
      <c r="I27" s="146"/>
      <c r="J27" s="192"/>
      <c r="K27" s="193" t="s">
        <v>184</v>
      </c>
    </row>
    <row r="28" ht="23" customHeight="1" spans="1:11">
      <c r="A28" s="164" t="s">
        <v>185</v>
      </c>
      <c r="B28" s="165"/>
      <c r="C28" s="165"/>
      <c r="D28" s="165"/>
      <c r="E28" s="165"/>
      <c r="F28" s="165"/>
      <c r="G28" s="165"/>
      <c r="H28" s="165"/>
      <c r="I28" s="165"/>
      <c r="J28" s="194"/>
      <c r="K28" s="195">
        <v>1</v>
      </c>
    </row>
    <row r="29" ht="23" customHeight="1" spans="1:11">
      <c r="A29" s="164" t="s">
        <v>186</v>
      </c>
      <c r="B29" s="165"/>
      <c r="C29" s="165"/>
      <c r="D29" s="165"/>
      <c r="E29" s="165"/>
      <c r="F29" s="165"/>
      <c r="G29" s="165"/>
      <c r="H29" s="165"/>
      <c r="I29" s="165"/>
      <c r="J29" s="194"/>
      <c r="K29" s="196">
        <v>1</v>
      </c>
    </row>
    <row r="30" ht="23" customHeight="1" spans="1:11">
      <c r="A30" s="164" t="s">
        <v>187</v>
      </c>
      <c r="B30" s="165"/>
      <c r="C30" s="165"/>
      <c r="D30" s="165"/>
      <c r="E30" s="165"/>
      <c r="F30" s="165"/>
      <c r="G30" s="165"/>
      <c r="H30" s="165"/>
      <c r="I30" s="165"/>
      <c r="J30" s="194"/>
      <c r="K30" s="196">
        <v>1</v>
      </c>
    </row>
    <row r="31" ht="23" customHeight="1" spans="1:11">
      <c r="A31" s="164"/>
      <c r="B31" s="165"/>
      <c r="C31" s="165"/>
      <c r="D31" s="165"/>
      <c r="E31" s="165"/>
      <c r="F31" s="165"/>
      <c r="G31" s="165"/>
      <c r="H31" s="165"/>
      <c r="I31" s="165"/>
      <c r="J31" s="194"/>
      <c r="K31" s="196"/>
    </row>
    <row r="32" ht="23" customHeight="1" spans="1:11">
      <c r="A32" s="164"/>
      <c r="B32" s="165"/>
      <c r="C32" s="165"/>
      <c r="D32" s="165"/>
      <c r="E32" s="165"/>
      <c r="F32" s="165"/>
      <c r="G32" s="165"/>
      <c r="H32" s="165"/>
      <c r="I32" s="165"/>
      <c r="J32" s="194"/>
      <c r="K32" s="196"/>
    </row>
    <row r="33" ht="23" customHeight="1" spans="1:11">
      <c r="A33" s="164"/>
      <c r="B33" s="165"/>
      <c r="C33" s="165"/>
      <c r="D33" s="165"/>
      <c r="E33" s="165"/>
      <c r="F33" s="165"/>
      <c r="G33" s="165"/>
      <c r="H33" s="165"/>
      <c r="I33" s="165"/>
      <c r="J33" s="194"/>
      <c r="K33" s="196"/>
    </row>
    <row r="34" ht="23" customHeight="1" spans="1:11">
      <c r="A34" s="164"/>
      <c r="B34" s="165"/>
      <c r="C34" s="165"/>
      <c r="D34" s="165"/>
      <c r="E34" s="165"/>
      <c r="F34" s="165"/>
      <c r="G34" s="165"/>
      <c r="H34" s="165"/>
      <c r="I34" s="165"/>
      <c r="J34" s="194"/>
      <c r="K34" s="184"/>
    </row>
    <row r="35" ht="23" customHeight="1" spans="1:11">
      <c r="A35" s="164"/>
      <c r="B35" s="165"/>
      <c r="C35" s="165"/>
      <c r="D35" s="165"/>
      <c r="E35" s="165"/>
      <c r="F35" s="165"/>
      <c r="G35" s="165"/>
      <c r="H35" s="165"/>
      <c r="I35" s="165"/>
      <c r="J35" s="194"/>
      <c r="K35" s="197"/>
    </row>
    <row r="36" ht="23" customHeight="1" spans="1:11">
      <c r="A36" s="166" t="s">
        <v>188</v>
      </c>
      <c r="B36" s="167"/>
      <c r="C36" s="167"/>
      <c r="D36" s="167"/>
      <c r="E36" s="167"/>
      <c r="F36" s="167"/>
      <c r="G36" s="167"/>
      <c r="H36" s="167"/>
      <c r="I36" s="167"/>
      <c r="J36" s="198"/>
      <c r="K36" s="199">
        <f>SUM(K28:K35)</f>
        <v>3</v>
      </c>
    </row>
    <row r="37" ht="18.75" customHeight="1" spans="1:11">
      <c r="A37" s="168" t="s">
        <v>229</v>
      </c>
      <c r="B37" s="169"/>
      <c r="C37" s="169"/>
      <c r="D37" s="169"/>
      <c r="E37" s="169"/>
      <c r="F37" s="169"/>
      <c r="G37" s="169"/>
      <c r="H37" s="169"/>
      <c r="I37" s="169"/>
      <c r="J37" s="169"/>
      <c r="K37" s="200"/>
    </row>
    <row r="38" s="117" customFormat="1" ht="18.75" customHeight="1" spans="1:11">
      <c r="A38" s="170" t="s">
        <v>230</v>
      </c>
      <c r="B38" s="171"/>
      <c r="C38" s="171"/>
      <c r="D38" s="172" t="s">
        <v>231</v>
      </c>
      <c r="E38" s="172"/>
      <c r="F38" s="173" t="s">
        <v>232</v>
      </c>
      <c r="G38" s="174"/>
      <c r="H38" s="171" t="s">
        <v>233</v>
      </c>
      <c r="I38" s="171"/>
      <c r="J38" s="171" t="s">
        <v>234</v>
      </c>
      <c r="K38" s="201"/>
    </row>
    <row r="39" ht="18.75" customHeight="1" spans="1:13">
      <c r="A39" s="130" t="s">
        <v>123</v>
      </c>
      <c r="B39" s="133" t="s">
        <v>235</v>
      </c>
      <c r="C39" s="133"/>
      <c r="D39" s="133"/>
      <c r="E39" s="133"/>
      <c r="F39" s="133"/>
      <c r="G39" s="133"/>
      <c r="H39" s="133"/>
      <c r="I39" s="133"/>
      <c r="J39" s="133"/>
      <c r="K39" s="188"/>
      <c r="M39" s="117"/>
    </row>
    <row r="40" ht="24" customHeight="1" spans="1:11">
      <c r="A40" s="130"/>
      <c r="B40" s="133"/>
      <c r="C40" s="133"/>
      <c r="D40" s="133"/>
      <c r="E40" s="133"/>
      <c r="F40" s="133"/>
      <c r="G40" s="133"/>
      <c r="H40" s="133"/>
      <c r="I40" s="133"/>
      <c r="J40" s="133"/>
      <c r="K40" s="188"/>
    </row>
    <row r="41" ht="24" customHeight="1" spans="1:11">
      <c r="A41" s="130"/>
      <c r="B41" s="133"/>
      <c r="C41" s="133"/>
      <c r="D41" s="133"/>
      <c r="E41" s="133"/>
      <c r="F41" s="133"/>
      <c r="G41" s="133"/>
      <c r="H41" s="133"/>
      <c r="I41" s="133"/>
      <c r="J41" s="133"/>
      <c r="K41" s="188"/>
    </row>
    <row r="42" ht="32.1" customHeight="1" spans="1:11">
      <c r="A42" s="135" t="s">
        <v>134</v>
      </c>
      <c r="B42" s="138" t="s">
        <v>236</v>
      </c>
      <c r="C42" s="138"/>
      <c r="D42" s="137" t="s">
        <v>237</v>
      </c>
      <c r="E42" s="152" t="s">
        <v>137</v>
      </c>
      <c r="F42" s="175" t="s">
        <v>238</v>
      </c>
      <c r="G42" s="176">
        <v>45060</v>
      </c>
      <c r="H42" s="177" t="s">
        <v>139</v>
      </c>
      <c r="I42" s="177"/>
      <c r="J42" s="138" t="s">
        <v>140</v>
      </c>
      <c r="K42" s="202"/>
    </row>
    <row r="43" ht="16.5" customHeight="1"/>
    <row r="44" ht="16.5" customHeight="1"/>
    <row r="45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J27"/>
    <mergeCell ref="A28:J28"/>
    <mergeCell ref="A29:J29"/>
    <mergeCell ref="A30:J30"/>
    <mergeCell ref="A31:J31"/>
    <mergeCell ref="A32:J32"/>
    <mergeCell ref="A33:J33"/>
    <mergeCell ref="A34:J34"/>
    <mergeCell ref="A35:J35"/>
    <mergeCell ref="A36:J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314583333333333" right="0.118055555555556" top="0.393055555555556" bottom="0" header="0.5" footer="0.5"/>
  <pageSetup paperSize="9" scale="85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13970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19"/>
  <sheetViews>
    <sheetView tabSelected="1" workbookViewId="0">
      <selection activeCell="E25" sqref="E25"/>
    </sheetView>
  </sheetViews>
  <sheetFormatPr defaultColWidth="9" defaultRowHeight="14.25"/>
  <cols>
    <col min="1" max="1" width="13.625" style="79" customWidth="1"/>
    <col min="2" max="2" width="10.375" style="79" customWidth="1"/>
    <col min="3" max="4" width="10.375" style="80" customWidth="1"/>
    <col min="5" max="8" width="10.375" style="79" customWidth="1"/>
    <col min="9" max="9" width="2.75" style="79" customWidth="1"/>
    <col min="10" max="15" width="11.125" style="79" customWidth="1"/>
    <col min="16" max="16" width="9.75" style="81" customWidth="1"/>
    <col min="17" max="254" width="9" style="79"/>
    <col min="255" max="16384" width="9" style="82"/>
  </cols>
  <sheetData>
    <row r="1" s="79" customFormat="1" ht="29" customHeight="1" spans="1:257">
      <c r="A1" s="83" t="s">
        <v>142</v>
      </c>
      <c r="B1" s="83"/>
      <c r="C1" s="84"/>
      <c r="D1" s="84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10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  <c r="GK1" s="82"/>
      <c r="GL1" s="82"/>
      <c r="GM1" s="82"/>
      <c r="GN1" s="82"/>
      <c r="GO1" s="82"/>
      <c r="GP1" s="82"/>
      <c r="GQ1" s="82"/>
      <c r="GR1" s="82"/>
      <c r="GS1" s="82"/>
      <c r="GT1" s="82"/>
      <c r="GU1" s="82"/>
      <c r="GV1" s="82"/>
      <c r="GW1" s="82"/>
      <c r="GX1" s="82"/>
      <c r="GY1" s="82"/>
      <c r="GZ1" s="82"/>
      <c r="HA1" s="82"/>
      <c r="HB1" s="82"/>
      <c r="HC1" s="82"/>
      <c r="HD1" s="82"/>
      <c r="HE1" s="82"/>
      <c r="HF1" s="82"/>
      <c r="HG1" s="82"/>
      <c r="HH1" s="82"/>
      <c r="HI1" s="82"/>
      <c r="HJ1" s="82"/>
      <c r="HK1" s="82"/>
      <c r="HL1" s="82"/>
      <c r="HM1" s="82"/>
      <c r="HN1" s="82"/>
      <c r="HO1" s="82"/>
      <c r="HP1" s="82"/>
      <c r="HQ1" s="82"/>
      <c r="HR1" s="82"/>
      <c r="HS1" s="82"/>
      <c r="HT1" s="82"/>
      <c r="HU1" s="82"/>
      <c r="HV1" s="82"/>
      <c r="HW1" s="82"/>
      <c r="HX1" s="82"/>
      <c r="HY1" s="82"/>
      <c r="HZ1" s="82"/>
      <c r="IA1" s="82"/>
      <c r="IB1" s="82"/>
      <c r="IC1" s="82"/>
      <c r="ID1" s="82"/>
      <c r="IE1" s="82"/>
      <c r="IF1" s="82"/>
      <c r="IG1" s="82"/>
      <c r="IH1" s="82"/>
      <c r="II1" s="82"/>
      <c r="IJ1" s="82"/>
      <c r="IK1" s="82"/>
      <c r="IL1" s="82"/>
      <c r="IM1" s="82"/>
      <c r="IN1" s="82"/>
      <c r="IO1" s="82"/>
      <c r="IP1" s="82"/>
      <c r="IQ1" s="82"/>
      <c r="IR1" s="82"/>
      <c r="IS1" s="82"/>
      <c r="IT1" s="82"/>
      <c r="IU1" s="82"/>
      <c r="IV1" s="82"/>
      <c r="IW1" s="82"/>
    </row>
    <row r="2" s="79" customFormat="1" ht="20" customHeight="1" spans="1:257">
      <c r="A2" s="86" t="s">
        <v>62</v>
      </c>
      <c r="B2" s="87" t="s">
        <v>63</v>
      </c>
      <c r="C2" s="87"/>
      <c r="D2" s="87"/>
      <c r="E2" s="88" t="s">
        <v>68</v>
      </c>
      <c r="F2" s="89" t="s">
        <v>69</v>
      </c>
      <c r="G2" s="89"/>
      <c r="H2" s="90"/>
      <c r="I2" s="103"/>
      <c r="J2" s="104" t="s">
        <v>57</v>
      </c>
      <c r="K2" s="87" t="s">
        <v>58</v>
      </c>
      <c r="L2" s="87"/>
      <c r="M2" s="87"/>
      <c r="N2" s="87"/>
      <c r="O2" s="105"/>
      <c r="P2" s="106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</row>
    <row r="3" s="79" customFormat="1" spans="1:257">
      <c r="A3" s="91" t="s">
        <v>143</v>
      </c>
      <c r="B3" s="92" t="s">
        <v>144</v>
      </c>
      <c r="C3" s="93"/>
      <c r="D3" s="92"/>
      <c r="E3" s="92"/>
      <c r="F3" s="92"/>
      <c r="G3" s="92"/>
      <c r="H3" s="92"/>
      <c r="I3" s="107"/>
      <c r="J3" s="108" t="s">
        <v>145</v>
      </c>
      <c r="K3" s="108"/>
      <c r="L3" s="108"/>
      <c r="M3" s="108"/>
      <c r="N3" s="108"/>
      <c r="O3" s="108"/>
      <c r="P3" s="109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</row>
    <row r="4" s="79" customFormat="1" ht="16.5" spans="1:257">
      <c r="A4" s="94"/>
      <c r="B4" s="95" t="s">
        <v>147</v>
      </c>
      <c r="C4" s="95" t="s">
        <v>109</v>
      </c>
      <c r="D4" s="95" t="s">
        <v>110</v>
      </c>
      <c r="E4" s="95" t="s">
        <v>111</v>
      </c>
      <c r="F4" s="95" t="s">
        <v>112</v>
      </c>
      <c r="G4" s="95" t="s">
        <v>113</v>
      </c>
      <c r="H4" s="95" t="s">
        <v>114</v>
      </c>
      <c r="I4" s="107"/>
      <c r="J4" s="110" t="s">
        <v>117</v>
      </c>
      <c r="K4" s="110" t="s">
        <v>117</v>
      </c>
      <c r="L4" s="110" t="s">
        <v>117</v>
      </c>
      <c r="M4" s="110" t="s">
        <v>117</v>
      </c>
      <c r="N4" s="110" t="s">
        <v>117</v>
      </c>
      <c r="O4" s="110"/>
      <c r="P4" s="110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</row>
    <row r="5" s="79" customFormat="1" ht="16.5" spans="1:257">
      <c r="A5" s="94"/>
      <c r="B5" s="95" t="s">
        <v>148</v>
      </c>
      <c r="C5" s="95" t="s">
        <v>149</v>
      </c>
      <c r="D5" s="95" t="s">
        <v>150</v>
      </c>
      <c r="E5" s="96" t="s">
        <v>151</v>
      </c>
      <c r="F5" s="96" t="s">
        <v>152</v>
      </c>
      <c r="G5" s="96" t="s">
        <v>153</v>
      </c>
      <c r="H5" s="96" t="s">
        <v>154</v>
      </c>
      <c r="I5" s="107"/>
      <c r="J5" s="111" t="s">
        <v>109</v>
      </c>
      <c r="K5" s="111" t="s">
        <v>110</v>
      </c>
      <c r="L5" s="111" t="s">
        <v>111</v>
      </c>
      <c r="M5" s="111" t="s">
        <v>112</v>
      </c>
      <c r="N5" s="111" t="s">
        <v>113</v>
      </c>
      <c r="O5" s="111"/>
      <c r="P5" s="111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</row>
    <row r="6" s="79" customFormat="1" ht="25" customHeight="1" spans="1:257">
      <c r="A6" s="97" t="s">
        <v>157</v>
      </c>
      <c r="B6" s="98">
        <f>C6-1</f>
        <v>57</v>
      </c>
      <c r="C6" s="98">
        <f>D6-2</f>
        <v>58</v>
      </c>
      <c r="D6" s="98">
        <v>60</v>
      </c>
      <c r="E6" s="98">
        <f>D6+2</f>
        <v>62</v>
      </c>
      <c r="F6" s="98">
        <f>E6+2</f>
        <v>64</v>
      </c>
      <c r="G6" s="98">
        <f>F6+1</f>
        <v>65</v>
      </c>
      <c r="H6" s="99">
        <f>G6+1</f>
        <v>66</v>
      </c>
      <c r="I6" s="107"/>
      <c r="J6" s="112" t="s">
        <v>239</v>
      </c>
      <c r="K6" s="112" t="s">
        <v>240</v>
      </c>
      <c r="L6" s="112" t="s">
        <v>241</v>
      </c>
      <c r="M6" s="112" t="s">
        <v>242</v>
      </c>
      <c r="N6" s="112" t="s">
        <v>243</v>
      </c>
      <c r="O6" s="112"/>
      <c r="P6" s="11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</row>
    <row r="7" s="79" customFormat="1" ht="25" customHeight="1" spans="1:257">
      <c r="A7" s="97" t="s">
        <v>159</v>
      </c>
      <c r="B7" s="98">
        <f t="shared" ref="B7:B9" si="0">C7-4</f>
        <v>84</v>
      </c>
      <c r="C7" s="98">
        <f t="shared" ref="C7:C9" si="1">D7-4</f>
        <v>88</v>
      </c>
      <c r="D7" s="98">
        <v>92</v>
      </c>
      <c r="E7" s="98">
        <f t="shared" ref="E7:E9" si="2">D7+4</f>
        <v>96</v>
      </c>
      <c r="F7" s="98">
        <f>E7+4</f>
        <v>100</v>
      </c>
      <c r="G7" s="98">
        <f t="shared" ref="G7:G9" si="3">F7+6</f>
        <v>106</v>
      </c>
      <c r="H7" s="97">
        <f>G7+6</f>
        <v>112</v>
      </c>
      <c r="I7" s="107"/>
      <c r="J7" s="112" t="s">
        <v>242</v>
      </c>
      <c r="K7" s="112" t="s">
        <v>242</v>
      </c>
      <c r="L7" s="112" t="s">
        <v>242</v>
      </c>
      <c r="M7" s="112" t="s">
        <v>244</v>
      </c>
      <c r="N7" s="112" t="s">
        <v>244</v>
      </c>
      <c r="O7" s="112"/>
      <c r="P7" s="11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</row>
    <row r="8" s="79" customFormat="1" ht="25" customHeight="1" spans="1:257">
      <c r="A8" s="97" t="s">
        <v>161</v>
      </c>
      <c r="B8" s="98">
        <f t="shared" si="0"/>
        <v>78</v>
      </c>
      <c r="C8" s="98">
        <f t="shared" si="1"/>
        <v>82</v>
      </c>
      <c r="D8" s="98">
        <v>86</v>
      </c>
      <c r="E8" s="98">
        <f t="shared" si="2"/>
        <v>90</v>
      </c>
      <c r="F8" s="98">
        <f>E8+5</f>
        <v>95</v>
      </c>
      <c r="G8" s="98">
        <f t="shared" si="3"/>
        <v>101</v>
      </c>
      <c r="H8" s="97">
        <f>G8+7</f>
        <v>108</v>
      </c>
      <c r="I8" s="107"/>
      <c r="J8" s="112" t="s">
        <v>242</v>
      </c>
      <c r="K8" s="112" t="s">
        <v>245</v>
      </c>
      <c r="L8" s="112" t="s">
        <v>242</v>
      </c>
      <c r="M8" s="112" t="s">
        <v>242</v>
      </c>
      <c r="N8" s="112" t="s">
        <v>242</v>
      </c>
      <c r="O8" s="112"/>
      <c r="P8" s="11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</row>
    <row r="9" s="79" customFormat="1" ht="25" customHeight="1" spans="1:257">
      <c r="A9" s="97" t="s">
        <v>163</v>
      </c>
      <c r="B9" s="98">
        <f t="shared" si="0"/>
        <v>86</v>
      </c>
      <c r="C9" s="98">
        <f t="shared" si="1"/>
        <v>90</v>
      </c>
      <c r="D9" s="98">
        <v>94</v>
      </c>
      <c r="E9" s="98">
        <f t="shared" si="2"/>
        <v>98</v>
      </c>
      <c r="F9" s="98">
        <f>E9+5</f>
        <v>103</v>
      </c>
      <c r="G9" s="98">
        <f t="shared" si="3"/>
        <v>109</v>
      </c>
      <c r="H9" s="97">
        <f>G9+7</f>
        <v>116</v>
      </c>
      <c r="I9" s="107"/>
      <c r="J9" s="112" t="s">
        <v>242</v>
      </c>
      <c r="K9" s="112" t="s">
        <v>239</v>
      </c>
      <c r="L9" s="112" t="s">
        <v>242</v>
      </c>
      <c r="M9" s="112" t="s">
        <v>246</v>
      </c>
      <c r="N9" s="112" t="s">
        <v>239</v>
      </c>
      <c r="O9" s="112"/>
      <c r="P9" s="11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</row>
    <row r="10" s="79" customFormat="1" ht="25" customHeight="1" spans="1:257">
      <c r="A10" s="97" t="s">
        <v>164</v>
      </c>
      <c r="B10" s="98">
        <f>C10-1</f>
        <v>35.5</v>
      </c>
      <c r="C10" s="98">
        <f>D10-1</f>
        <v>36.5</v>
      </c>
      <c r="D10" s="98">
        <v>37.5</v>
      </c>
      <c r="E10" s="98">
        <f>D10+1</f>
        <v>38.5</v>
      </c>
      <c r="F10" s="98">
        <f>E10+1</f>
        <v>39.5</v>
      </c>
      <c r="G10" s="98">
        <f>F10+1.2</f>
        <v>40.7</v>
      </c>
      <c r="H10" s="97">
        <f>G10+1.4</f>
        <v>42.1</v>
      </c>
      <c r="I10" s="107"/>
      <c r="J10" s="113" t="s">
        <v>247</v>
      </c>
      <c r="K10" s="112" t="s">
        <v>242</v>
      </c>
      <c r="L10" s="112" t="s">
        <v>242</v>
      </c>
      <c r="M10" s="112" t="s">
        <v>242</v>
      </c>
      <c r="N10" s="112" t="s">
        <v>242</v>
      </c>
      <c r="O10" s="112"/>
      <c r="P10" s="11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</row>
    <row r="11" s="79" customFormat="1" ht="25" customHeight="1" spans="1:257">
      <c r="A11" s="97" t="s">
        <v>166</v>
      </c>
      <c r="B11" s="98">
        <f>C11-0.5</f>
        <v>17</v>
      </c>
      <c r="C11" s="98">
        <f>D11-0.5</f>
        <v>17.5</v>
      </c>
      <c r="D11" s="98">
        <v>18</v>
      </c>
      <c r="E11" s="98">
        <f t="shared" ref="E11:H11" si="4">D11+0.5</f>
        <v>18.5</v>
      </c>
      <c r="F11" s="98">
        <f t="shared" si="4"/>
        <v>19</v>
      </c>
      <c r="G11" s="98">
        <f t="shared" si="4"/>
        <v>19.5</v>
      </c>
      <c r="H11" s="97">
        <f t="shared" si="4"/>
        <v>20</v>
      </c>
      <c r="I11" s="107"/>
      <c r="J11" s="112" t="s">
        <v>248</v>
      </c>
      <c r="K11" s="112" t="s">
        <v>242</v>
      </c>
      <c r="L11" s="112" t="s">
        <v>243</v>
      </c>
      <c r="M11" s="112" t="s">
        <v>242</v>
      </c>
      <c r="N11" s="112" t="s">
        <v>242</v>
      </c>
      <c r="O11" s="112"/>
      <c r="P11" s="11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</row>
    <row r="12" s="79" customFormat="1" ht="25" customHeight="1" spans="1:257">
      <c r="A12" s="97" t="s">
        <v>169</v>
      </c>
      <c r="B12" s="97">
        <f>C12-0.8</f>
        <v>15.4</v>
      </c>
      <c r="C12" s="97">
        <f>D12-0.8</f>
        <v>16.2</v>
      </c>
      <c r="D12" s="97">
        <v>17</v>
      </c>
      <c r="E12" s="97">
        <f>D12+0.8</f>
        <v>17.8</v>
      </c>
      <c r="F12" s="97">
        <f>E12+0.8</f>
        <v>18.6</v>
      </c>
      <c r="G12" s="97">
        <f>F12+1.1</f>
        <v>19.7</v>
      </c>
      <c r="H12" s="97">
        <f>G12+1.3</f>
        <v>21</v>
      </c>
      <c r="I12" s="107"/>
      <c r="J12" s="112" t="s">
        <v>242</v>
      </c>
      <c r="K12" s="112" t="s">
        <v>242</v>
      </c>
      <c r="L12" s="112" t="s">
        <v>249</v>
      </c>
      <c r="M12" s="112" t="s">
        <v>242</v>
      </c>
      <c r="N12" s="112" t="s">
        <v>242</v>
      </c>
      <c r="O12" s="112"/>
      <c r="P12" s="11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</row>
    <row r="13" s="79" customFormat="1" ht="25" customHeight="1" spans="1:257">
      <c r="A13" s="97" t="s">
        <v>171</v>
      </c>
      <c r="B13" s="100">
        <f>C13-0.7</f>
        <v>14.1</v>
      </c>
      <c r="C13" s="100">
        <f>D13-0.7</f>
        <v>14.8</v>
      </c>
      <c r="D13" s="100">
        <v>15.5</v>
      </c>
      <c r="E13" s="100">
        <f>D13+0.7</f>
        <v>16.2</v>
      </c>
      <c r="F13" s="100">
        <f>E13+0.7</f>
        <v>16.9</v>
      </c>
      <c r="G13" s="100">
        <f>F13+0.95</f>
        <v>17.85</v>
      </c>
      <c r="H13" s="97">
        <f>G13+0.95</f>
        <v>18.8</v>
      </c>
      <c r="I13" s="107"/>
      <c r="J13" s="112" t="s">
        <v>242</v>
      </c>
      <c r="K13" s="112" t="s">
        <v>242</v>
      </c>
      <c r="L13" s="112" t="s">
        <v>250</v>
      </c>
      <c r="M13" s="112" t="s">
        <v>242</v>
      </c>
      <c r="N13" s="112" t="s">
        <v>251</v>
      </c>
      <c r="O13" s="112"/>
      <c r="P13" s="11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</row>
    <row r="14" s="79" customFormat="1" ht="25" customHeight="1" spans="1:257">
      <c r="A14" s="97" t="s">
        <v>172</v>
      </c>
      <c r="B14" s="101">
        <f>C14</f>
        <v>2</v>
      </c>
      <c r="C14" s="101">
        <f>D14</f>
        <v>2</v>
      </c>
      <c r="D14" s="101">
        <v>2</v>
      </c>
      <c r="E14" s="101">
        <f t="shared" ref="E14:H14" si="5">D14</f>
        <v>2</v>
      </c>
      <c r="F14" s="101">
        <f t="shared" si="5"/>
        <v>2</v>
      </c>
      <c r="G14" s="101">
        <f t="shared" si="5"/>
        <v>2</v>
      </c>
      <c r="H14" s="97">
        <f t="shared" si="5"/>
        <v>2</v>
      </c>
      <c r="I14" s="107"/>
      <c r="J14" s="112" t="s">
        <v>242</v>
      </c>
      <c r="K14" s="112" t="s">
        <v>242</v>
      </c>
      <c r="L14" s="112" t="s">
        <v>242</v>
      </c>
      <c r="M14" s="112" t="s">
        <v>242</v>
      </c>
      <c r="N14" s="112" t="s">
        <v>242</v>
      </c>
      <c r="O14" s="112"/>
      <c r="P14" s="11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</row>
    <row r="15" s="79" customFormat="1" ht="25" customHeight="1" spans="1:257">
      <c r="A15" s="97"/>
      <c r="B15" s="97"/>
      <c r="C15" s="97"/>
      <c r="D15" s="95"/>
      <c r="E15" s="97"/>
      <c r="F15" s="97"/>
      <c r="G15" s="97"/>
      <c r="H15" s="97"/>
      <c r="I15" s="107"/>
      <c r="J15" s="112"/>
      <c r="K15" s="112"/>
      <c r="L15" s="112"/>
      <c r="M15" s="112"/>
      <c r="N15" s="112"/>
      <c r="O15" s="112"/>
      <c r="P15" s="11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</row>
    <row r="16" s="79" customFormat="1" ht="25" customHeight="1" spans="1:257">
      <c r="A16" s="97"/>
      <c r="B16" s="97"/>
      <c r="C16" s="97"/>
      <c r="D16" s="95"/>
      <c r="E16" s="97"/>
      <c r="F16" s="97"/>
      <c r="G16" s="97"/>
      <c r="H16" s="97"/>
      <c r="I16" s="107"/>
      <c r="J16" s="112"/>
      <c r="K16" s="112"/>
      <c r="L16" s="112"/>
      <c r="M16" s="112"/>
      <c r="N16" s="112"/>
      <c r="O16" s="112"/>
      <c r="P16" s="11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</row>
    <row r="17" s="79" customFormat="1" ht="16.5" spans="1:257">
      <c r="A17" s="97"/>
      <c r="B17" s="97"/>
      <c r="C17" s="97"/>
      <c r="D17" s="95"/>
      <c r="E17" s="97"/>
      <c r="F17" s="97"/>
      <c r="G17" s="97"/>
      <c r="H17" s="97"/>
      <c r="J17" s="112"/>
      <c r="K17" s="112"/>
      <c r="L17" s="112"/>
      <c r="M17" s="112"/>
      <c r="N17" s="112"/>
      <c r="O17" s="112"/>
      <c r="P17" s="11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</row>
    <row r="19" spans="10:15">
      <c r="J19" s="114" t="s">
        <v>173</v>
      </c>
      <c r="K19" s="115">
        <v>45090</v>
      </c>
      <c r="L19" s="114" t="s">
        <v>174</v>
      </c>
      <c r="M19" s="114" t="s">
        <v>137</v>
      </c>
      <c r="N19" s="114" t="s">
        <v>175</v>
      </c>
      <c r="O19" s="79" t="s">
        <v>140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6"/>
  </mergeCells>
  <pageMargins left="0.550694444444444" right="0.118055555555556" top="0.314583333333333" bottom="0.156944444444444" header="0.354166666666667" footer="0.118055555555556"/>
  <pageSetup paperSize="9" scale="85" orientation="landscape" horizontalDpi="6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workbookViewId="0">
      <selection activeCell="A4" sqref="A4:N6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="1" customFormat="1" ht="28.5" customHeight="1" spans="1:15">
      <c r="A1" s="4" t="s">
        <v>252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="2" customFormat="1" ht="18" customHeight="1" spans="1:15">
      <c r="A2" s="5" t="s">
        <v>253</v>
      </c>
      <c r="B2" s="6" t="s">
        <v>254</v>
      </c>
      <c r="C2" s="6" t="s">
        <v>255</v>
      </c>
      <c r="D2" s="6" t="s">
        <v>256</v>
      </c>
      <c r="E2" s="6" t="s">
        <v>257</v>
      </c>
      <c r="F2" s="6" t="s">
        <v>258</v>
      </c>
      <c r="G2" s="6" t="s">
        <v>259</v>
      </c>
      <c r="H2" s="6" t="s">
        <v>260</v>
      </c>
      <c r="I2" s="5" t="s">
        <v>261</v>
      </c>
      <c r="J2" s="5" t="s">
        <v>262</v>
      </c>
      <c r="K2" s="5" t="s">
        <v>263</v>
      </c>
      <c r="L2" s="5" t="s">
        <v>264</v>
      </c>
      <c r="M2" s="5" t="s">
        <v>265</v>
      </c>
      <c r="N2" s="6" t="s">
        <v>266</v>
      </c>
      <c r="O2" s="6" t="s">
        <v>267</v>
      </c>
    </row>
    <row r="3" s="2" customFormat="1" ht="18" customHeight="1" spans="1:15">
      <c r="A3" s="5"/>
      <c r="B3" s="8"/>
      <c r="C3" s="8"/>
      <c r="D3" s="8"/>
      <c r="E3" s="8"/>
      <c r="F3" s="8"/>
      <c r="G3" s="8"/>
      <c r="H3" s="8"/>
      <c r="I3" s="5" t="s">
        <v>184</v>
      </c>
      <c r="J3" s="5" t="s">
        <v>184</v>
      </c>
      <c r="K3" s="5" t="s">
        <v>184</v>
      </c>
      <c r="L3" s="5" t="s">
        <v>184</v>
      </c>
      <c r="M3" s="5" t="s">
        <v>184</v>
      </c>
      <c r="N3" s="8"/>
      <c r="O3" s="8"/>
    </row>
    <row r="4" s="3" customFormat="1" ht="31" customHeight="1" spans="1:15">
      <c r="A4" s="33">
        <v>1</v>
      </c>
      <c r="B4" s="25">
        <v>230516531</v>
      </c>
      <c r="C4" s="26" t="s">
        <v>268</v>
      </c>
      <c r="D4" s="68" t="s">
        <v>117</v>
      </c>
      <c r="E4" s="26" t="s">
        <v>269</v>
      </c>
      <c r="F4" s="26" t="s">
        <v>270</v>
      </c>
      <c r="G4" s="33" t="s">
        <v>66</v>
      </c>
      <c r="H4" s="33" t="s">
        <v>66</v>
      </c>
      <c r="I4" s="33">
        <v>1</v>
      </c>
      <c r="J4" s="33">
        <v>0</v>
      </c>
      <c r="K4" s="33">
        <v>1</v>
      </c>
      <c r="L4" s="33">
        <v>0</v>
      </c>
      <c r="M4" s="33">
        <v>0</v>
      </c>
      <c r="N4" s="33">
        <f>SUM(I4:M4)</f>
        <v>2</v>
      </c>
      <c r="O4" s="33"/>
    </row>
    <row r="5" s="3" customFormat="1" ht="31" customHeight="1" spans="1:15">
      <c r="A5" s="33">
        <v>2</v>
      </c>
      <c r="B5" s="26">
        <v>230518533</v>
      </c>
      <c r="C5" s="26" t="s">
        <v>268</v>
      </c>
      <c r="D5" s="68" t="s">
        <v>117</v>
      </c>
      <c r="E5" s="26" t="s">
        <v>269</v>
      </c>
      <c r="F5" s="26" t="s">
        <v>270</v>
      </c>
      <c r="G5" s="33" t="s">
        <v>66</v>
      </c>
      <c r="H5" s="33" t="s">
        <v>66</v>
      </c>
      <c r="I5" s="33">
        <v>2</v>
      </c>
      <c r="J5" s="33">
        <v>1</v>
      </c>
      <c r="K5" s="33">
        <v>1</v>
      </c>
      <c r="L5" s="33">
        <v>1</v>
      </c>
      <c r="M5" s="33">
        <v>1</v>
      </c>
      <c r="N5" s="33">
        <f>SUM(I5:M5)</f>
        <v>6</v>
      </c>
      <c r="O5" s="33"/>
    </row>
    <row r="6" s="1" customFormat="1" ht="31" customHeight="1" spans="1:15">
      <c r="A6" s="33">
        <v>3</v>
      </c>
      <c r="B6" s="25">
        <v>230516532</v>
      </c>
      <c r="C6" s="26" t="s">
        <v>268</v>
      </c>
      <c r="D6" s="68" t="s">
        <v>117</v>
      </c>
      <c r="E6" s="26" t="s">
        <v>269</v>
      </c>
      <c r="F6" s="26" t="s">
        <v>270</v>
      </c>
      <c r="G6" s="33" t="s">
        <v>66</v>
      </c>
      <c r="H6" s="33" t="s">
        <v>66</v>
      </c>
      <c r="I6" s="33">
        <v>1</v>
      </c>
      <c r="J6" s="33">
        <v>0</v>
      </c>
      <c r="K6" s="33">
        <v>1</v>
      </c>
      <c r="L6" s="33">
        <v>1</v>
      </c>
      <c r="M6" s="33">
        <v>0</v>
      </c>
      <c r="N6" s="33">
        <f>SUM(I6:M6)</f>
        <v>3</v>
      </c>
      <c r="O6" s="15"/>
    </row>
    <row r="7" s="1" customFormat="1" ht="31" customHeight="1" spans="1:15">
      <c r="A7" s="33"/>
      <c r="B7" s="25"/>
      <c r="C7" s="26"/>
      <c r="D7" s="68"/>
      <c r="E7" s="26"/>
      <c r="F7" s="26"/>
      <c r="G7" s="33"/>
      <c r="H7" s="33"/>
      <c r="I7" s="33"/>
      <c r="J7" s="33"/>
      <c r="K7" s="33"/>
      <c r="L7" s="33"/>
      <c r="M7" s="33"/>
      <c r="N7" s="33"/>
      <c r="O7" s="15"/>
    </row>
    <row r="8" s="1" customFormat="1" ht="31" customHeight="1" spans="1:15">
      <c r="A8" s="33"/>
      <c r="B8" s="25"/>
      <c r="C8" s="26"/>
      <c r="D8" s="68"/>
      <c r="E8" s="26"/>
      <c r="F8" s="26"/>
      <c r="G8" s="33"/>
      <c r="H8" s="33"/>
      <c r="I8" s="33"/>
      <c r="J8" s="33"/>
      <c r="K8" s="33"/>
      <c r="L8" s="33"/>
      <c r="M8" s="33"/>
      <c r="N8" s="33"/>
      <c r="O8" s="15"/>
    </row>
    <row r="9" s="1" customFormat="1" ht="25" customHeight="1" spans="1:15">
      <c r="A9" s="33"/>
      <c r="B9" s="33"/>
      <c r="C9" s="15"/>
      <c r="D9" s="15"/>
      <c r="E9" s="33"/>
      <c r="F9" s="33"/>
      <c r="G9" s="10"/>
      <c r="H9" s="10"/>
      <c r="I9" s="33"/>
      <c r="J9" s="33"/>
      <c r="K9" s="33"/>
      <c r="L9" s="33"/>
      <c r="M9" s="33"/>
      <c r="N9" s="33"/>
      <c r="O9" s="15"/>
    </row>
    <row r="10" s="1" customFormat="1" ht="25" customHeight="1" spans="1:15">
      <c r="A10" s="33"/>
      <c r="B10" s="33"/>
      <c r="C10" s="31"/>
      <c r="D10" s="33"/>
      <c r="E10" s="33"/>
      <c r="F10" s="33"/>
      <c r="G10" s="10"/>
      <c r="H10" s="10"/>
      <c r="I10" s="33"/>
      <c r="J10" s="33"/>
      <c r="K10" s="33"/>
      <c r="L10" s="33"/>
      <c r="M10" s="33"/>
      <c r="N10" s="33"/>
      <c r="O10" s="15"/>
    </row>
    <row r="11" s="1" customFormat="1" ht="25" customHeight="1" spans="1:15">
      <c r="A11" s="15"/>
      <c r="B11" s="33"/>
      <c r="C11" s="78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="3" customFormat="1" ht="29.25" customHeight="1" spans="1:15">
      <c r="A12" s="16" t="s">
        <v>271</v>
      </c>
      <c r="B12" s="17"/>
      <c r="C12" s="17"/>
      <c r="D12" s="18"/>
      <c r="E12" s="19"/>
      <c r="F12" s="66"/>
      <c r="G12" s="66"/>
      <c r="H12" s="66"/>
      <c r="I12" s="32"/>
      <c r="J12" s="16" t="s">
        <v>272</v>
      </c>
      <c r="K12" s="17"/>
      <c r="L12" s="17"/>
      <c r="M12" s="18"/>
      <c r="N12" s="17"/>
      <c r="O12" s="24"/>
    </row>
    <row r="13" s="1" customFormat="1" ht="72.95" customHeight="1" spans="1:15">
      <c r="A13" s="20" t="s">
        <v>273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 O4 O9 O10 O5:O8 O11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倒霉鬼</cp:lastModifiedBy>
  <dcterms:created xsi:type="dcterms:W3CDTF">2020-03-11T01:34:00Z</dcterms:created>
  <dcterms:modified xsi:type="dcterms:W3CDTF">2023-06-15T05:47:31Z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