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2" activeTab="2"/>
  </bookViews>
  <sheets>
    <sheet name="工作内容" sheetId="13" r:id="rId1"/>
    <sheet name="AQL2.5验货" sheetId="14" r:id="rId2"/>
    <sheet name="首期" sheetId="15" r:id="rId3"/>
    <sheet name="首期洗水尺寸表" sheetId="19" r:id="rId4"/>
    <sheet name="尾期" sheetId="17" r:id="rId5"/>
    <sheet name="验货尺寸表" sheetId="18" r:id="rId6"/>
    <sheet name="1.面料验布" sheetId="7" r:id="rId7"/>
    <sheet name="2.面料缩率" sheetId="8" r:id="rId8"/>
    <sheet name="3.面料互染" sheetId="9" r:id="rId9"/>
    <sheet name="4.面料静水压" sheetId="10" r:id="rId10"/>
    <sheet name="5.特殊工艺测试" sheetId="11" r:id="rId11"/>
    <sheet name="6.织带类缩率测试" sheetId="12" r:id="rId12"/>
  </sheets>
  <calcPr calcId="144525"/>
</workbook>
</file>

<file path=xl/sharedStrings.xml><?xml version="1.0" encoding="utf-8"?>
<sst xmlns="http://schemas.openxmlformats.org/spreadsheetml/2006/main" count="831" uniqueCount="396">
  <si>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</si>
  <si>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</si>
  <si>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</si>
  <si>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</si>
  <si>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</si>
  <si>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</si>
  <si>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</si>
  <si>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</si>
  <si>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</si>
  <si>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</si>
  <si>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</si>
  <si>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</si>
  <si>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</si>
  <si>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</si>
  <si>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</si>
  <si>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</si>
  <si>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</si>
  <si>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</si>
  <si>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</si>
  <si>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</si>
  <si>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</si>
  <si>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</si>
  <si>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</si>
  <si>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</si>
  <si>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</si>
  <si>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</si>
  <si>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</si>
  <si>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</si>
  <si>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</si>
  <si>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</si>
  <si>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</si>
  <si>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</si>
  <si>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</si>
  <si>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</si>
  <si>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</si>
  <si>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</si>
  <si>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</si>
  <si>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</si>
  <si>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</si>
  <si>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</si>
  <si>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</si>
  <si>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</si>
  <si>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</si>
  <si>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</si>
  <si>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</si>
  <si>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</si>
  <si>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</si>
  <si>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</si>
  <si>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</si>
  <si>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</si>
  <si>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</si>
  <si>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</si>
  <si>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</si>
  <si>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</si>
  <si>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</si>
  <si>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</si>
  <si>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</si>
  <si>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</si>
  <si>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</si>
  <si>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</si>
  <si>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</si>
  <si>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</si>
  <si>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</si>
  <si>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</si>
  <si>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TAMMCL91811</t>
  </si>
  <si>
    <t>合同交期</t>
  </si>
  <si>
    <t>产前确认样</t>
  </si>
  <si>
    <t>有</t>
  </si>
  <si>
    <t>无</t>
  </si>
  <si>
    <t>品名</t>
  </si>
  <si>
    <t>男式越野长裤</t>
  </si>
  <si>
    <t>上线日</t>
  </si>
  <si>
    <t>2023.5.20</t>
  </si>
  <si>
    <t>原辅材料卡</t>
  </si>
  <si>
    <t>色/号型数</t>
  </si>
  <si>
    <t>缝制预计完成日</t>
  </si>
  <si>
    <t>2023.5.29</t>
  </si>
  <si>
    <t>大货面料确认样</t>
  </si>
  <si>
    <t>订单数量</t>
  </si>
  <si>
    <t>包装预计完成日</t>
  </si>
  <si>
    <t>2023.5.31</t>
  </si>
  <si>
    <t>印花、刺绣确认样</t>
  </si>
  <si>
    <t>采购凭证号</t>
  </si>
  <si>
    <t>CGDD23032300022</t>
  </si>
  <si>
    <t>预计发货时间</t>
  </si>
  <si>
    <t>2023.6.15</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</si>
  <si>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</si>
  <si>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</si>
  <si>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</si>
  <si>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</si>
  <si>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</si>
  <si>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</si>
  <si>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</si>
  <si>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</si>
  <si>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</si>
  <si>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</si>
  <si>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</si>
  <si>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</si>
  <si>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</si>
  <si>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</si>
  <si>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</si>
  <si>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</si>
  <si>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</si>
  <si>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</si>
  <si>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</si>
  <si>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</si>
  <si>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</si>
  <si>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</si>
  <si>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</si>
  <si>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</si>
  <si>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</si>
  <si>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</si>
  <si>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</si>
  <si>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</si>
  <si>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</si>
  <si>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</si>
  <si>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</si>
  <si>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</si>
  <si>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</si>
  <si>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</si>
  <si>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</si>
  <si>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</si>
  <si>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</si>
  <si>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</si>
  <si>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</si>
  <si>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</si>
  <si>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</si>
  <si>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</si>
  <si>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</si>
  <si>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</si>
  <si>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</si>
  <si>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</si>
  <si>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</si>
  <si>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</si>
  <si>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1.压腰里侧宽窄不均</t>
  </si>
  <si>
    <t>2.侧兜拉链起拱</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</si>
  <si>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</si>
  <si>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</si>
  <si>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</si>
  <si>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</si>
  <si>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</si>
  <si>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</si>
  <si>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</si>
  <si>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</si>
  <si>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</si>
  <si>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</si>
  <si>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</si>
  <si>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</si>
  <si>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</si>
  <si>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</si>
  <si>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2023.5.24</t>
  </si>
  <si>
    <t>张爱萍</t>
  </si>
  <si>
    <t>QC规格测量表</t>
  </si>
  <si>
    <t>TAMMCK91811</t>
  </si>
  <si>
    <t>部位名称</t>
  </si>
  <si>
    <t>指示规格  FINAL SPEC</t>
  </si>
  <si>
    <t>样品规格  SAMPLE SPEC</t>
  </si>
  <si>
    <t>洗前/洗后</t>
  </si>
  <si>
    <t>165/80B</t>
  </si>
  <si>
    <t>170/84B</t>
  </si>
  <si>
    <t>175/88B</t>
  </si>
  <si>
    <t>180/92B</t>
  </si>
  <si>
    <t>185/96B</t>
  </si>
  <si>
    <t>190/100B</t>
  </si>
  <si>
    <t>黑色L1</t>
  </si>
  <si>
    <t>黑色L2</t>
  </si>
  <si>
    <t>裤外侧长</t>
  </si>
  <si>
    <t>-0.5/-1</t>
  </si>
  <si>
    <t>+0.7/+0.2</t>
  </si>
  <si>
    <t>腰围（平量）</t>
  </si>
  <si>
    <t>0/0</t>
  </si>
  <si>
    <t>+1/0</t>
  </si>
  <si>
    <t>臀围</t>
  </si>
  <si>
    <t>-1/-2</t>
  </si>
  <si>
    <t>-0.6/-1</t>
  </si>
  <si>
    <t>腿围/2</t>
  </si>
  <si>
    <t>0/-0.3</t>
  </si>
  <si>
    <t>-0.2/-0.5</t>
  </si>
  <si>
    <t>脚口/2</t>
  </si>
  <si>
    <t>-0.4/-0.5</t>
  </si>
  <si>
    <t>前裆长（含腰）</t>
  </si>
  <si>
    <t>+0.6/+0.4</t>
  </si>
  <si>
    <t>后裆长（含腰)</t>
  </si>
  <si>
    <t xml:space="preserve">     初期请洗测2-3件，有问题的另加测量数量。</t>
  </si>
  <si>
    <t>验货时间：2023.5.25</t>
  </si>
  <si>
    <t>跟单QC:周苑</t>
  </si>
  <si>
    <t>工厂负责人：</t>
  </si>
  <si>
    <t>QC出货报告书</t>
  </si>
  <si>
    <t>产品名称</t>
  </si>
  <si>
    <t>合同日期</t>
  </si>
  <si>
    <t>2023.6.21/7.22/8.22</t>
  </si>
  <si>
    <t>检验资料确认</t>
  </si>
  <si>
    <t>交货形式</t>
  </si>
  <si>
    <t>面料第三方合格报告</t>
  </si>
  <si>
    <t>验货次数</t>
  </si>
  <si>
    <t>非直发</t>
  </si>
  <si>
    <t>苏州库</t>
  </si>
  <si>
    <t>天津库</t>
  </si>
  <si>
    <t>美妙直发</t>
  </si>
  <si>
    <t>成品第三方合格报告</t>
  </si>
  <si>
    <t>验货数量</t>
  </si>
  <si>
    <t>中期检验报告</t>
  </si>
  <si>
    <t>入仓数量</t>
  </si>
  <si>
    <t>CGDD23032300023</t>
  </si>
  <si>
    <t>CGDD23032300024</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</si>
  <si>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</si>
  <si>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</si>
  <si>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</si>
  <si>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</si>
  <si>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</si>
  <si>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</si>
  <si>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</si>
  <si>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</si>
  <si>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</si>
  <si>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</si>
  <si>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</si>
  <si>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</si>
  <si>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</si>
  <si>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【附属资料确认】</t>
  </si>
  <si>
    <t>装箱数量</t>
  </si>
  <si>
    <t>箱唛表示</t>
  </si>
  <si>
    <t>吊牌</t>
  </si>
  <si>
    <t>包装方式</t>
  </si>
  <si>
    <t>纸箱规格</t>
  </si>
  <si>
    <t>【检验时成品完成情况及检验明细】</t>
  </si>
  <si>
    <t>①成品完成比例（%）：95%</t>
  </si>
  <si>
    <t>②检验明细：</t>
  </si>
  <si>
    <t>黑色：42、3、45、76、50、79、57、13、14</t>
  </si>
  <si>
    <t>深灰：36、16、15、20、25、30</t>
  </si>
  <si>
    <t>共抽：15箱，每箱8件，合计：120件</t>
  </si>
  <si>
    <t>情况说明：</t>
  </si>
  <si>
    <t xml:space="preserve">【问题点描述】  </t>
  </si>
  <si>
    <t>1.脚口宽窄不匀1件</t>
  </si>
  <si>
    <t>2.脚口接线双轨2件</t>
  </si>
  <si>
    <t>3.少量脏污，线毛</t>
  </si>
  <si>
    <t>【检验结果】</t>
  </si>
  <si>
    <t>合格：（正常接收）</t>
  </si>
  <si>
    <t xml:space="preserve">         不合格：</t>
  </si>
  <si>
    <t>①返工翻修</t>
  </si>
  <si>
    <t>②让步接受</t>
  </si>
  <si>
    <t>③拒绝接收</t>
  </si>
  <si>
    <t>请按照以上提出的问题点改正</t>
  </si>
  <si>
    <t>此订单1800件，出货1809件，分三次出货，按照AQL2.5的抽验要求，抽验120件，不良数量3件，在允许范围内，可以出货</t>
  </si>
  <si>
    <t>服装QC部门</t>
  </si>
  <si>
    <t>检验人</t>
  </si>
  <si>
    <t>2023.6.8</t>
  </si>
  <si>
    <t>-0.5-0.3</t>
  </si>
  <si>
    <t>-0.5-0.5</t>
  </si>
  <si>
    <t>00</t>
  </si>
  <si>
    <t>-0.7-1</t>
  </si>
  <si>
    <t>0-0.5</t>
  </si>
  <si>
    <t>+1.6+1.5</t>
  </si>
  <si>
    <t>0+0.5</t>
  </si>
  <si>
    <t>+10</t>
  </si>
  <si>
    <t>+0.8+0.6</t>
  </si>
  <si>
    <t>+1+1</t>
  </si>
  <si>
    <t>-1.4-1.2</t>
  </si>
  <si>
    <t>-10</t>
  </si>
  <si>
    <t>+0.2+0.3</t>
  </si>
  <si>
    <t>-0.20</t>
  </si>
  <si>
    <t>-0.30</t>
  </si>
  <si>
    <t>+0.40</t>
  </si>
  <si>
    <t>膝围/2</t>
  </si>
  <si>
    <t>-0.6-0.4</t>
  </si>
  <si>
    <t>-0.6-0.5</t>
  </si>
  <si>
    <t>0-0.4</t>
  </si>
  <si>
    <t>-0.5-0.4</t>
  </si>
  <si>
    <t>-0.4-0.5</t>
  </si>
  <si>
    <t>-0.2-0.3</t>
  </si>
  <si>
    <t>+0.3+0.2</t>
  </si>
  <si>
    <t>0-0.2</t>
  </si>
  <si>
    <t>-0.2-0.2</t>
  </si>
  <si>
    <t>-0.7-0.8</t>
  </si>
  <si>
    <t>-0.8-0.7</t>
  </si>
  <si>
    <t>-0.4-0.2</t>
  </si>
  <si>
    <t>0-0.3</t>
  </si>
  <si>
    <t>+0.3+0.5</t>
  </si>
  <si>
    <t>-0.50</t>
  </si>
  <si>
    <t>验货时间：2023.6.8</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</si>
  <si>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</si>
  <si>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</si>
  <si>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</si>
  <si>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</si>
  <si>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</si>
  <si>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</si>
  <si>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</si>
  <si>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</si>
  <si>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</si>
  <si>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</si>
  <si>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</si>
  <si>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</si>
  <si>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</si>
  <si>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</si>
  <si>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</si>
  <si>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</si>
  <si>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</si>
  <si>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</si>
  <si>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</si>
  <si>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</si>
  <si>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</si>
  <si>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TAMMCL91247/305/91811</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</si>
  <si>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</si>
  <si>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</si>
  <si>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</si>
  <si>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</si>
  <si>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</si>
  <si>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</si>
  <si>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</si>
  <si>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</si>
  <si>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</si>
  <si>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</si>
  <si>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</si>
  <si>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</si>
  <si>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</si>
  <si>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</si>
  <si>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</si>
  <si>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</si>
  <si>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</si>
  <si>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</si>
  <si>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</si>
  <si>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</si>
  <si>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</si>
  <si>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</si>
  <si>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</si>
  <si>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</si>
  <si>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</si>
  <si>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</si>
  <si>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</si>
  <si>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</si>
  <si>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</si>
  <si>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</si>
  <si>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</si>
  <si>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</si>
  <si>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91247/91305/91811</t>
  </si>
  <si>
    <t>E-17-2-88.5</t>
  </si>
  <si>
    <t>E-17-10-86.5</t>
  </si>
  <si>
    <t>E-17-9-82</t>
  </si>
  <si>
    <t>D-23-4-95</t>
  </si>
  <si>
    <t>E-17-27-91.5</t>
  </si>
  <si>
    <t>E-17-13-86.5</t>
  </si>
  <si>
    <t>E-17-21-86.5</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</si>
  <si>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</si>
  <si>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</si>
  <si>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</si>
  <si>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</si>
  <si>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</si>
  <si>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</si>
  <si>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</si>
  <si>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</si>
  <si>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</si>
  <si>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</si>
  <si>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</si>
  <si>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</si>
  <si>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</si>
  <si>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</si>
  <si>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</si>
  <si>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</si>
  <si>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</si>
  <si>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</si>
  <si>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</si>
  <si>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</si>
  <si>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</si>
  <si>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</si>
  <si>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</si>
  <si>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</si>
  <si>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</si>
  <si>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</si>
  <si>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</si>
  <si>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</si>
  <si>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</si>
  <si>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</si>
  <si>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</si>
  <si>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</si>
  <si>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</si>
  <si>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</si>
  <si>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</si>
  <si>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</si>
  <si>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</si>
  <si>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</si>
  <si>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</si>
  <si>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</si>
  <si>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</si>
  <si>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</si>
  <si>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</si>
  <si>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前腿/后翘</t>
  </si>
  <si>
    <t>印花</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</si>
  <si>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</si>
  <si>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</si>
  <si>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</si>
  <si>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</si>
  <si>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</si>
  <si>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</si>
  <si>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</si>
  <si>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TAMMAL/9124791305/91811/91984/</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</si>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</sst>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
  </numFmts>
  <fonts count="54">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color theme="1"/>
      <name val="宋体"/>
      <charset val="134"/>
    </font>
    <font>
      <sz val="12"/>
      <name val="宋体"/>
      <charset val="134"/>
    </font>
    <font>
      <b/>
      <sz val="20"/>
      <name val="宋体"/>
      <charset val="134"/>
    </font>
    <font>
      <b/>
      <sz val="10"/>
      <name val="宋体"/>
      <charset val="134"/>
    </font>
    <font>
      <sz val="11"/>
      <name val="宋体"/>
      <charset val="134"/>
    </font>
    <font>
      <sz val="10"/>
      <name val="宋体"/>
      <charset val="134"/>
    </font>
    <font>
      <b/>
      <sz val="11"/>
      <name val="宋体"/>
      <charset val="134"/>
    </font>
    <font>
      <b/>
      <sz val="12"/>
      <name val="宋体"/>
      <charset val="134"/>
    </font>
    <font>
      <sz val="12"/>
      <name val="仿宋_GB2312"/>
      <charset val="134"/>
    </font>
    <font>
      <b/>
      <sz val="16"/>
      <name val="宋体"/>
      <charset val="134"/>
    </font>
    <font>
      <b/>
      <sz val="8"/>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8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double">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36" fillId="0" borderId="0" applyFont="0" applyFill="0" applyBorder="0" applyAlignment="0" applyProtection="0">
      <alignment vertical="center"/>
    </xf>
    <xf numFmtId="0" fontId="37" fillId="21" borderId="0" applyNumberFormat="0" applyBorder="0" applyAlignment="0" applyProtection="0">
      <alignment vertical="center"/>
    </xf>
    <xf numFmtId="0" fontId="46" fillId="16" borderId="84"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7" fillId="19" borderId="0" applyNumberFormat="0" applyBorder="0" applyAlignment="0" applyProtection="0">
      <alignment vertical="center"/>
    </xf>
    <xf numFmtId="0" fontId="40" fillId="10" borderId="0" applyNumberFormat="0" applyBorder="0" applyAlignment="0" applyProtection="0">
      <alignment vertical="center"/>
    </xf>
    <xf numFmtId="43" fontId="36" fillId="0" borderId="0" applyFont="0" applyFill="0" applyBorder="0" applyAlignment="0" applyProtection="0">
      <alignment vertical="center"/>
    </xf>
    <xf numFmtId="0" fontId="33" fillId="23" borderId="0" applyNumberFormat="0" applyBorder="0" applyAlignment="0" applyProtection="0">
      <alignment vertical="center"/>
    </xf>
    <xf numFmtId="0" fontId="50" fillId="0" borderId="0" applyNumberFormat="0" applyFill="0" applyBorder="0" applyAlignment="0" applyProtection="0">
      <alignment vertical="center"/>
    </xf>
    <xf numFmtId="0" fontId="36" fillId="0" borderId="0">
      <alignment vertical="center"/>
    </xf>
    <xf numFmtId="9" fontId="36" fillId="0" borderId="0" applyFont="0" applyFill="0" applyBorder="0" applyAlignment="0" applyProtection="0">
      <alignment vertical="center"/>
    </xf>
    <xf numFmtId="0" fontId="39" fillId="0" borderId="0" applyNumberFormat="0" applyFill="0" applyBorder="0" applyAlignment="0" applyProtection="0">
      <alignment vertical="center"/>
    </xf>
    <xf numFmtId="0" fontId="36" fillId="15" borderId="85" applyNumberFormat="0" applyFont="0" applyAlignment="0" applyProtection="0">
      <alignment vertical="center"/>
    </xf>
    <xf numFmtId="0" fontId="33" fillId="14"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2" fillId="0" borderId="83" applyNumberFormat="0" applyFill="0" applyAlignment="0" applyProtection="0">
      <alignment vertical="center"/>
    </xf>
    <xf numFmtId="0" fontId="48" fillId="0" borderId="83" applyNumberFormat="0" applyFill="0" applyAlignment="0" applyProtection="0">
      <alignment vertical="center"/>
    </xf>
    <xf numFmtId="0" fontId="33" fillId="11" borderId="0" applyNumberFormat="0" applyBorder="0" applyAlignment="0" applyProtection="0">
      <alignment vertical="center"/>
    </xf>
    <xf numFmtId="0" fontId="38" fillId="0" borderId="87" applyNumberFormat="0" applyFill="0" applyAlignment="0" applyProtection="0">
      <alignment vertical="center"/>
    </xf>
    <xf numFmtId="0" fontId="33" fillId="29" borderId="0" applyNumberFormat="0" applyBorder="0" applyAlignment="0" applyProtection="0">
      <alignment vertical="center"/>
    </xf>
    <xf numFmtId="0" fontId="34" fillId="8" borderId="81" applyNumberFormat="0" applyAlignment="0" applyProtection="0">
      <alignment vertical="center"/>
    </xf>
    <xf numFmtId="0" fontId="43" fillId="8" borderId="84" applyNumberFormat="0" applyAlignment="0" applyProtection="0">
      <alignment vertical="center"/>
    </xf>
    <xf numFmtId="0" fontId="51" fillId="27" borderId="88" applyNumberFormat="0" applyAlignment="0" applyProtection="0">
      <alignment vertical="center"/>
    </xf>
    <xf numFmtId="0" fontId="37" fillId="31" borderId="0" applyNumberFormat="0" applyBorder="0" applyAlignment="0" applyProtection="0">
      <alignment vertical="center"/>
    </xf>
    <xf numFmtId="0" fontId="33" fillId="17" borderId="0" applyNumberFormat="0" applyBorder="0" applyAlignment="0" applyProtection="0">
      <alignment vertical="center"/>
    </xf>
    <xf numFmtId="0" fontId="41" fillId="0" borderId="82" applyNumberFormat="0" applyFill="0" applyAlignment="0" applyProtection="0">
      <alignment vertical="center"/>
    </xf>
    <xf numFmtId="0" fontId="47" fillId="0" borderId="86" applyNumberFormat="0" applyFill="0" applyAlignment="0" applyProtection="0">
      <alignment vertical="center"/>
    </xf>
    <xf numFmtId="0" fontId="49" fillId="25" borderId="0" applyNumberFormat="0" applyBorder="0" applyAlignment="0" applyProtection="0">
      <alignment vertical="center"/>
    </xf>
    <xf numFmtId="0" fontId="45" fillId="13" borderId="0" applyNumberFormat="0" applyBorder="0" applyAlignment="0" applyProtection="0">
      <alignment vertical="center"/>
    </xf>
    <xf numFmtId="0" fontId="37" fillId="20" borderId="0" applyNumberFormat="0" applyBorder="0" applyAlignment="0" applyProtection="0">
      <alignment vertical="center"/>
    </xf>
    <xf numFmtId="0" fontId="33" fillId="7" borderId="0" applyNumberFormat="0" applyBorder="0" applyAlignment="0" applyProtection="0">
      <alignment vertical="center"/>
    </xf>
    <xf numFmtId="0" fontId="37" fillId="12" borderId="0" applyNumberFormat="0" applyBorder="0" applyAlignment="0" applyProtection="0">
      <alignment vertical="center"/>
    </xf>
    <xf numFmtId="0" fontId="37" fillId="6" borderId="0" applyNumberFormat="0" applyBorder="0" applyAlignment="0" applyProtection="0">
      <alignment vertical="center"/>
    </xf>
    <xf numFmtId="0" fontId="37" fillId="24" borderId="0" applyNumberFormat="0" applyBorder="0" applyAlignment="0" applyProtection="0">
      <alignment vertical="center"/>
    </xf>
    <xf numFmtId="0" fontId="37" fillId="9" borderId="0" applyNumberFormat="0" applyBorder="0" applyAlignment="0" applyProtection="0">
      <alignment vertical="center"/>
    </xf>
    <xf numFmtId="0" fontId="33" fillId="4" borderId="0" applyNumberFormat="0" applyBorder="0" applyAlignment="0" applyProtection="0">
      <alignment vertical="center"/>
    </xf>
    <xf numFmtId="0" fontId="33" fillId="33" borderId="0" applyNumberFormat="0" applyBorder="0" applyAlignment="0" applyProtection="0">
      <alignment vertical="center"/>
    </xf>
    <xf numFmtId="0" fontId="37" fillId="30" borderId="0" applyNumberFormat="0" applyBorder="0" applyAlignment="0" applyProtection="0">
      <alignment vertical="center"/>
    </xf>
    <xf numFmtId="0" fontId="37" fillId="35" borderId="0" applyNumberFormat="0" applyBorder="0" applyAlignment="0" applyProtection="0">
      <alignment vertical="center"/>
    </xf>
    <xf numFmtId="0" fontId="33" fillId="26" borderId="0" applyNumberFormat="0" applyBorder="0" applyAlignment="0" applyProtection="0">
      <alignment vertical="center"/>
    </xf>
    <xf numFmtId="0" fontId="37" fillId="18" borderId="0" applyNumberFormat="0" applyBorder="0" applyAlignment="0" applyProtection="0">
      <alignment vertical="center"/>
    </xf>
    <xf numFmtId="0" fontId="33" fillId="22" borderId="0" applyNumberFormat="0" applyBorder="0" applyAlignment="0" applyProtection="0">
      <alignment vertical="center"/>
    </xf>
    <xf numFmtId="0" fontId="33" fillId="32" borderId="0" applyNumberFormat="0" applyBorder="0" applyAlignment="0" applyProtection="0">
      <alignment vertical="center"/>
    </xf>
    <xf numFmtId="0" fontId="37" fillId="34" borderId="0" applyNumberFormat="0" applyBorder="0" applyAlignment="0" applyProtection="0">
      <alignment vertical="center"/>
    </xf>
    <xf numFmtId="0" fontId="33" fillId="28" borderId="0" applyNumberFormat="0" applyBorder="0" applyAlignment="0" applyProtection="0">
      <alignment vertical="center"/>
    </xf>
    <xf numFmtId="0" fontId="17" fillId="0" borderId="0">
      <alignment vertical="center"/>
    </xf>
    <xf numFmtId="0" fontId="17" fillId="0" borderId="0"/>
    <xf numFmtId="0" fontId="36" fillId="0" borderId="0">
      <alignment vertical="center"/>
    </xf>
  </cellStyleXfs>
  <cellXfs count="385">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50" applyNumberFormat="1" applyFont="1" applyFill="1" applyBorder="1" applyAlignment="1">
      <alignment horizontal="center"/>
    </xf>
    <xf numFmtId="177" fontId="14" fillId="0" borderId="2" xfId="50" applyNumberFormat="1" applyFont="1" applyFill="1" applyBorder="1" applyAlignment="1">
      <alignment horizontal="center"/>
    </xf>
    <xf numFmtId="0" fontId="7" fillId="0" borderId="2" xfId="50" applyFont="1" applyFill="1" applyBorder="1" applyAlignment="1">
      <alignment horizontal="center" vertical="center"/>
    </xf>
    <xf numFmtId="0" fontId="7" fillId="0" borderId="4" xfId="50" applyFont="1" applyFill="1" applyBorder="1" applyAlignment="1">
      <alignment horizontal="center" vertical="center"/>
    </xf>
    <xf numFmtId="177" fontId="7" fillId="0" borderId="2" xfId="50" applyNumberFormat="1" applyFont="1" applyFill="1" applyBorder="1" applyAlignment="1">
      <alignment horizontal="center" vertical="center"/>
    </xf>
    <xf numFmtId="0" fontId="14" fillId="3" borderId="14" xfId="51" applyFont="1" applyFill="1" applyBorder="1" applyAlignment="1"/>
    <xf numFmtId="49" fontId="14" fillId="3" borderId="15" xfId="52" applyNumberFormat="1" applyFont="1" applyFill="1" applyBorder="1" applyAlignment="1">
      <alignment horizontal="center" vertical="center"/>
    </xf>
    <xf numFmtId="49" fontId="14" fillId="3" borderId="15" xfId="52" applyNumberFormat="1" applyFont="1" applyFill="1" applyBorder="1" applyAlignment="1">
      <alignment horizontal="right" vertical="center"/>
    </xf>
    <xf numFmtId="49" fontId="14" fillId="3" borderId="16" xfId="52" applyNumberFormat="1" applyFont="1" applyFill="1" applyBorder="1" applyAlignment="1">
      <alignment horizontal="center" vertical="center"/>
    </xf>
    <xf numFmtId="0" fontId="14" fillId="3" borderId="17" xfId="51" applyFont="1" applyFill="1" applyBorder="1" applyAlignment="1"/>
    <xf numFmtId="49" fontId="14" fillId="3" borderId="18" xfId="51" applyNumberFormat="1" applyFont="1" applyFill="1" applyBorder="1" applyAlignment="1">
      <alignment horizontal="center"/>
    </xf>
    <xf numFmtId="49" fontId="14" fillId="3" borderId="18" xfId="51" applyNumberFormat="1" applyFont="1" applyFill="1" applyBorder="1" applyAlignment="1">
      <alignment horizontal="right"/>
    </xf>
    <xf numFmtId="49" fontId="14" fillId="3" borderId="18" xfId="51" applyNumberFormat="1" applyFont="1" applyFill="1" applyBorder="1" applyAlignment="1">
      <alignment horizontal="right" vertical="center"/>
    </xf>
    <xf numFmtId="49" fontId="14" fillId="3" borderId="19" xfId="51" applyNumberFormat="1" applyFont="1" applyFill="1" applyBorder="1" applyAlignment="1">
      <alignment horizontal="center"/>
    </xf>
    <xf numFmtId="0" fontId="14" fillId="3" borderId="20"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1"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2" xfId="51" applyFont="1" applyFill="1" applyBorder="1" applyAlignment="1" applyProtection="1">
      <alignment horizontal="center" vertical="center"/>
    </xf>
    <xf numFmtId="0" fontId="15" fillId="3" borderId="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3" xfId="52" applyNumberFormat="1" applyFont="1" applyFill="1" applyBorder="1" applyAlignment="1">
      <alignment horizontal="center" vertical="center"/>
    </xf>
    <xf numFmtId="49" fontId="14" fillId="3" borderId="2" xfId="52" applyNumberFormat="1" applyFont="1" applyFill="1" applyBorder="1" applyAlignment="1">
      <alignment horizontal="center" vertical="center"/>
    </xf>
    <xf numFmtId="49" fontId="14" fillId="3" borderId="24" xfId="52" applyNumberFormat="1" applyFont="1" applyFill="1" applyBorder="1" applyAlignment="1">
      <alignment horizontal="center" vertical="center"/>
    </xf>
    <xf numFmtId="49" fontId="14" fillId="3" borderId="25" xfId="52" applyNumberFormat="1" applyFont="1" applyFill="1" applyBorder="1" applyAlignment="1">
      <alignment horizontal="center" vertical="center"/>
    </xf>
    <xf numFmtId="49" fontId="15" fillId="3" borderId="25" xfId="52" applyNumberFormat="1" applyFont="1" applyFill="1" applyBorder="1" applyAlignment="1">
      <alignment horizontal="center" vertical="center"/>
    </xf>
    <xf numFmtId="49" fontId="14" fillId="3" borderId="26" xfId="51" applyNumberFormat="1" applyFont="1" applyFill="1" applyBorder="1" applyAlignment="1">
      <alignment horizontal="center"/>
    </xf>
    <xf numFmtId="49" fontId="14" fillId="3" borderId="27" xfId="51" applyNumberFormat="1" applyFont="1" applyFill="1" applyBorder="1" applyAlignment="1">
      <alignment horizontal="center"/>
    </xf>
    <xf numFmtId="49" fontId="14" fillId="3" borderId="27" xfId="52" applyNumberFormat="1" applyFont="1" applyFill="1" applyBorder="1" applyAlignment="1">
      <alignment horizontal="center" vertical="center"/>
    </xf>
    <xf numFmtId="49" fontId="14" fillId="3" borderId="28" xfId="51" applyNumberFormat="1" applyFont="1" applyFill="1" applyBorder="1" applyAlignment="1">
      <alignment horizontal="center"/>
    </xf>
    <xf numFmtId="14" fontId="15" fillId="3" borderId="0" xfId="51" applyNumberFormat="1" applyFont="1" applyFill="1"/>
    <xf numFmtId="0" fontId="17" fillId="0" borderId="0" xfId="50" applyFill="1" applyAlignment="1">
      <alignment horizontal="left" vertical="center"/>
    </xf>
    <xf numFmtId="0" fontId="17" fillId="0" borderId="0" xfId="50" applyFill="1" applyBorder="1" applyAlignment="1">
      <alignment horizontal="left" vertical="center"/>
    </xf>
    <xf numFmtId="0" fontId="17" fillId="0" borderId="0" xfId="50" applyFont="1" applyFill="1" applyAlignment="1">
      <alignment horizontal="left" vertical="center"/>
    </xf>
    <xf numFmtId="0" fontId="18" fillId="0" borderId="29" xfId="50" applyFont="1" applyFill="1" applyBorder="1" applyAlignment="1">
      <alignment horizontal="center" vertical="top"/>
    </xf>
    <xf numFmtId="0" fontId="19" fillId="0" borderId="30" xfId="50" applyFont="1" applyFill="1" applyBorder="1" applyAlignment="1">
      <alignment horizontal="left" vertical="center"/>
    </xf>
    <xf numFmtId="0" fontId="20" fillId="0" borderId="31" xfId="50" applyFont="1" applyFill="1" applyBorder="1" applyAlignment="1">
      <alignment horizontal="center" vertical="center"/>
    </xf>
    <xf numFmtId="0" fontId="19" fillId="0" borderId="31" xfId="50" applyFont="1" applyFill="1" applyBorder="1" applyAlignment="1">
      <alignment horizontal="center" vertical="center"/>
    </xf>
    <xf numFmtId="0" fontId="21" fillId="0" borderId="31" xfId="50" applyFont="1" applyFill="1" applyBorder="1" applyAlignment="1">
      <alignment vertical="center"/>
    </xf>
    <xf numFmtId="0" fontId="19" fillId="0" borderId="31" xfId="50" applyFont="1" applyFill="1" applyBorder="1" applyAlignment="1">
      <alignment vertical="center"/>
    </xf>
    <xf numFmtId="0" fontId="21" fillId="0" borderId="31" xfId="50" applyFont="1" applyFill="1" applyBorder="1" applyAlignment="1">
      <alignment horizontal="center" vertical="center"/>
    </xf>
    <xf numFmtId="0" fontId="19" fillId="0" borderId="32" xfId="50" applyFont="1" applyFill="1" applyBorder="1" applyAlignment="1">
      <alignment vertical="center"/>
    </xf>
    <xf numFmtId="0" fontId="20" fillId="0" borderId="15" xfId="50" applyFont="1" applyFill="1" applyBorder="1" applyAlignment="1">
      <alignment horizontal="center" vertical="center"/>
    </xf>
    <xf numFmtId="0" fontId="19" fillId="0" borderId="15" xfId="50" applyFont="1" applyFill="1" applyBorder="1" applyAlignment="1">
      <alignment vertical="center"/>
    </xf>
    <xf numFmtId="58" fontId="21" fillId="0" borderId="15" xfId="50" applyNumberFormat="1" applyFont="1" applyFill="1" applyBorder="1" applyAlignment="1">
      <alignment horizontal="center" vertical="center"/>
    </xf>
    <xf numFmtId="0" fontId="21" fillId="0" borderId="15" xfId="50" applyFont="1" applyFill="1" applyBorder="1" applyAlignment="1">
      <alignment horizontal="center" vertical="center"/>
    </xf>
    <xf numFmtId="0" fontId="19" fillId="0" borderId="15" xfId="50" applyFont="1" applyFill="1" applyBorder="1" applyAlignment="1">
      <alignment horizontal="center" vertical="center"/>
    </xf>
    <xf numFmtId="0" fontId="19" fillId="0" borderId="32" xfId="50" applyFont="1" applyFill="1" applyBorder="1" applyAlignment="1">
      <alignment horizontal="left" vertical="center"/>
    </xf>
    <xf numFmtId="0" fontId="20" fillId="0" borderId="15" xfId="50" applyFont="1" applyFill="1" applyBorder="1" applyAlignment="1">
      <alignment horizontal="right" vertical="center"/>
    </xf>
    <xf numFmtId="0" fontId="19" fillId="0" borderId="15" xfId="50" applyFont="1" applyFill="1" applyBorder="1" applyAlignment="1">
      <alignment horizontal="left" vertical="center"/>
    </xf>
    <xf numFmtId="0" fontId="19" fillId="0" borderId="33" xfId="50" applyFont="1" applyFill="1" applyBorder="1" applyAlignment="1">
      <alignment vertical="center"/>
    </xf>
    <xf numFmtId="0" fontId="20" fillId="0" borderId="34" xfId="50" applyFont="1" applyFill="1" applyBorder="1" applyAlignment="1">
      <alignment horizontal="right" vertical="center"/>
    </xf>
    <xf numFmtId="0" fontId="19" fillId="0" borderId="34" xfId="50" applyFont="1" applyFill="1" applyBorder="1" applyAlignment="1">
      <alignment vertical="center"/>
    </xf>
    <xf numFmtId="0" fontId="21" fillId="0" borderId="34" xfId="50" applyFont="1" applyFill="1" applyBorder="1" applyAlignment="1">
      <alignment vertical="center"/>
    </xf>
    <xf numFmtId="0" fontId="21" fillId="0" borderId="34" xfId="50" applyFont="1" applyFill="1" applyBorder="1" applyAlignment="1">
      <alignment horizontal="left" vertical="center"/>
    </xf>
    <xf numFmtId="0" fontId="19" fillId="0" borderId="35" xfId="50" applyFont="1" applyFill="1" applyBorder="1" applyAlignment="1">
      <alignment horizontal="left" vertical="center"/>
    </xf>
    <xf numFmtId="0" fontId="19" fillId="0" borderId="2" xfId="50" applyFont="1" applyFill="1" applyBorder="1" applyAlignment="1">
      <alignment vertical="center"/>
    </xf>
    <xf numFmtId="0" fontId="20" fillId="0" borderId="5" xfId="50" applyFont="1" applyFill="1" applyBorder="1" applyAlignment="1">
      <alignment horizontal="center" vertical="center"/>
    </xf>
    <xf numFmtId="0" fontId="20" fillId="0" borderId="7" xfId="50" applyFont="1" applyFill="1" applyBorder="1" applyAlignment="1">
      <alignment horizontal="center" vertical="center"/>
    </xf>
    <xf numFmtId="0" fontId="21" fillId="0" borderId="2" xfId="50" applyFont="1" applyFill="1" applyBorder="1" applyAlignment="1">
      <alignment vertical="center"/>
    </xf>
    <xf numFmtId="0" fontId="21" fillId="0" borderId="2" xfId="50" applyFont="1" applyFill="1" applyBorder="1" applyAlignment="1">
      <alignment horizontal="left" vertical="center"/>
    </xf>
    <xf numFmtId="0" fontId="19" fillId="0" borderId="0" xfId="50" applyFont="1" applyFill="1" applyAlignment="1">
      <alignment horizontal="left" vertical="center"/>
    </xf>
    <xf numFmtId="0" fontId="21" fillId="0" borderId="5" xfId="50" applyFont="1" applyFill="1" applyBorder="1" applyAlignment="1">
      <alignment horizontal="center" vertical="center"/>
    </xf>
    <xf numFmtId="0" fontId="21" fillId="0" borderId="7" xfId="50" applyFont="1" applyFill="1" applyBorder="1" applyAlignment="1">
      <alignment horizontal="center" vertical="center"/>
    </xf>
    <xf numFmtId="0" fontId="21" fillId="0" borderId="0" xfId="50" applyFont="1" applyFill="1" applyAlignment="1">
      <alignment horizontal="left" vertical="center"/>
    </xf>
    <xf numFmtId="0" fontId="19" fillId="0" borderId="36" xfId="50" applyFont="1" applyFill="1" applyBorder="1" applyAlignment="1">
      <alignment vertical="center"/>
    </xf>
    <xf numFmtId="0" fontId="19" fillId="0" borderId="37" xfId="50" applyFont="1" applyFill="1" applyBorder="1" applyAlignment="1">
      <alignment vertical="center"/>
    </xf>
    <xf numFmtId="0" fontId="21" fillId="0" borderId="15" xfId="50" applyFont="1" applyFill="1" applyBorder="1" applyAlignment="1">
      <alignment horizontal="left" vertical="center"/>
    </xf>
    <xf numFmtId="0" fontId="21" fillId="0" borderId="38" xfId="50" applyFont="1" applyFill="1" applyBorder="1" applyAlignment="1">
      <alignment horizontal="center" vertical="center"/>
    </xf>
    <xf numFmtId="0" fontId="21" fillId="0" borderId="39" xfId="50" applyFont="1" applyFill="1" applyBorder="1" applyAlignment="1">
      <alignment horizontal="center" vertical="center"/>
    </xf>
    <xf numFmtId="0" fontId="21" fillId="0" borderId="15" xfId="50" applyFont="1" applyFill="1" applyBorder="1" applyAlignment="1">
      <alignment vertical="center"/>
    </xf>
    <xf numFmtId="0" fontId="21" fillId="0" borderId="40" xfId="50" applyFont="1" applyFill="1" applyBorder="1" applyAlignment="1">
      <alignment horizontal="center" vertical="center"/>
    </xf>
    <xf numFmtId="0" fontId="21" fillId="0" borderId="41" xfId="50" applyFont="1" applyFill="1" applyBorder="1" applyAlignment="1">
      <alignment horizontal="center" vertical="center"/>
    </xf>
    <xf numFmtId="0" fontId="22" fillId="0" borderId="42" xfId="50" applyFont="1" applyFill="1" applyBorder="1" applyAlignment="1">
      <alignment horizontal="left" vertical="center"/>
    </xf>
    <xf numFmtId="0" fontId="22" fillId="0" borderId="41" xfId="50" applyFont="1" applyFill="1" applyBorder="1" applyAlignment="1">
      <alignment horizontal="left" vertical="center"/>
    </xf>
    <xf numFmtId="0" fontId="19" fillId="0" borderId="43" xfId="50" applyFont="1" applyFill="1" applyBorder="1" applyAlignment="1">
      <alignment vertical="center"/>
    </xf>
    <xf numFmtId="0" fontId="21" fillId="0" borderId="35" xfId="50" applyFont="1" applyFill="1" applyBorder="1" applyAlignment="1">
      <alignment horizontal="left" vertical="center"/>
    </xf>
    <xf numFmtId="0" fontId="21" fillId="0" borderId="35" xfId="50" applyFont="1" applyFill="1" applyBorder="1" applyAlignment="1">
      <alignment vertical="center"/>
    </xf>
    <xf numFmtId="0" fontId="19" fillId="0" borderId="35" xfId="50" applyFont="1" applyFill="1" applyBorder="1" applyAlignment="1">
      <alignment vertical="center"/>
    </xf>
    <xf numFmtId="0" fontId="19" fillId="0" borderId="0" xfId="50" applyFont="1" applyFill="1" applyBorder="1" applyAlignment="1">
      <alignment vertical="center"/>
    </xf>
    <xf numFmtId="0" fontId="21" fillId="0" borderId="0" xfId="50" applyFont="1" applyFill="1" applyBorder="1" applyAlignment="1">
      <alignment horizontal="left" vertical="center"/>
    </xf>
    <xf numFmtId="0" fontId="21" fillId="0" borderId="0" xfId="50" applyFont="1" applyFill="1" applyBorder="1" applyAlignment="1">
      <alignment vertical="center"/>
    </xf>
    <xf numFmtId="0" fontId="19" fillId="0" borderId="31" xfId="50" applyFont="1" applyFill="1" applyBorder="1" applyAlignment="1">
      <alignment horizontal="left" vertical="center"/>
    </xf>
    <xf numFmtId="0" fontId="21" fillId="0" borderId="32" xfId="50" applyFont="1" applyFill="1" applyBorder="1" applyAlignment="1">
      <alignment horizontal="left" vertical="center"/>
    </xf>
    <xf numFmtId="0" fontId="21" fillId="0" borderId="42" xfId="50" applyFont="1" applyFill="1" applyBorder="1" applyAlignment="1">
      <alignment horizontal="left" vertical="center"/>
    </xf>
    <xf numFmtId="0" fontId="21" fillId="0" borderId="41" xfId="50" applyFont="1" applyFill="1" applyBorder="1" applyAlignment="1">
      <alignment horizontal="left" vertical="center"/>
    </xf>
    <xf numFmtId="0" fontId="21" fillId="0" borderId="32" xfId="50" applyFont="1" applyFill="1" applyBorder="1" applyAlignment="1">
      <alignment horizontal="left" vertical="center" wrapText="1"/>
    </xf>
    <xf numFmtId="0" fontId="21" fillId="0" borderId="15" xfId="50" applyFont="1" applyFill="1" applyBorder="1" applyAlignment="1">
      <alignment horizontal="left" vertical="center" wrapText="1"/>
    </xf>
    <xf numFmtId="0" fontId="19" fillId="0" borderId="43" xfId="50" applyFont="1" applyFill="1" applyBorder="1" applyAlignment="1">
      <alignment horizontal="left" vertical="center"/>
    </xf>
    <xf numFmtId="0" fontId="17" fillId="0" borderId="35" xfId="50" applyFill="1" applyBorder="1" applyAlignment="1">
      <alignment horizontal="center" vertical="center"/>
    </xf>
    <xf numFmtId="0" fontId="19" fillId="0" borderId="44" xfId="50" applyFont="1" applyFill="1" applyBorder="1" applyAlignment="1">
      <alignment horizontal="center" vertical="center"/>
    </xf>
    <xf numFmtId="0" fontId="19" fillId="0" borderId="45" xfId="50" applyFont="1" applyFill="1" applyBorder="1" applyAlignment="1">
      <alignment horizontal="left" vertical="center"/>
    </xf>
    <xf numFmtId="0" fontId="19" fillId="0" borderId="39" xfId="50" applyFont="1" applyFill="1" applyBorder="1" applyAlignment="1">
      <alignment horizontal="left" vertical="center"/>
    </xf>
    <xf numFmtId="0" fontId="17" fillId="0" borderId="42" xfId="50" applyFont="1" applyFill="1" applyBorder="1" applyAlignment="1">
      <alignment horizontal="left" vertical="center"/>
    </xf>
    <xf numFmtId="0" fontId="17" fillId="0" borderId="41" xfId="50" applyFont="1" applyFill="1" applyBorder="1" applyAlignment="1">
      <alignment horizontal="left" vertical="center"/>
    </xf>
    <xf numFmtId="0" fontId="23" fillId="0" borderId="42" xfId="50" applyFont="1" applyFill="1" applyBorder="1" applyAlignment="1">
      <alignment horizontal="left" vertical="center"/>
    </xf>
    <xf numFmtId="0" fontId="21" fillId="0" borderId="46" xfId="50" applyFont="1" applyFill="1" applyBorder="1" applyAlignment="1">
      <alignment horizontal="left" vertical="center"/>
    </xf>
    <xf numFmtId="0" fontId="21" fillId="0" borderId="47" xfId="50" applyFont="1" applyFill="1" applyBorder="1" applyAlignment="1">
      <alignment horizontal="left" vertical="center"/>
    </xf>
    <xf numFmtId="0" fontId="22" fillId="0" borderId="30" xfId="50" applyFont="1" applyFill="1" applyBorder="1" applyAlignment="1">
      <alignment horizontal="left" vertical="center"/>
    </xf>
    <xf numFmtId="0" fontId="22" fillId="0" borderId="31" xfId="50" applyFont="1" applyFill="1" applyBorder="1" applyAlignment="1">
      <alignment horizontal="left" vertical="center"/>
    </xf>
    <xf numFmtId="0" fontId="19" fillId="0" borderId="40" xfId="50" applyFont="1" applyFill="1" applyBorder="1" applyAlignment="1">
      <alignment horizontal="left" vertical="center"/>
    </xf>
    <xf numFmtId="0" fontId="19" fillId="0" borderId="48" xfId="50" applyFont="1" applyFill="1" applyBorder="1" applyAlignment="1">
      <alignment horizontal="left" vertical="center"/>
    </xf>
    <xf numFmtId="0" fontId="21" fillId="0" borderId="35" xfId="50" applyFont="1" applyFill="1" applyBorder="1" applyAlignment="1">
      <alignment horizontal="center" vertical="center"/>
    </xf>
    <xf numFmtId="58" fontId="21" fillId="0" borderId="35" xfId="50" applyNumberFormat="1" applyFont="1" applyFill="1" applyBorder="1" applyAlignment="1">
      <alignment vertical="center"/>
    </xf>
    <xf numFmtId="0" fontId="19" fillId="0" borderId="35" xfId="50" applyFont="1" applyFill="1" applyBorder="1" applyAlignment="1">
      <alignment horizontal="center" vertical="center"/>
    </xf>
    <xf numFmtId="0" fontId="21" fillId="0" borderId="49" xfId="50" applyFont="1" applyFill="1" applyBorder="1" applyAlignment="1">
      <alignment horizontal="center" vertical="center"/>
    </xf>
    <xf numFmtId="0" fontId="19" fillId="0" borderId="50" xfId="50" applyFont="1" applyFill="1" applyBorder="1" applyAlignment="1">
      <alignment horizontal="center" vertical="center"/>
    </xf>
    <xf numFmtId="0" fontId="21" fillId="0" borderId="50" xfId="50" applyFont="1" applyFill="1" applyBorder="1" applyAlignment="1">
      <alignment horizontal="left" vertical="center"/>
    </xf>
    <xf numFmtId="0" fontId="21" fillId="0" borderId="51" xfId="50" applyFont="1" applyFill="1" applyBorder="1" applyAlignment="1">
      <alignment horizontal="left" vertical="center"/>
    </xf>
    <xf numFmtId="0" fontId="19" fillId="0" borderId="0" xfId="50" applyFont="1" applyFill="1" applyBorder="1" applyAlignment="1">
      <alignment horizontal="left" vertical="center"/>
    </xf>
    <xf numFmtId="0" fontId="21" fillId="0" borderId="52" xfId="50" applyFont="1" applyFill="1" applyBorder="1" applyAlignment="1">
      <alignment horizontal="center" vertical="center"/>
    </xf>
    <xf numFmtId="0" fontId="21" fillId="0" borderId="53" xfId="50" applyFont="1" applyFill="1" applyBorder="1" applyAlignment="1">
      <alignment horizontal="center" vertical="center"/>
    </xf>
    <xf numFmtId="0" fontId="22" fillId="0" borderId="53" xfId="50" applyFont="1" applyFill="1" applyBorder="1" applyAlignment="1">
      <alignment horizontal="left" vertical="center"/>
    </xf>
    <xf numFmtId="0" fontId="19" fillId="0" borderId="49" xfId="50" applyFont="1" applyFill="1" applyBorder="1" applyAlignment="1">
      <alignment horizontal="left" vertical="center"/>
    </xf>
    <xf numFmtId="0" fontId="19" fillId="0" borderId="50" xfId="50" applyFont="1" applyFill="1" applyBorder="1" applyAlignment="1">
      <alignment horizontal="left" vertical="center"/>
    </xf>
    <xf numFmtId="0" fontId="21" fillId="0" borderId="53" xfId="50" applyFont="1" applyFill="1" applyBorder="1" applyAlignment="1">
      <alignment horizontal="left" vertical="center"/>
    </xf>
    <xf numFmtId="0" fontId="21" fillId="0" borderId="50" xfId="50" applyFont="1" applyFill="1" applyBorder="1" applyAlignment="1">
      <alignment horizontal="left" vertical="center" wrapText="1"/>
    </xf>
    <xf numFmtId="0" fontId="17" fillId="0" borderId="51" xfId="50" applyFill="1" applyBorder="1" applyAlignment="1">
      <alignment horizontal="center" vertical="center"/>
    </xf>
    <xf numFmtId="0" fontId="19" fillId="0" borderId="52" xfId="50" applyFont="1" applyFill="1" applyBorder="1" applyAlignment="1">
      <alignment horizontal="left" vertical="center"/>
    </xf>
    <xf numFmtId="0" fontId="17" fillId="0" borderId="53" xfId="50" applyFont="1" applyFill="1" applyBorder="1" applyAlignment="1">
      <alignment horizontal="left" vertical="center"/>
    </xf>
    <xf numFmtId="0" fontId="21" fillId="0" borderId="54" xfId="50" applyFont="1" applyFill="1" applyBorder="1" applyAlignment="1">
      <alignment horizontal="left" vertical="center"/>
    </xf>
    <xf numFmtId="0" fontId="22" fillId="0" borderId="49" xfId="50" applyFont="1" applyFill="1" applyBorder="1" applyAlignment="1">
      <alignment horizontal="left" vertical="center"/>
    </xf>
    <xf numFmtId="0" fontId="21" fillId="0" borderId="51" xfId="50" applyFont="1" applyFill="1" applyBorder="1" applyAlignment="1">
      <alignment horizontal="center" vertical="center"/>
    </xf>
    <xf numFmtId="177" fontId="0" fillId="3" borderId="2" xfId="0" applyNumberFormat="1" applyFont="1" applyFill="1" applyBorder="1" applyAlignment="1">
      <alignment horizontal="center"/>
    </xf>
    <xf numFmtId="177" fontId="22" fillId="3" borderId="2" xfId="0" applyNumberFormat="1" applyFont="1" applyFill="1" applyBorder="1" applyAlignment="1">
      <alignment horizontal="center"/>
    </xf>
    <xf numFmtId="0" fontId="7" fillId="0" borderId="2" xfId="50" applyNumberFormat="1" applyFont="1" applyFill="1" applyBorder="1" applyAlignment="1">
      <alignment horizontal="center" vertical="center"/>
    </xf>
    <xf numFmtId="0" fontId="7" fillId="0" borderId="4" xfId="50" applyNumberFormat="1" applyFont="1" applyFill="1" applyBorder="1" applyAlignment="1">
      <alignment horizontal="center" vertical="center"/>
    </xf>
    <xf numFmtId="0" fontId="24" fillId="3" borderId="2" xfId="0" applyFont="1" applyFill="1" applyBorder="1" applyAlignment="1">
      <alignment horizontal="left"/>
    </xf>
    <xf numFmtId="177" fontId="20" fillId="3" borderId="2" xfId="11" applyNumberFormat="1" applyFont="1" applyFill="1" applyBorder="1" applyAlignment="1">
      <alignment horizontal="center"/>
    </xf>
    <xf numFmtId="177" fontId="24" fillId="3" borderId="2" xfId="0" applyNumberFormat="1" applyFont="1" applyFill="1" applyBorder="1" applyAlignment="1">
      <alignment horizontal="center"/>
    </xf>
    <xf numFmtId="0" fontId="20" fillId="3" borderId="2" xfId="11" applyFont="1" applyFill="1" applyBorder="1" applyAlignment="1">
      <alignment horizont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15" fillId="3" borderId="55" xfId="52" applyFont="1" applyFill="1" applyBorder="1" applyAlignment="1">
      <alignment horizontal="center" vertical="center"/>
    </xf>
    <xf numFmtId="0" fontId="17" fillId="0" borderId="0" xfId="50" applyFont="1" applyAlignment="1">
      <alignment horizontal="left" vertical="center"/>
    </xf>
    <xf numFmtId="0" fontId="17" fillId="0" borderId="0" xfId="50" applyFont="1" applyBorder="1" applyAlignment="1">
      <alignment horizontal="left" vertical="center"/>
    </xf>
    <xf numFmtId="0" fontId="25" fillId="0" borderId="29" xfId="50" applyFont="1" applyBorder="1" applyAlignment="1">
      <alignment horizontal="center" vertical="top"/>
    </xf>
    <xf numFmtId="0" fontId="23" fillId="0" borderId="56" xfId="50" applyFont="1" applyBorder="1" applyAlignment="1">
      <alignment horizontal="left" vertical="center"/>
    </xf>
    <xf numFmtId="0" fontId="20" fillId="0" borderId="57" xfId="50" applyFont="1" applyBorder="1" applyAlignment="1">
      <alignment horizontal="center" vertical="center"/>
    </xf>
    <xf numFmtId="0" fontId="23" fillId="0" borderId="57" xfId="50" applyFont="1" applyBorder="1" applyAlignment="1">
      <alignment horizontal="center" vertical="center"/>
    </xf>
    <xf numFmtId="0" fontId="22" fillId="0" borderId="57" xfId="50" applyFont="1" applyBorder="1" applyAlignment="1">
      <alignment horizontal="left" vertical="center"/>
    </xf>
    <xf numFmtId="0" fontId="22" fillId="0" borderId="30" xfId="50" applyFont="1" applyBorder="1" applyAlignment="1">
      <alignment horizontal="center" vertical="center"/>
    </xf>
    <xf numFmtId="0" fontId="22" fillId="0" borderId="31" xfId="50" applyFont="1" applyBorder="1" applyAlignment="1">
      <alignment horizontal="center" vertical="center"/>
    </xf>
    <xf numFmtId="0" fontId="22" fillId="0" borderId="49" xfId="50" applyFont="1" applyBorder="1" applyAlignment="1">
      <alignment horizontal="center" vertical="center"/>
    </xf>
    <xf numFmtId="0" fontId="23" fillId="0" borderId="30" xfId="50" applyFont="1" applyBorder="1" applyAlignment="1">
      <alignment horizontal="center" vertical="center"/>
    </xf>
    <xf numFmtId="0" fontId="23" fillId="0" borderId="31" xfId="50" applyFont="1" applyBorder="1" applyAlignment="1">
      <alignment horizontal="center" vertical="center"/>
    </xf>
    <xf numFmtId="0" fontId="23" fillId="0" borderId="49" xfId="50" applyFont="1" applyBorder="1" applyAlignment="1">
      <alignment horizontal="center" vertical="center"/>
    </xf>
    <xf numFmtId="0" fontId="22" fillId="0" borderId="32" xfId="50" applyFont="1" applyBorder="1" applyAlignment="1">
      <alignment horizontal="left" vertical="center"/>
    </xf>
    <xf numFmtId="0" fontId="20" fillId="0" borderId="15" xfId="50" applyFont="1" applyBorder="1" applyAlignment="1">
      <alignment horizontal="left" vertical="center"/>
    </xf>
    <xf numFmtId="0" fontId="20" fillId="0" borderId="50" xfId="50" applyFont="1" applyBorder="1" applyAlignment="1">
      <alignment horizontal="left" vertical="center"/>
    </xf>
    <xf numFmtId="0" fontId="22" fillId="0" borderId="15" xfId="50" applyFont="1" applyBorder="1" applyAlignment="1">
      <alignment horizontal="left" vertical="center"/>
    </xf>
    <xf numFmtId="14" fontId="20" fillId="0" borderId="15" xfId="50" applyNumberFormat="1" applyFont="1" applyBorder="1" applyAlignment="1">
      <alignment horizontal="center" vertical="center"/>
    </xf>
    <xf numFmtId="14" fontId="20" fillId="0" borderId="50" xfId="50" applyNumberFormat="1" applyFont="1" applyBorder="1" applyAlignment="1">
      <alignment horizontal="center" vertical="center"/>
    </xf>
    <xf numFmtId="0" fontId="22" fillId="0" borderId="32" xfId="50" applyFont="1" applyBorder="1" applyAlignment="1">
      <alignment vertical="center"/>
    </xf>
    <xf numFmtId="0" fontId="20" fillId="0" borderId="15" xfId="50" applyFont="1" applyBorder="1" applyAlignment="1">
      <alignment vertical="center"/>
    </xf>
    <xf numFmtId="0" fontId="20" fillId="0" borderId="50" xfId="50" applyFont="1" applyBorder="1" applyAlignment="1">
      <alignment vertical="center"/>
    </xf>
    <xf numFmtId="0" fontId="22" fillId="0" borderId="15" xfId="50" applyFont="1" applyBorder="1" applyAlignment="1">
      <alignment vertical="center"/>
    </xf>
    <xf numFmtId="0" fontId="20" fillId="0" borderId="40" xfId="50" applyFont="1" applyBorder="1" applyAlignment="1">
      <alignment horizontal="left" vertical="center"/>
    </xf>
    <xf numFmtId="0" fontId="20" fillId="0" borderId="53" xfId="50" applyFont="1" applyBorder="1" applyAlignment="1">
      <alignment horizontal="left" vertical="center"/>
    </xf>
    <xf numFmtId="0" fontId="17" fillId="0" borderId="15" xfId="50" applyFont="1" applyBorder="1" applyAlignment="1">
      <alignment vertical="center"/>
    </xf>
    <xf numFmtId="0" fontId="22" fillId="0" borderId="43" xfId="50" applyFont="1" applyBorder="1" applyAlignment="1">
      <alignment vertical="center"/>
    </xf>
    <xf numFmtId="0" fontId="20" fillId="0" borderId="35" xfId="50" applyFont="1" applyBorder="1" applyAlignment="1">
      <alignment horizontal="center" vertical="center"/>
    </xf>
    <xf numFmtId="0" fontId="20" fillId="0" borderId="51" xfId="50" applyFont="1" applyBorder="1" applyAlignment="1">
      <alignment horizontal="center" vertical="center"/>
    </xf>
    <xf numFmtId="0" fontId="22" fillId="0" borderId="43" xfId="50" applyFont="1" applyBorder="1" applyAlignment="1">
      <alignment horizontal="left" vertical="center"/>
    </xf>
    <xf numFmtId="0" fontId="22" fillId="0" borderId="35" xfId="50" applyFont="1" applyBorder="1" applyAlignment="1">
      <alignment horizontal="left" vertical="center"/>
    </xf>
    <xf numFmtId="14" fontId="20" fillId="0" borderId="35" xfId="50" applyNumberFormat="1" applyFont="1" applyBorder="1" applyAlignment="1">
      <alignment horizontal="center" vertical="center"/>
    </xf>
    <xf numFmtId="14" fontId="20" fillId="0" borderId="51" xfId="50" applyNumberFormat="1" applyFont="1" applyBorder="1" applyAlignment="1">
      <alignment horizontal="center" vertical="center"/>
    </xf>
    <xf numFmtId="0" fontId="22" fillId="0" borderId="58" xfId="50" applyFont="1" applyBorder="1" applyAlignment="1">
      <alignment horizontal="left" vertical="center"/>
    </xf>
    <xf numFmtId="0" fontId="22" fillId="0" borderId="44" xfId="50" applyFont="1" applyBorder="1" applyAlignment="1">
      <alignment horizontal="left" vertical="center"/>
    </xf>
    <xf numFmtId="0" fontId="23" fillId="0" borderId="59" xfId="50" applyFont="1" applyBorder="1" applyAlignment="1">
      <alignment horizontal="left" vertical="center"/>
    </xf>
    <xf numFmtId="0" fontId="23" fillId="0" borderId="60" xfId="50" applyFont="1" applyBorder="1" applyAlignment="1">
      <alignment horizontal="left" vertical="center"/>
    </xf>
    <xf numFmtId="0" fontId="22" fillId="0" borderId="36" xfId="50" applyFont="1" applyBorder="1" applyAlignment="1">
      <alignment vertical="center"/>
    </xf>
    <xf numFmtId="0" fontId="17" fillId="0" borderId="37" xfId="50" applyFont="1" applyBorder="1" applyAlignment="1">
      <alignment horizontal="left" vertical="center"/>
    </xf>
    <xf numFmtId="0" fontId="20" fillId="0" borderId="37" xfId="50" applyFont="1" applyBorder="1" applyAlignment="1">
      <alignment horizontal="left" vertical="center"/>
    </xf>
    <xf numFmtId="0" fontId="17" fillId="0" borderId="37" xfId="50" applyFont="1" applyBorder="1" applyAlignment="1">
      <alignment vertical="center"/>
    </xf>
    <xf numFmtId="0" fontId="22" fillId="0" borderId="37" xfId="50" applyFont="1" applyBorder="1" applyAlignment="1">
      <alignment vertical="center"/>
    </xf>
    <xf numFmtId="0" fontId="17" fillId="0" borderId="15" xfId="50" applyFont="1" applyBorder="1" applyAlignment="1">
      <alignment horizontal="left" vertical="center"/>
    </xf>
    <xf numFmtId="0" fontId="22" fillId="0" borderId="36" xfId="50" applyFont="1" applyBorder="1" applyAlignment="1">
      <alignment horizontal="center" vertical="center"/>
    </xf>
    <xf numFmtId="0" fontId="20" fillId="0" borderId="37" xfId="50" applyFont="1" applyBorder="1" applyAlignment="1">
      <alignment horizontal="center" vertical="center"/>
    </xf>
    <xf numFmtId="0" fontId="22" fillId="0" borderId="37" xfId="50" applyFont="1" applyBorder="1" applyAlignment="1">
      <alignment horizontal="center" vertical="center"/>
    </xf>
    <xf numFmtId="0" fontId="17" fillId="0" borderId="37" xfId="50" applyFont="1" applyBorder="1" applyAlignment="1">
      <alignment horizontal="center" vertical="center"/>
    </xf>
    <xf numFmtId="0" fontId="22" fillId="0" borderId="32" xfId="50" applyFont="1" applyBorder="1" applyAlignment="1">
      <alignment horizontal="center" vertical="center"/>
    </xf>
    <xf numFmtId="0" fontId="20" fillId="0" borderId="15" xfId="50" applyFont="1" applyBorder="1" applyAlignment="1">
      <alignment horizontal="center" vertical="center"/>
    </xf>
    <xf numFmtId="0" fontId="22" fillId="0" borderId="15" xfId="50" applyFont="1" applyBorder="1" applyAlignment="1">
      <alignment horizontal="center" vertical="center"/>
    </xf>
    <xf numFmtId="0" fontId="17" fillId="0" borderId="15" xfId="50" applyFont="1" applyBorder="1" applyAlignment="1">
      <alignment horizontal="center" vertical="center"/>
    </xf>
    <xf numFmtId="0" fontId="22" fillId="0" borderId="46" xfId="50" applyFont="1" applyBorder="1" applyAlignment="1">
      <alignment horizontal="left" vertical="center" wrapText="1"/>
    </xf>
    <xf numFmtId="0" fontId="22" fillId="0" borderId="47" xfId="50" applyFont="1" applyBorder="1" applyAlignment="1">
      <alignment horizontal="left" vertical="center" wrapText="1"/>
    </xf>
    <xf numFmtId="0" fontId="22" fillId="0" borderId="36" xfId="50" applyFont="1" applyBorder="1" applyAlignment="1">
      <alignment horizontal="left" vertical="center"/>
    </xf>
    <xf numFmtId="0" fontId="22" fillId="0" borderId="37" xfId="50" applyFont="1" applyBorder="1" applyAlignment="1">
      <alignment horizontal="left" vertical="center"/>
    </xf>
    <xf numFmtId="0" fontId="26" fillId="0" borderId="61" xfId="50" applyFont="1" applyBorder="1" applyAlignment="1">
      <alignment horizontal="left" vertical="center" wrapText="1"/>
    </xf>
    <xf numFmtId="0" fontId="20" fillId="0" borderId="32" xfId="50" applyFont="1" applyBorder="1" applyAlignment="1">
      <alignment horizontal="left" vertical="center"/>
    </xf>
    <xf numFmtId="9" fontId="20" fillId="0" borderId="15" xfId="50" applyNumberFormat="1" applyFont="1" applyBorder="1" applyAlignment="1">
      <alignment horizontal="center" vertical="center"/>
    </xf>
    <xf numFmtId="0" fontId="23" fillId="0" borderId="59" xfId="0" applyFont="1" applyBorder="1" applyAlignment="1">
      <alignment horizontal="left" vertical="center"/>
    </xf>
    <xf numFmtId="0" fontId="23" fillId="0" borderId="60" xfId="0" applyFont="1" applyBorder="1" applyAlignment="1">
      <alignment horizontal="left" vertical="center"/>
    </xf>
    <xf numFmtId="9" fontId="20" fillId="0" borderId="45" xfId="50" applyNumberFormat="1" applyFont="1" applyBorder="1" applyAlignment="1">
      <alignment horizontal="left" vertical="center"/>
    </xf>
    <xf numFmtId="9" fontId="20" fillId="0" borderId="39" xfId="50" applyNumberFormat="1" applyFont="1" applyBorder="1" applyAlignment="1">
      <alignment horizontal="left" vertical="center"/>
    </xf>
    <xf numFmtId="9" fontId="20" fillId="0" borderId="46" xfId="50" applyNumberFormat="1" applyFont="1" applyBorder="1" applyAlignment="1">
      <alignment horizontal="left" vertical="center"/>
    </xf>
    <xf numFmtId="9" fontId="20" fillId="0" borderId="47" xfId="50" applyNumberFormat="1" applyFont="1" applyBorder="1" applyAlignment="1">
      <alignment horizontal="left" vertical="center"/>
    </xf>
    <xf numFmtId="0" fontId="19" fillId="0" borderId="36" xfId="50" applyFont="1" applyFill="1" applyBorder="1" applyAlignment="1">
      <alignment horizontal="left" vertical="center"/>
    </xf>
    <xf numFmtId="0" fontId="19" fillId="0" borderId="37" xfId="50" applyFont="1" applyFill="1" applyBorder="1" applyAlignment="1">
      <alignment horizontal="left" vertical="center"/>
    </xf>
    <xf numFmtId="0" fontId="19" fillId="0" borderId="62" xfId="50" applyFont="1" applyFill="1" applyBorder="1" applyAlignment="1">
      <alignment horizontal="left" vertical="center"/>
    </xf>
    <xf numFmtId="0" fontId="19" fillId="0" borderId="47" xfId="50" applyFont="1" applyFill="1" applyBorder="1" applyAlignment="1">
      <alignment horizontal="left" vertical="center"/>
    </xf>
    <xf numFmtId="0" fontId="23" fillId="0" borderId="44" xfId="50" applyFont="1" applyFill="1" applyBorder="1" applyAlignment="1">
      <alignment horizontal="left" vertical="center"/>
    </xf>
    <xf numFmtId="0" fontId="20" fillId="0" borderId="42" xfId="50" applyFont="1" applyFill="1" applyBorder="1" applyAlignment="1">
      <alignment horizontal="left" vertical="center"/>
    </xf>
    <xf numFmtId="0" fontId="20" fillId="0" borderId="41" xfId="50" applyFont="1" applyFill="1" applyBorder="1" applyAlignment="1">
      <alignment horizontal="left" vertical="center"/>
    </xf>
    <xf numFmtId="0" fontId="20" fillId="0" borderId="63" xfId="50" applyFont="1" applyFill="1" applyBorder="1" applyAlignment="1">
      <alignment horizontal="left" vertical="center"/>
    </xf>
    <xf numFmtId="0" fontId="20" fillId="0" borderId="64" xfId="50" applyFont="1" applyFill="1" applyBorder="1" applyAlignment="1">
      <alignment horizontal="left" vertical="center"/>
    </xf>
    <xf numFmtId="0" fontId="22" fillId="0" borderId="46" xfId="50" applyFont="1" applyFill="1" applyBorder="1" applyAlignment="1">
      <alignment horizontal="left" vertical="center"/>
    </xf>
    <xf numFmtId="0" fontId="22" fillId="0" borderId="47" xfId="50" applyFont="1" applyFill="1" applyBorder="1" applyAlignment="1">
      <alignment horizontal="left" vertical="center"/>
    </xf>
    <xf numFmtId="0" fontId="23" fillId="0" borderId="56" xfId="50" applyFont="1" applyBorder="1" applyAlignment="1">
      <alignment vertical="center"/>
    </xf>
    <xf numFmtId="0" fontId="16" fillId="0" borderId="60" xfId="50" applyFont="1" applyBorder="1" applyAlignment="1">
      <alignment horizontal="center" vertical="center"/>
    </xf>
    <xf numFmtId="0" fontId="23" fillId="0" borderId="57" xfId="50" applyFont="1" applyBorder="1" applyAlignment="1">
      <alignment vertical="center"/>
    </xf>
    <xf numFmtId="0" fontId="20" fillId="0" borderId="65" xfId="50" applyFont="1" applyBorder="1" applyAlignment="1">
      <alignment vertical="center"/>
    </xf>
    <xf numFmtId="0" fontId="23" fillId="0" borderId="65" xfId="50" applyFont="1" applyBorder="1" applyAlignment="1">
      <alignment vertical="center"/>
    </xf>
    <xf numFmtId="58" fontId="17" fillId="0" borderId="57" xfId="50" applyNumberFormat="1" applyFont="1" applyBorder="1" applyAlignment="1">
      <alignment vertical="center"/>
    </xf>
    <xf numFmtId="0" fontId="23" fillId="0" borderId="44" xfId="50" applyFont="1" applyBorder="1" applyAlignment="1">
      <alignment horizontal="center" vertical="center"/>
    </xf>
    <xf numFmtId="0" fontId="20" fillId="0" borderId="58" xfId="50" applyFont="1" applyFill="1" applyBorder="1" applyAlignment="1">
      <alignment horizontal="left" vertical="center"/>
    </xf>
    <xf numFmtId="0" fontId="20" fillId="0" borderId="44" xfId="50" applyFont="1" applyFill="1" applyBorder="1" applyAlignment="1">
      <alignment horizontal="left" vertical="center"/>
    </xf>
    <xf numFmtId="0" fontId="17" fillId="0" borderId="65" xfId="50" applyFont="1" applyBorder="1" applyAlignment="1">
      <alignment vertical="center"/>
    </xf>
    <xf numFmtId="0" fontId="17" fillId="0" borderId="57" xfId="50" applyFont="1" applyBorder="1" applyAlignment="1">
      <alignment horizontal="center" vertical="center"/>
    </xf>
    <xf numFmtId="0" fontId="17" fillId="0" borderId="66" xfId="50" applyFont="1" applyBorder="1" applyAlignment="1">
      <alignment horizontal="center" vertical="center"/>
    </xf>
    <xf numFmtId="0" fontId="20" fillId="0" borderId="35" xfId="50" applyFont="1" applyBorder="1" applyAlignment="1">
      <alignment horizontal="left" vertical="center"/>
    </xf>
    <xf numFmtId="0" fontId="20" fillId="0" borderId="51" xfId="50" applyFont="1" applyBorder="1" applyAlignment="1">
      <alignment horizontal="left" vertical="center"/>
    </xf>
    <xf numFmtId="0" fontId="22" fillId="0" borderId="67" xfId="50" applyFont="1" applyBorder="1" applyAlignment="1">
      <alignment horizontal="left" vertical="center"/>
    </xf>
    <xf numFmtId="0" fontId="23" fillId="0" borderId="68" xfId="50" applyFont="1" applyBorder="1" applyAlignment="1">
      <alignment horizontal="left" vertical="center"/>
    </xf>
    <xf numFmtId="0" fontId="20" fillId="0" borderId="69" xfId="50" applyFont="1" applyBorder="1" applyAlignment="1">
      <alignment horizontal="left" vertical="center"/>
    </xf>
    <xf numFmtId="0" fontId="22" fillId="0" borderId="51" xfId="50" applyFont="1" applyBorder="1" applyAlignment="1">
      <alignment horizontal="left" vertical="center"/>
    </xf>
    <xf numFmtId="0" fontId="22" fillId="0" borderId="0" xfId="50" applyFont="1" applyBorder="1" applyAlignment="1">
      <alignment vertical="center"/>
    </xf>
    <xf numFmtId="0" fontId="22" fillId="0" borderId="54" xfId="50" applyFont="1" applyBorder="1" applyAlignment="1">
      <alignment horizontal="left" vertical="center" wrapText="1"/>
    </xf>
    <xf numFmtId="0" fontId="22" fillId="0" borderId="69" xfId="50" applyFont="1" applyBorder="1" applyAlignment="1">
      <alignment horizontal="left" vertical="center"/>
    </xf>
    <xf numFmtId="0" fontId="19" fillId="0" borderId="50" xfId="50" applyFont="1" applyBorder="1" applyAlignment="1">
      <alignment horizontal="left" vertical="center"/>
    </xf>
    <xf numFmtId="0" fontId="27" fillId="0" borderId="50" xfId="50" applyFont="1" applyBorder="1" applyAlignment="1">
      <alignment horizontal="left" vertical="center" wrapText="1"/>
    </xf>
    <xf numFmtId="0" fontId="27" fillId="0" borderId="50" xfId="50" applyFont="1" applyBorder="1" applyAlignment="1">
      <alignment horizontal="left" vertical="center"/>
    </xf>
    <xf numFmtId="0" fontId="21" fillId="0" borderId="50" xfId="50" applyFont="1" applyBorder="1" applyAlignment="1">
      <alignment horizontal="left" vertical="center"/>
    </xf>
    <xf numFmtId="0" fontId="23" fillId="0" borderId="68" xfId="0" applyFont="1" applyBorder="1" applyAlignment="1">
      <alignment horizontal="left" vertical="center"/>
    </xf>
    <xf numFmtId="9" fontId="20" fillId="0" borderId="52" xfId="50" applyNumberFormat="1" applyFont="1" applyBorder="1" applyAlignment="1">
      <alignment horizontal="left" vertical="center"/>
    </xf>
    <xf numFmtId="9" fontId="20" fillId="0" borderId="54" xfId="50" applyNumberFormat="1" applyFont="1" applyBorder="1" applyAlignment="1">
      <alignment horizontal="left" vertical="center"/>
    </xf>
    <xf numFmtId="0" fontId="19" fillId="0" borderId="69" xfId="50" applyFont="1" applyFill="1" applyBorder="1" applyAlignment="1">
      <alignment horizontal="left" vertical="center"/>
    </xf>
    <xf numFmtId="0" fontId="19" fillId="0" borderId="54" xfId="50" applyFont="1" applyFill="1" applyBorder="1" applyAlignment="1">
      <alignment horizontal="left" vertical="center"/>
    </xf>
    <xf numFmtId="0" fontId="20" fillId="0" borderId="53" xfId="50" applyFont="1" applyFill="1" applyBorder="1" applyAlignment="1">
      <alignment horizontal="left" vertical="center"/>
    </xf>
    <xf numFmtId="0" fontId="20" fillId="0" borderId="70" xfId="50" applyFont="1" applyFill="1" applyBorder="1" applyAlignment="1">
      <alignment horizontal="left" vertical="center"/>
    </xf>
    <xf numFmtId="0" fontId="22" fillId="0" borderId="54" xfId="50" applyFont="1" applyFill="1" applyBorder="1" applyAlignment="1">
      <alignment horizontal="left" vertical="center"/>
    </xf>
    <xf numFmtId="0" fontId="23" fillId="0" borderId="71" xfId="50" applyFont="1" applyBorder="1" applyAlignment="1">
      <alignment horizontal="center" vertical="center"/>
    </xf>
    <xf numFmtId="0" fontId="20" fillId="0" borderId="65" xfId="50" applyFont="1" applyBorder="1" applyAlignment="1">
      <alignment horizontal="center" vertical="center"/>
    </xf>
    <xf numFmtId="0" fontId="20" fillId="0" borderId="67" xfId="50" applyFont="1" applyBorder="1" applyAlignment="1">
      <alignment horizontal="center" vertical="center"/>
    </xf>
    <xf numFmtId="0" fontId="20" fillId="0" borderId="67" xfId="50" applyFont="1" applyFill="1" applyBorder="1" applyAlignment="1">
      <alignment horizontal="left" vertical="center"/>
    </xf>
    <xf numFmtId="0" fontId="28" fillId="0" borderId="72" xfId="0" applyFont="1" applyBorder="1" applyAlignment="1">
      <alignment horizontal="center" vertical="center" wrapText="1"/>
    </xf>
    <xf numFmtId="0" fontId="28" fillId="0" borderId="73" xfId="0" applyFont="1" applyBorder="1" applyAlignment="1">
      <alignment horizontal="center" vertical="center" wrapText="1"/>
    </xf>
    <xf numFmtId="0" fontId="29" fillId="0" borderId="74" xfId="0" applyFont="1" applyBorder="1"/>
    <xf numFmtId="0" fontId="29" fillId="0" borderId="2" xfId="0" applyFont="1" applyBorder="1"/>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4" borderId="5"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2" xfId="0" applyFont="1" applyFill="1" applyBorder="1"/>
    <xf numFmtId="0" fontId="0" fillId="0" borderId="74" xfId="0" applyBorder="1"/>
    <xf numFmtId="0" fontId="0" fillId="4" borderId="2" xfId="0" applyFill="1" applyBorder="1"/>
    <xf numFmtId="0" fontId="0" fillId="0" borderId="75" xfId="0" applyBorder="1"/>
    <xf numFmtId="0" fontId="0" fillId="0" borderId="76" xfId="0" applyBorder="1"/>
    <xf numFmtId="0" fontId="0" fillId="4" borderId="76" xfId="0" applyFill="1" applyBorder="1"/>
    <xf numFmtId="0" fontId="0" fillId="5" borderId="0" xfId="0" applyFill="1"/>
    <xf numFmtId="0" fontId="28" fillId="0" borderId="77" xfId="0" applyFont="1" applyBorder="1" applyAlignment="1">
      <alignment horizontal="center" vertical="center" wrapText="1"/>
    </xf>
    <xf numFmtId="0" fontId="29" fillId="0" borderId="78" xfId="0" applyFont="1" applyBorder="1" applyAlignment="1">
      <alignment horizontal="center" vertical="center"/>
    </xf>
    <xf numFmtId="0" fontId="29" fillId="0" borderId="79" xfId="0" applyFont="1" applyBorder="1"/>
    <xf numFmtId="0" fontId="0" fillId="0" borderId="79" xfId="0" applyBorder="1"/>
    <xf numFmtId="0" fontId="0" fillId="0" borderId="80" xfId="0" applyBorder="1"/>
    <xf numFmtId="0" fontId="0" fillId="0" borderId="0" xfId="0" applyFont="1" applyFill="1" applyAlignment="1">
      <alignment vertical="top"/>
    </xf>
    <xf numFmtId="0" fontId="0" fillId="0" borderId="0" xfId="0" applyAlignment="1">
      <alignment vertical="top" wrapText="1"/>
    </xf>
    <xf numFmtId="0" fontId="0" fillId="6" borderId="2" xfId="0" applyFill="1" applyBorder="1"/>
    <xf numFmtId="0" fontId="30" fillId="6"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3" borderId="2" xfId="0" applyFont="1" applyFill="1" applyBorder="1" applyAlignment="1">
      <alignment vertical="top" wrapText="1"/>
    </xf>
    <xf numFmtId="0" fontId="29" fillId="6" borderId="2" xfId="0" applyFont="1" applyFill="1" applyBorder="1" applyAlignment="1">
      <alignment vertical="top" wrapText="1"/>
    </xf>
    <xf numFmtId="0" fontId="31" fillId="0" borderId="2" xfId="0" applyFont="1" applyBorder="1" applyAlignment="1">
      <alignment vertical="top" wrapText="1"/>
    </xf>
    <xf numFmtId="0" fontId="0" fillId="0" borderId="2" xfId="0" applyFont="1" applyBorder="1" applyAlignment="1">
      <alignment vertical="top" wrapText="1"/>
    </xf>
    <xf numFmtId="0" fontId="32" fillId="0" borderId="0" xfId="0" applyFont="1"/>
    <xf numFmtId="0" fontId="32" fillId="0" borderId="0" xfId="0" applyFont="1" applyAlignment="1">
      <alignmen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checked="Checked"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2.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checked="Checked"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checked="Checked"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checked="Checked" noThreeD="1" val="0"/>
</file>

<file path=xl/ctrlProps/ctrlProp92.xml><?xml version="1.0" encoding="utf-8"?>
<formControlPr xmlns="http://schemas.microsoft.com/office/spreadsheetml/2009/9/main" objectType="CheckBox" checked="Checked"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checked="Checked"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checked="Checked"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905000"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339200"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509587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11442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143875"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90500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339200"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32435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509587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30530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11442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439025"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134350"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458075"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143000"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143000"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92405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9335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29577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276725"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509587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509587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467600"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162925"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467600"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162925"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515225"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515225"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515225"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505700"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486650"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134350"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143875"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162925"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162925"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162925"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9050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1144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3243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50958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362700"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143000"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14300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93357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933575"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3529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343400"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50673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506730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467600"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1629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458075"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1629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3627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36270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2004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200400"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143875"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439025"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362700"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362700"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362700"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933575"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724150"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3073" name="Check Box 1" hidden="1">
              <a:extLst>
                <a:ext uri="{63B3BB69-23CF-44E3-9099-C40C66FF867C}">
                  <a14:compatExt spid="_x0000_s3073"/>
                </a:ext>
              </a:extLst>
            </xdr:cNvPr>
            <xdr:cNvSpPr/>
          </xdr:nvSpPr>
          <xdr:spPr>
            <a:xfrm>
              <a:off x="2209800" y="252412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2</xdr:col>
          <xdr:colOff>95250</xdr:colOff>
          <xdr:row>40</xdr:row>
          <xdr:rowOff>0</xdr:rowOff>
        </xdr:to>
        <xdr:sp>
          <xdr:nvSpPr>
            <xdr:cNvPr id="3074" name="Check Box 2" hidden="1">
              <a:extLst>
                <a:ext uri="{63B3BB69-23CF-44E3-9099-C40C66FF867C}">
                  <a14:compatExt spid="_x0000_s3074"/>
                </a:ext>
              </a:extLst>
            </xdr:cNvPr>
            <xdr:cNvSpPr/>
          </xdr:nvSpPr>
          <xdr:spPr>
            <a:xfrm>
              <a:off x="1571625" y="777430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8</xdr:row>
          <xdr:rowOff>57150</xdr:rowOff>
        </xdr:from>
        <xdr:to>
          <xdr:col>2</xdr:col>
          <xdr:colOff>0</xdr:colOff>
          <xdr:row>10</xdr:row>
          <xdr:rowOff>104775</xdr:rowOff>
        </xdr:to>
        <xdr:sp>
          <xdr:nvSpPr>
            <xdr:cNvPr id="3075" name="Check Box 3" hidden="1">
              <a:extLst>
                <a:ext uri="{63B3BB69-23CF-44E3-9099-C40C66FF867C}">
                  <a14:compatExt spid="_x0000_s3075"/>
                </a:ext>
              </a:extLst>
            </xdr:cNvPr>
            <xdr:cNvSpPr/>
          </xdr:nvSpPr>
          <xdr:spPr>
            <a:xfrm>
              <a:off x="1314450" y="166687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3076" name="Check Box 4" hidden="1">
              <a:extLst>
                <a:ext uri="{63B3BB69-23CF-44E3-9099-C40C66FF867C}">
                  <a14:compatExt spid="_x0000_s3076"/>
                </a:ext>
              </a:extLst>
            </xdr:cNvPr>
            <xdr:cNvSpPr/>
          </xdr:nvSpPr>
          <xdr:spPr>
            <a:xfrm>
              <a:off x="4886325" y="777430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3077" name="Check Box 5" hidden="1">
              <a:extLst>
                <a:ext uri="{63B3BB69-23CF-44E3-9099-C40C66FF867C}">
                  <a14:compatExt spid="_x0000_s3077"/>
                </a:ext>
              </a:extLst>
            </xdr:cNvPr>
            <xdr:cNvSpPr/>
          </xdr:nvSpPr>
          <xdr:spPr>
            <a:xfrm>
              <a:off x="6353175" y="777430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3078" name="Check Box 6" hidden="1">
              <a:extLst>
                <a:ext uri="{63B3BB69-23CF-44E3-9099-C40C66FF867C}">
                  <a14:compatExt spid="_x0000_s3078"/>
                </a:ext>
              </a:extLst>
            </xdr:cNvPr>
            <xdr:cNvSpPr/>
          </xdr:nvSpPr>
          <xdr:spPr>
            <a:xfrm>
              <a:off x="7743825" y="778383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15</xdr:row>
          <xdr:rowOff>0</xdr:rowOff>
        </xdr:from>
        <xdr:to>
          <xdr:col>3</xdr:col>
          <xdr:colOff>581025</xdr:colOff>
          <xdr:row>15</xdr:row>
          <xdr:rowOff>180975</xdr:rowOff>
        </xdr:to>
        <xdr:sp>
          <xdr:nvSpPr>
            <xdr:cNvPr id="3079" name="Check Box 7" hidden="1">
              <a:extLst>
                <a:ext uri="{63B3BB69-23CF-44E3-9099-C40C66FF867C}">
                  <a14:compatExt spid="_x0000_s3079"/>
                </a:ext>
              </a:extLst>
            </xdr:cNvPr>
            <xdr:cNvSpPr/>
          </xdr:nvSpPr>
          <xdr:spPr>
            <a:xfrm>
              <a:off x="2228850" y="288607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14</xdr:row>
          <xdr:rowOff>0</xdr:rowOff>
        </xdr:to>
        <xdr:sp>
          <xdr:nvSpPr>
            <xdr:cNvPr id="3080" name="Check Box 8" hidden="1">
              <a:extLst>
                <a:ext uri="{63B3BB69-23CF-44E3-9099-C40C66FF867C}">
                  <a14:compatExt spid="_x0000_s3080"/>
                </a:ext>
              </a:extLst>
            </xdr:cNvPr>
            <xdr:cNvSpPr/>
          </xdr:nvSpPr>
          <xdr:spPr>
            <a:xfrm>
              <a:off x="449580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95250</xdr:rowOff>
        </xdr:to>
        <xdr:sp>
          <xdr:nvSpPr>
            <xdr:cNvPr id="3081" name="Check Box 9" hidden="1">
              <a:extLst>
                <a:ext uri="{63B3BB69-23CF-44E3-9099-C40C66FF867C}">
                  <a14:compatExt spid="_x0000_s3081"/>
                </a:ext>
              </a:extLst>
            </xdr:cNvPr>
            <xdr:cNvSpPr/>
          </xdr:nvSpPr>
          <xdr:spPr>
            <a:xfrm>
              <a:off x="5353050" y="241935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76200</xdr:rowOff>
        </xdr:from>
        <xdr:to>
          <xdr:col>7</xdr:col>
          <xdr:colOff>409575</xdr:colOff>
          <xdr:row>15</xdr:row>
          <xdr:rowOff>57150</xdr:rowOff>
        </xdr:to>
        <xdr:sp>
          <xdr:nvSpPr>
            <xdr:cNvPr id="3082" name="Check Box 10" hidden="1">
              <a:extLst>
                <a:ext uri="{63B3BB69-23CF-44E3-9099-C40C66FF867C}">
                  <a14:compatExt spid="_x0000_s3082"/>
                </a:ext>
              </a:extLst>
            </xdr:cNvPr>
            <xdr:cNvSpPr/>
          </xdr:nvSpPr>
          <xdr:spPr>
            <a:xfrm>
              <a:off x="5353050" y="260032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180975</xdr:rowOff>
        </xdr:from>
        <xdr:to>
          <xdr:col>6</xdr:col>
          <xdr:colOff>0</xdr:colOff>
          <xdr:row>15</xdr:row>
          <xdr:rowOff>180975</xdr:rowOff>
        </xdr:to>
        <xdr:sp>
          <xdr:nvSpPr>
            <xdr:cNvPr id="3083" name="Check Box 11" hidden="1">
              <a:extLst>
                <a:ext uri="{63B3BB69-23CF-44E3-9099-C40C66FF867C}">
                  <a14:compatExt spid="_x0000_s3083"/>
                </a:ext>
              </a:extLst>
            </xdr:cNvPr>
            <xdr:cNvSpPr/>
          </xdr:nvSpPr>
          <xdr:spPr>
            <a:xfrm>
              <a:off x="4495800" y="28860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14</xdr:row>
          <xdr:rowOff>104775</xdr:rowOff>
        </xdr:from>
        <xdr:to>
          <xdr:col>7</xdr:col>
          <xdr:colOff>409575</xdr:colOff>
          <xdr:row>16</xdr:row>
          <xdr:rowOff>0</xdr:rowOff>
        </xdr:to>
        <xdr:sp>
          <xdr:nvSpPr>
            <xdr:cNvPr id="3084" name="Check Box 12" hidden="1">
              <a:extLst>
                <a:ext uri="{63B3BB69-23CF-44E3-9099-C40C66FF867C}">
                  <a14:compatExt spid="_x0000_s3084"/>
                </a:ext>
              </a:extLst>
            </xdr:cNvPr>
            <xdr:cNvSpPr/>
          </xdr:nvSpPr>
          <xdr:spPr>
            <a:xfrm>
              <a:off x="5353050" y="280987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57150</xdr:rowOff>
        </xdr:from>
        <xdr:to>
          <xdr:col>11</xdr:col>
          <xdr:colOff>0</xdr:colOff>
          <xdr:row>14</xdr:row>
          <xdr:rowOff>95250</xdr:rowOff>
        </xdr:to>
        <xdr:sp>
          <xdr:nvSpPr>
            <xdr:cNvPr id="3085" name="Check Box 13" hidden="1">
              <a:extLst>
                <a:ext uri="{63B3BB69-23CF-44E3-9099-C40C66FF867C}">
                  <a14:compatExt spid="_x0000_s3085"/>
                </a:ext>
              </a:extLst>
            </xdr:cNvPr>
            <xdr:cNvSpPr/>
          </xdr:nvSpPr>
          <xdr:spPr>
            <a:xfrm>
              <a:off x="8191500" y="240030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76200</xdr:rowOff>
        </xdr:from>
        <xdr:to>
          <xdr:col>11</xdr:col>
          <xdr:colOff>0</xdr:colOff>
          <xdr:row>15</xdr:row>
          <xdr:rowOff>57150</xdr:rowOff>
        </xdr:to>
        <xdr:sp>
          <xdr:nvSpPr>
            <xdr:cNvPr id="3086" name="Check Box 14" hidden="1">
              <a:extLst>
                <a:ext uri="{63B3BB69-23CF-44E3-9099-C40C66FF867C}">
                  <a14:compatExt spid="_x0000_s3086"/>
                </a:ext>
              </a:extLst>
            </xdr:cNvPr>
            <xdr:cNvSpPr/>
          </xdr:nvSpPr>
          <xdr:spPr>
            <a:xfrm>
              <a:off x="8191500" y="260032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180975</xdr:rowOff>
        </xdr:from>
        <xdr:to>
          <xdr:col>10</xdr:col>
          <xdr:colOff>0</xdr:colOff>
          <xdr:row>15</xdr:row>
          <xdr:rowOff>180975</xdr:rowOff>
        </xdr:to>
        <xdr:sp>
          <xdr:nvSpPr>
            <xdr:cNvPr id="3087" name="Check Box 15" hidden="1">
              <a:extLst>
                <a:ext uri="{63B3BB69-23CF-44E3-9099-C40C66FF867C}">
                  <a14:compatExt spid="_x0000_s3087"/>
                </a:ext>
              </a:extLst>
            </xdr:cNvPr>
            <xdr:cNvSpPr/>
          </xdr:nvSpPr>
          <xdr:spPr>
            <a:xfrm>
              <a:off x="7324725" y="28860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14</xdr:row>
          <xdr:rowOff>28575</xdr:rowOff>
        </xdr:from>
        <xdr:to>
          <xdr:col>11</xdr:col>
          <xdr:colOff>0</xdr:colOff>
          <xdr:row>16</xdr:row>
          <xdr:rowOff>171450</xdr:rowOff>
        </xdr:to>
        <xdr:sp>
          <xdr:nvSpPr>
            <xdr:cNvPr id="3088" name="Check Box 16" hidden="1">
              <a:extLst>
                <a:ext uri="{63B3BB69-23CF-44E3-9099-C40C66FF867C}">
                  <a14:compatExt spid="_x0000_s3088"/>
                </a:ext>
              </a:extLst>
            </xdr:cNvPr>
            <xdr:cNvSpPr/>
          </xdr:nvSpPr>
          <xdr:spPr>
            <a:xfrm>
              <a:off x="8191500" y="273367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532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533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533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10</xdr:row>
          <xdr:rowOff>0</xdr:rowOff>
        </xdr:from>
        <xdr:to>
          <xdr:col>3</xdr:col>
          <xdr:colOff>571500</xdr:colOff>
          <xdr:row>11</xdr:row>
          <xdr:rowOff>0</xdr:rowOff>
        </xdr:to>
        <xdr:sp>
          <xdr:nvSpPr>
            <xdr:cNvPr id="3092" name="Check Box 20" hidden="1">
              <a:extLst>
                <a:ext uri="{63B3BB69-23CF-44E3-9099-C40C66FF867C}">
                  <a14:compatExt spid="_x0000_s3092"/>
                </a:ext>
              </a:extLst>
            </xdr:cNvPr>
            <xdr:cNvSpPr/>
          </xdr:nvSpPr>
          <xdr:spPr>
            <a:xfrm>
              <a:off x="2209800" y="198120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3093" name="Check Box 21" hidden="1">
              <a:extLst>
                <a:ext uri="{63B3BB69-23CF-44E3-9099-C40C66FF867C}">
                  <a14:compatExt spid="_x0000_s3093"/>
                </a:ext>
              </a:extLst>
            </xdr:cNvPr>
            <xdr:cNvSpPr/>
          </xdr:nvSpPr>
          <xdr:spPr>
            <a:xfrm>
              <a:off x="2857500" y="199072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11</xdr:row>
          <xdr:rowOff>9525</xdr:rowOff>
        </xdr:from>
        <xdr:to>
          <xdr:col>4</xdr:col>
          <xdr:colOff>247650</xdr:colOff>
          <xdr:row>12</xdr:row>
          <xdr:rowOff>0</xdr:rowOff>
        </xdr:to>
        <xdr:sp>
          <xdr:nvSpPr>
            <xdr:cNvPr id="3094" name="Check Box 22" hidden="1">
              <a:extLst>
                <a:ext uri="{63B3BB69-23CF-44E3-9099-C40C66FF867C}">
                  <a14:compatExt spid="_x0000_s3094"/>
                </a:ext>
              </a:extLst>
            </xdr:cNvPr>
            <xdr:cNvSpPr/>
          </xdr:nvSpPr>
          <xdr:spPr>
            <a:xfrm>
              <a:off x="2857500" y="217170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9</xdr:row>
          <xdr:rowOff>0</xdr:rowOff>
        </xdr:from>
        <xdr:to>
          <xdr:col>5</xdr:col>
          <xdr:colOff>409575</xdr:colOff>
          <xdr:row>10</xdr:row>
          <xdr:rowOff>0</xdr:rowOff>
        </xdr:to>
        <xdr:sp>
          <xdr:nvSpPr>
            <xdr:cNvPr id="3095" name="Check Box 23" hidden="1">
              <a:extLst>
                <a:ext uri="{63B3BB69-23CF-44E3-9099-C40C66FF867C}">
                  <a14:compatExt spid="_x0000_s3095"/>
                </a:ext>
              </a:extLst>
            </xdr:cNvPr>
            <xdr:cNvSpPr/>
          </xdr:nvSpPr>
          <xdr:spPr>
            <a:xfrm>
              <a:off x="3657600" y="180022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9</xdr:row>
          <xdr:rowOff>0</xdr:rowOff>
        </xdr:from>
        <xdr:to>
          <xdr:col>4</xdr:col>
          <xdr:colOff>457200</xdr:colOff>
          <xdr:row>10</xdr:row>
          <xdr:rowOff>0</xdr:rowOff>
        </xdr:to>
        <xdr:sp>
          <xdr:nvSpPr>
            <xdr:cNvPr id="3096" name="Check Box 24" hidden="1">
              <a:extLst>
                <a:ext uri="{63B3BB69-23CF-44E3-9099-C40C66FF867C}">
                  <a14:compatExt spid="_x0000_s3096"/>
                </a:ext>
              </a:extLst>
            </xdr:cNvPr>
            <xdr:cNvSpPr/>
          </xdr:nvSpPr>
          <xdr:spPr>
            <a:xfrm>
              <a:off x="2981325" y="180022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0</xdr:rowOff>
        </xdr:from>
        <xdr:to>
          <xdr:col>6</xdr:col>
          <xdr:colOff>47625</xdr:colOff>
          <xdr:row>10</xdr:row>
          <xdr:rowOff>0</xdr:rowOff>
        </xdr:to>
        <xdr:sp>
          <xdr:nvSpPr>
            <xdr:cNvPr id="3097" name="Check Box 25" hidden="1">
              <a:extLst>
                <a:ext uri="{63B3BB69-23CF-44E3-9099-C40C66FF867C}">
                  <a14:compatExt spid="_x0000_s3097"/>
                </a:ext>
              </a:extLst>
            </xdr:cNvPr>
            <xdr:cNvSpPr/>
          </xdr:nvSpPr>
          <xdr:spPr>
            <a:xfrm>
              <a:off x="4638675" y="180022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24</xdr:row>
          <xdr:rowOff>180975</xdr:rowOff>
        </xdr:from>
        <xdr:to>
          <xdr:col>4</xdr:col>
          <xdr:colOff>0</xdr:colOff>
          <xdr:row>26</xdr:row>
          <xdr:rowOff>0</xdr:rowOff>
        </xdr:to>
        <xdr:sp>
          <xdr:nvSpPr>
            <xdr:cNvPr id="3098" name="Check Box 26" hidden="1">
              <a:extLst>
                <a:ext uri="{63B3BB69-23CF-44E3-9099-C40C66FF867C}">
                  <a14:compatExt spid="_x0000_s3098"/>
                </a:ext>
              </a:extLst>
            </xdr:cNvPr>
            <xdr:cNvSpPr/>
          </xdr:nvSpPr>
          <xdr:spPr>
            <a:xfrm>
              <a:off x="2743200" y="471487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3099" name="Check Box 27" hidden="1">
              <a:extLst>
                <a:ext uri="{63B3BB69-23CF-44E3-9099-C40C66FF867C}">
                  <a14:compatExt spid="_x0000_s3099"/>
                </a:ext>
              </a:extLst>
            </xdr:cNvPr>
            <xdr:cNvSpPr/>
          </xdr:nvSpPr>
          <xdr:spPr>
            <a:xfrm>
              <a:off x="732472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14</xdr:row>
          <xdr:rowOff>0</xdr:rowOff>
        </xdr:from>
        <xdr:to>
          <xdr:col>10</xdr:col>
          <xdr:colOff>0</xdr:colOff>
          <xdr:row>15</xdr:row>
          <xdr:rowOff>0</xdr:rowOff>
        </xdr:to>
        <xdr:sp>
          <xdr:nvSpPr>
            <xdr:cNvPr id="3100" name="Check Box 28" hidden="1">
              <a:extLst>
                <a:ext uri="{63B3BB69-23CF-44E3-9099-C40C66FF867C}">
                  <a14:compatExt spid="_x0000_s3100"/>
                </a:ext>
              </a:extLst>
            </xdr:cNvPr>
            <xdr:cNvSpPr/>
          </xdr:nvSpPr>
          <xdr:spPr>
            <a:xfrm>
              <a:off x="7324725" y="270510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5337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5327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5327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13</xdr:row>
          <xdr:rowOff>76200</xdr:rowOff>
        </xdr:from>
        <xdr:to>
          <xdr:col>2</xdr:col>
          <xdr:colOff>95250</xdr:colOff>
          <xdr:row>15</xdr:row>
          <xdr:rowOff>57150</xdr:rowOff>
        </xdr:to>
        <xdr:sp>
          <xdr:nvSpPr>
            <xdr:cNvPr id="3104" name="Check Box 32" hidden="1">
              <a:extLst>
                <a:ext uri="{63B3BB69-23CF-44E3-9099-C40C66FF867C}">
                  <a14:compatExt spid="_x0000_s3104"/>
                </a:ext>
              </a:extLst>
            </xdr:cNvPr>
            <xdr:cNvSpPr/>
          </xdr:nvSpPr>
          <xdr:spPr>
            <a:xfrm>
              <a:off x="1428750" y="260032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180975</xdr:rowOff>
        </xdr:from>
        <xdr:to>
          <xdr:col>3</xdr:col>
          <xdr:colOff>628650</xdr:colOff>
          <xdr:row>27</xdr:row>
          <xdr:rowOff>28575</xdr:rowOff>
        </xdr:to>
        <xdr:sp>
          <xdr:nvSpPr>
            <xdr:cNvPr id="3105" name="Check Box 33" hidden="1">
              <a:extLst>
                <a:ext uri="{63B3BB69-23CF-44E3-9099-C40C66FF867C}">
                  <a14:compatExt spid="_x0000_s3105"/>
                </a:ext>
              </a:extLst>
            </xdr:cNvPr>
            <xdr:cNvSpPr/>
          </xdr:nvSpPr>
          <xdr:spPr>
            <a:xfrm>
              <a:off x="1971675" y="453390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13</xdr:row>
          <xdr:rowOff>180975</xdr:rowOff>
        </xdr:from>
        <xdr:to>
          <xdr:col>3</xdr:col>
          <xdr:colOff>571500</xdr:colOff>
          <xdr:row>15</xdr:row>
          <xdr:rowOff>0</xdr:rowOff>
        </xdr:to>
        <xdr:sp>
          <xdr:nvSpPr>
            <xdr:cNvPr id="3106" name="Check Box 34" hidden="1">
              <a:extLst>
                <a:ext uri="{63B3BB69-23CF-44E3-9099-C40C66FF867C}">
                  <a14:compatExt spid="_x0000_s3106"/>
                </a:ext>
              </a:extLst>
            </xdr:cNvPr>
            <xdr:cNvSpPr/>
          </xdr:nvSpPr>
          <xdr:spPr>
            <a:xfrm>
              <a:off x="2209800" y="270510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14</xdr:row>
          <xdr:rowOff>180975</xdr:rowOff>
        </xdr:from>
        <xdr:to>
          <xdr:col>2</xdr:col>
          <xdr:colOff>152400</xdr:colOff>
          <xdr:row>15</xdr:row>
          <xdr:rowOff>180975</xdr:rowOff>
        </xdr:to>
        <xdr:sp>
          <xdr:nvSpPr>
            <xdr:cNvPr id="3107" name="Check Box 35" hidden="1">
              <a:extLst>
                <a:ext uri="{63B3BB69-23CF-44E3-9099-C40C66FF867C}">
                  <a14:compatExt spid="_x0000_s3107"/>
                </a:ext>
              </a:extLst>
            </xdr:cNvPr>
            <xdr:cNvSpPr/>
          </xdr:nvSpPr>
          <xdr:spPr>
            <a:xfrm>
              <a:off x="1333500" y="288607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xdr:row>
          <xdr:rowOff>180975</xdr:rowOff>
        </xdr:from>
        <xdr:to>
          <xdr:col>2</xdr:col>
          <xdr:colOff>219075</xdr:colOff>
          <xdr:row>14</xdr:row>
          <xdr:rowOff>28575</xdr:rowOff>
        </xdr:to>
        <xdr:sp>
          <xdr:nvSpPr>
            <xdr:cNvPr id="3108" name="Check Box 36" hidden="1">
              <a:extLst>
                <a:ext uri="{63B3BB69-23CF-44E3-9099-C40C66FF867C}">
                  <a14:compatExt spid="_x0000_s3108"/>
                </a:ext>
              </a:extLst>
            </xdr:cNvPr>
            <xdr:cNvSpPr/>
          </xdr:nvSpPr>
          <xdr:spPr>
            <a:xfrm>
              <a:off x="1390650" y="252412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13</xdr:row>
          <xdr:rowOff>180975</xdr:rowOff>
        </xdr:from>
        <xdr:to>
          <xdr:col>6</xdr:col>
          <xdr:colOff>314325</xdr:colOff>
          <xdr:row>15</xdr:row>
          <xdr:rowOff>9525</xdr:rowOff>
        </xdr:to>
        <xdr:sp>
          <xdr:nvSpPr>
            <xdr:cNvPr id="3109" name="Check Box 37" hidden="1">
              <a:extLst>
                <a:ext uri="{63B3BB69-23CF-44E3-9099-C40C66FF867C}">
                  <a14:compatExt spid="_x0000_s3109"/>
                </a:ext>
              </a:extLst>
            </xdr:cNvPr>
            <xdr:cNvSpPr/>
          </xdr:nvSpPr>
          <xdr:spPr>
            <a:xfrm>
              <a:off x="4467225" y="270510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3110" name="Check Box 38" hidden="1">
              <a:extLst>
                <a:ext uri="{63B3BB69-23CF-44E3-9099-C40C66FF867C}">
                  <a14:compatExt spid="_x0000_s3110"/>
                </a:ext>
              </a:extLst>
            </xdr:cNvPr>
            <xdr:cNvSpPr/>
          </xdr:nvSpPr>
          <xdr:spPr>
            <a:xfrm>
              <a:off x="2209800" y="180022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0" Type="http://schemas.openxmlformats.org/officeDocument/2006/relationships/ctrlProp" Target="../ctrlProps/ctrlProp102.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workbookViewId="0">
      <selection activeCell="G23" sqref="G23"/>
    </sheetView>
  </sheetViews>
  <sheetFormatPr defaultColWidth="11" defaultRowHeight="14.25" outlineLevelCol="1"/>
  <cols>
    <col min="1" max="1" width="5.5" customWidth="1"/>
    <col min="2" max="2" width="96.375" style="374" customWidth="1"/>
    <col min="3" max="3" width="10.125" customWidth="1"/>
  </cols>
  <sheetData>
    <row r="1" customFormat="1" ht="21" customHeight="1" spans="1:2">
      <c r="A1" s="375"/>
      <c r="B1" s="376" t="s">
        <v>0</v>
      </c>
    </row>
    <row r="2" customFormat="1" spans="1:2">
      <c r="A2" s="9">
        <v>1</v>
      </c>
      <c r="B2" s="377" t="s">
        <v>1</v>
      </c>
    </row>
    <row r="3" customFormat="1" spans="1:2">
      <c r="A3" s="9">
        <v>2</v>
      </c>
      <c r="B3" s="377" t="s">
        <v>2</v>
      </c>
    </row>
    <row r="4" customFormat="1" spans="1:2">
      <c r="A4" s="9">
        <v>3</v>
      </c>
      <c r="B4" s="377" t="s">
        <v>3</v>
      </c>
    </row>
    <row r="5" customFormat="1" spans="1:2">
      <c r="A5" s="9">
        <v>4</v>
      </c>
      <c r="B5" s="377" t="s">
        <v>4</v>
      </c>
    </row>
    <row r="6" customFormat="1" spans="1:2">
      <c r="A6" s="9">
        <v>5</v>
      </c>
      <c r="B6" s="377" t="s">
        <v>5</v>
      </c>
    </row>
    <row r="7" customFormat="1" spans="1:2">
      <c r="A7" s="9">
        <v>6</v>
      </c>
      <c r="B7" s="377" t="s">
        <v>6</v>
      </c>
    </row>
    <row r="8" s="373" customFormat="1" ht="15" customHeight="1" spans="1:2">
      <c r="A8" s="378">
        <v>7</v>
      </c>
      <c r="B8" s="379" t="s">
        <v>7</v>
      </c>
    </row>
    <row r="9" customFormat="1" ht="18.95" customHeight="1" spans="1:2">
      <c r="A9" s="375"/>
      <c r="B9" s="380" t="s">
        <v>8</v>
      </c>
    </row>
    <row r="10" customFormat="1" ht="15.95" customHeight="1" spans="1:2">
      <c r="A10" s="9">
        <v>1</v>
      </c>
      <c r="B10" s="381" t="s">
        <v>9</v>
      </c>
    </row>
    <row r="11" customFormat="1" spans="1:2">
      <c r="A11" s="9">
        <v>2</v>
      </c>
      <c r="B11" s="377" t="s">
        <v>10</v>
      </c>
    </row>
    <row r="12" customFormat="1" spans="1:2">
      <c r="A12" s="9">
        <v>3</v>
      </c>
      <c r="B12" s="379" t="s">
        <v>11</v>
      </c>
    </row>
    <row r="13" customFormat="1" spans="1:2">
      <c r="A13" s="9">
        <v>4</v>
      </c>
      <c r="B13" s="377" t="s">
        <v>12</v>
      </c>
    </row>
    <row r="14" customFormat="1" spans="1:2">
      <c r="A14" s="9">
        <v>5</v>
      </c>
      <c r="B14" s="377" t="s">
        <v>13</v>
      </c>
    </row>
    <row r="15" customFormat="1" spans="1:2">
      <c r="A15" s="9">
        <v>6</v>
      </c>
      <c r="B15" s="377" t="s">
        <v>14</v>
      </c>
    </row>
    <row r="16" customFormat="1" spans="1:2">
      <c r="A16" s="9">
        <v>7</v>
      </c>
      <c r="B16" s="377" t="s">
        <v>15</v>
      </c>
    </row>
    <row r="17" customFormat="1" spans="1:2">
      <c r="A17" s="9">
        <v>8</v>
      </c>
      <c r="B17" s="377" t="s">
        <v>16</v>
      </c>
    </row>
    <row r="18" customFormat="1" spans="1:2">
      <c r="A18" s="9">
        <v>9</v>
      </c>
      <c r="B18" s="377" t="s">
        <v>17</v>
      </c>
    </row>
    <row r="19" customFormat="1" spans="1:2">
      <c r="A19" s="9"/>
      <c r="B19" s="377"/>
    </row>
    <row r="20" customFormat="1" ht="20.25" spans="1:2">
      <c r="A20" s="375"/>
      <c r="B20" s="376" t="s">
        <v>18</v>
      </c>
    </row>
    <row r="21" customFormat="1" spans="1:2">
      <c r="A21" s="9">
        <v>1</v>
      </c>
      <c r="B21" s="382" t="s">
        <v>19</v>
      </c>
    </row>
    <row r="22" customFormat="1" spans="1:2">
      <c r="A22" s="9">
        <v>2</v>
      </c>
      <c r="B22" s="377" t="s">
        <v>20</v>
      </c>
    </row>
    <row r="23" customFormat="1" spans="1:2">
      <c r="A23" s="9">
        <v>3</v>
      </c>
      <c r="B23" s="377" t="s">
        <v>21</v>
      </c>
    </row>
    <row r="24" customFormat="1" spans="1:2">
      <c r="A24" s="9">
        <v>4</v>
      </c>
      <c r="B24" s="377" t="s">
        <v>22</v>
      </c>
    </row>
    <row r="25" customFormat="1" spans="1:2">
      <c r="A25" s="9">
        <v>5</v>
      </c>
      <c r="B25" s="377" t="s">
        <v>23</v>
      </c>
    </row>
    <row r="26" customFormat="1" spans="1:2">
      <c r="A26" s="9">
        <v>6</v>
      </c>
      <c r="B26" s="377" t="s">
        <v>24</v>
      </c>
    </row>
    <row r="27" customFormat="1" spans="1:2">
      <c r="A27" s="9">
        <v>7</v>
      </c>
      <c r="B27" s="377" t="s">
        <v>25</v>
      </c>
    </row>
    <row r="28" customFormat="1" spans="1:2">
      <c r="A28" s="9">
        <v>8</v>
      </c>
      <c r="B28" s="377" t="s">
        <v>26</v>
      </c>
    </row>
    <row r="29" customFormat="1" spans="1:2">
      <c r="A29" s="9"/>
      <c r="B29" s="377"/>
    </row>
    <row r="30" customFormat="1" ht="20.25" spans="1:2">
      <c r="A30" s="375"/>
      <c r="B30" s="376" t="s">
        <v>27</v>
      </c>
    </row>
    <row r="31" customFormat="1" spans="1:2">
      <c r="A31" s="9">
        <v>1</v>
      </c>
      <c r="B31" s="382" t="s">
        <v>28</v>
      </c>
    </row>
    <row r="32" customFormat="1" spans="1:2">
      <c r="A32" s="9">
        <v>2</v>
      </c>
      <c r="B32" s="377" t="s">
        <v>29</v>
      </c>
    </row>
    <row r="33" customFormat="1" spans="1:2">
      <c r="A33" s="9">
        <v>3</v>
      </c>
      <c r="B33" s="377" t="s">
        <v>30</v>
      </c>
    </row>
    <row r="34" customFormat="1" spans="1:2">
      <c r="A34" s="9">
        <v>4</v>
      </c>
      <c r="B34" s="377" t="s">
        <v>31</v>
      </c>
    </row>
    <row r="35" customFormat="1" spans="1:2">
      <c r="A35" s="9">
        <v>5</v>
      </c>
      <c r="B35" s="377" t="s">
        <v>32</v>
      </c>
    </row>
    <row r="36" customFormat="1" spans="1:2">
      <c r="A36" s="9">
        <v>6</v>
      </c>
      <c r="B36" s="377" t="s">
        <v>33</v>
      </c>
    </row>
    <row r="37" customFormat="1" spans="1:2">
      <c r="A37" s="9">
        <v>7</v>
      </c>
      <c r="B37" s="377" t="s">
        <v>34</v>
      </c>
    </row>
    <row r="38" customFormat="1" spans="1:2">
      <c r="A38" s="9"/>
      <c r="B38" s="377"/>
    </row>
    <row r="40" customFormat="1" spans="1:2">
      <c r="A40" s="383" t="s">
        <v>35</v>
      </c>
      <c r="B40" s="384"/>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J13" sqref="J13"/>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371</v>
      </c>
      <c r="B1" s="3"/>
      <c r="C1" s="3"/>
      <c r="D1" s="3"/>
      <c r="E1" s="3"/>
      <c r="F1" s="3"/>
      <c r="G1" s="3"/>
      <c r="H1" s="3"/>
      <c r="I1" s="3"/>
      <c r="J1" s="3"/>
      <c r="K1" s="3"/>
      <c r="L1" s="3"/>
      <c r="M1" s="3"/>
      <c r="N1" s="3"/>
    </row>
    <row r="2" s="1" customFormat="1" ht="16.5" spans="1:14">
      <c r="A2" s="27" t="s">
        <v>372</v>
      </c>
      <c r="B2" s="28" t="s">
        <v>281</v>
      </c>
      <c r="C2" s="28" t="s">
        <v>283</v>
      </c>
      <c r="D2" s="28" t="s">
        <v>284</v>
      </c>
      <c r="E2" s="28" t="s">
        <v>285</v>
      </c>
      <c r="F2" s="28" t="s">
        <v>286</v>
      </c>
      <c r="G2" s="27" t="s">
        <v>373</v>
      </c>
      <c r="H2" s="27" t="s">
        <v>374</v>
      </c>
      <c r="I2" s="27" t="s">
        <v>375</v>
      </c>
      <c r="J2" s="27" t="s">
        <v>374</v>
      </c>
      <c r="K2" s="27" t="s">
        <v>376</v>
      </c>
      <c r="L2" s="27" t="s">
        <v>374</v>
      </c>
      <c r="M2" s="28" t="s">
        <v>358</v>
      </c>
      <c r="N2" s="28" t="s">
        <v>294</v>
      </c>
    </row>
    <row r="3" spans="1:14">
      <c r="A3" s="9"/>
      <c r="B3" s="14"/>
      <c r="C3" s="14"/>
      <c r="D3" s="14"/>
      <c r="E3" s="14"/>
      <c r="F3" s="14"/>
      <c r="G3" s="14"/>
      <c r="H3" s="14"/>
      <c r="I3" s="14"/>
      <c r="J3" s="14"/>
      <c r="K3" s="14"/>
      <c r="L3" s="14"/>
      <c r="M3" s="14"/>
      <c r="N3" s="14"/>
    </row>
    <row r="4" ht="16.5" spans="1:14">
      <c r="A4" s="29" t="s">
        <v>372</v>
      </c>
      <c r="B4" s="30" t="s">
        <v>377</v>
      </c>
      <c r="C4" s="30" t="s">
        <v>359</v>
      </c>
      <c r="D4" s="30" t="s">
        <v>284</v>
      </c>
      <c r="E4" s="28" t="s">
        <v>285</v>
      </c>
      <c r="F4" s="28" t="s">
        <v>286</v>
      </c>
      <c r="G4" s="27" t="s">
        <v>373</v>
      </c>
      <c r="H4" s="27" t="s">
        <v>374</v>
      </c>
      <c r="I4" s="27" t="s">
        <v>375</v>
      </c>
      <c r="J4" s="27" t="s">
        <v>374</v>
      </c>
      <c r="K4" s="27" t="s">
        <v>376</v>
      </c>
      <c r="L4" s="27" t="s">
        <v>374</v>
      </c>
      <c r="M4" s="28" t="s">
        <v>358</v>
      </c>
      <c r="N4" s="28" t="s">
        <v>294</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320</v>
      </c>
      <c r="B11" s="18"/>
      <c r="C11" s="18"/>
      <c r="D11" s="19"/>
      <c r="E11" s="20"/>
      <c r="F11" s="31"/>
      <c r="G11" s="26"/>
      <c r="H11" s="31"/>
      <c r="I11" s="17" t="s">
        <v>321</v>
      </c>
      <c r="J11" s="18"/>
      <c r="K11" s="18"/>
      <c r="L11" s="18"/>
      <c r="M11" s="18"/>
      <c r="N11" s="25"/>
    </row>
    <row r="12" ht="71.25" customHeight="1" spans="1:14">
      <c r="A12" s="21" t="s">
        <v>378</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125" zoomScaleNormal="125" workbookViewId="0">
      <selection activeCell="G4" sqref="G4:G12"/>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379</v>
      </c>
      <c r="B1" s="3"/>
      <c r="C1" s="3"/>
      <c r="D1" s="3"/>
      <c r="E1" s="3"/>
      <c r="F1" s="3"/>
      <c r="G1" s="3"/>
      <c r="H1" s="3"/>
      <c r="I1" s="3"/>
      <c r="J1" s="3"/>
    </row>
    <row r="2" s="1" customFormat="1" ht="16.5" spans="1:12">
      <c r="A2" s="4" t="s">
        <v>352</v>
      </c>
      <c r="B2" s="5" t="s">
        <v>286</v>
      </c>
      <c r="C2" s="5" t="s">
        <v>281</v>
      </c>
      <c r="D2" s="5" t="s">
        <v>283</v>
      </c>
      <c r="E2" s="5" t="s">
        <v>284</v>
      </c>
      <c r="F2" s="5" t="s">
        <v>285</v>
      </c>
      <c r="G2" s="4" t="s">
        <v>380</v>
      </c>
      <c r="H2" s="4" t="s">
        <v>381</v>
      </c>
      <c r="I2" s="4" t="s">
        <v>382</v>
      </c>
      <c r="J2" s="4" t="s">
        <v>383</v>
      </c>
      <c r="K2" s="5" t="s">
        <v>358</v>
      </c>
      <c r="L2" s="5" t="s">
        <v>294</v>
      </c>
    </row>
    <row r="3" spans="1:12">
      <c r="A3" s="9" t="s">
        <v>360</v>
      </c>
      <c r="B3" s="9" t="s">
        <v>330</v>
      </c>
      <c r="C3" s="9"/>
      <c r="D3" s="9" t="s">
        <v>332</v>
      </c>
      <c r="E3" s="9" t="s">
        <v>125</v>
      </c>
      <c r="F3" s="14">
        <v>91811</v>
      </c>
      <c r="G3" s="14" t="s">
        <v>384</v>
      </c>
      <c r="H3" s="14" t="s">
        <v>385</v>
      </c>
      <c r="I3" s="14"/>
      <c r="J3" s="14"/>
      <c r="K3" s="14"/>
      <c r="L3" s="14"/>
    </row>
    <row r="4" spans="1:12">
      <c r="A4" s="9" t="s">
        <v>366</v>
      </c>
      <c r="B4" s="9" t="s">
        <v>330</v>
      </c>
      <c r="C4" s="9"/>
      <c r="D4" s="9" t="s">
        <v>332</v>
      </c>
      <c r="E4" s="9" t="s">
        <v>125</v>
      </c>
      <c r="F4" s="14">
        <v>91811</v>
      </c>
      <c r="G4" s="14" t="s">
        <v>384</v>
      </c>
      <c r="H4" s="14" t="s">
        <v>385</v>
      </c>
      <c r="I4" s="14"/>
      <c r="J4" s="14"/>
      <c r="K4" s="14"/>
      <c r="L4" s="14"/>
    </row>
    <row r="5" spans="1:12">
      <c r="A5" s="9" t="s">
        <v>367</v>
      </c>
      <c r="B5" s="9" t="s">
        <v>330</v>
      </c>
      <c r="C5" s="9"/>
      <c r="D5" s="9" t="s">
        <v>332</v>
      </c>
      <c r="E5" s="9" t="s">
        <v>125</v>
      </c>
      <c r="F5" s="14">
        <v>91811</v>
      </c>
      <c r="G5" s="14" t="s">
        <v>384</v>
      </c>
      <c r="H5" s="14" t="s">
        <v>385</v>
      </c>
      <c r="I5" s="14"/>
      <c r="J5" s="14"/>
      <c r="K5" s="14"/>
      <c r="L5" s="14"/>
    </row>
    <row r="6" spans="1:12">
      <c r="A6" s="9" t="s">
        <v>368</v>
      </c>
      <c r="B6" s="9" t="s">
        <v>330</v>
      </c>
      <c r="C6" s="9"/>
      <c r="D6" s="9" t="s">
        <v>332</v>
      </c>
      <c r="E6" s="9" t="s">
        <v>125</v>
      </c>
      <c r="F6" s="14">
        <v>91811</v>
      </c>
      <c r="G6" s="14" t="s">
        <v>384</v>
      </c>
      <c r="H6" s="14" t="s">
        <v>385</v>
      </c>
      <c r="I6" s="14"/>
      <c r="J6" s="14"/>
      <c r="K6" s="14"/>
      <c r="L6" s="14"/>
    </row>
    <row r="7" spans="1:12">
      <c r="A7" s="9" t="s">
        <v>369</v>
      </c>
      <c r="B7" s="9" t="s">
        <v>330</v>
      </c>
      <c r="C7" s="9"/>
      <c r="D7" s="9" t="s">
        <v>332</v>
      </c>
      <c r="E7" s="9" t="s">
        <v>125</v>
      </c>
      <c r="F7" s="14">
        <v>91811</v>
      </c>
      <c r="G7" s="14" t="s">
        <v>384</v>
      </c>
      <c r="H7" s="14" t="s">
        <v>385</v>
      </c>
      <c r="I7" s="9"/>
      <c r="J7" s="9"/>
      <c r="K7" s="9"/>
      <c r="L7" s="9"/>
    </row>
    <row r="8" spans="1:12">
      <c r="A8" s="9" t="s">
        <v>360</v>
      </c>
      <c r="B8" s="9" t="s">
        <v>330</v>
      </c>
      <c r="C8" s="9"/>
      <c r="D8" s="9" t="s">
        <v>332</v>
      </c>
      <c r="E8" s="9" t="s">
        <v>126</v>
      </c>
      <c r="F8" s="14">
        <v>91811</v>
      </c>
      <c r="G8" s="14" t="s">
        <v>384</v>
      </c>
      <c r="H8" s="14" t="s">
        <v>385</v>
      </c>
      <c r="I8" s="14"/>
      <c r="J8" s="14"/>
      <c r="K8" s="14"/>
      <c r="L8" s="14"/>
    </row>
    <row r="9" spans="1:12">
      <c r="A9" s="9" t="s">
        <v>366</v>
      </c>
      <c r="B9" s="9" t="s">
        <v>330</v>
      </c>
      <c r="C9" s="9"/>
      <c r="D9" s="9" t="s">
        <v>332</v>
      </c>
      <c r="E9" s="9" t="s">
        <v>126</v>
      </c>
      <c r="F9" s="14">
        <v>91811</v>
      </c>
      <c r="G9" s="14" t="s">
        <v>384</v>
      </c>
      <c r="H9" s="14" t="s">
        <v>385</v>
      </c>
      <c r="I9" s="14"/>
      <c r="J9" s="14"/>
      <c r="K9" s="14"/>
      <c r="L9" s="14"/>
    </row>
    <row r="10" spans="1:12">
      <c r="A10" s="9" t="s">
        <v>367</v>
      </c>
      <c r="B10" s="9" t="s">
        <v>330</v>
      </c>
      <c r="C10" s="9"/>
      <c r="D10" s="9" t="s">
        <v>332</v>
      </c>
      <c r="E10" s="9" t="s">
        <v>126</v>
      </c>
      <c r="F10" s="14">
        <v>91811</v>
      </c>
      <c r="G10" s="14" t="s">
        <v>384</v>
      </c>
      <c r="H10" s="14" t="s">
        <v>385</v>
      </c>
      <c r="I10" s="14"/>
      <c r="J10" s="14"/>
      <c r="K10" s="14"/>
      <c r="L10" s="14"/>
    </row>
    <row r="11" spans="1:12">
      <c r="A11" s="9" t="s">
        <v>368</v>
      </c>
      <c r="B11" s="9" t="s">
        <v>330</v>
      </c>
      <c r="C11" s="9"/>
      <c r="D11" s="9" t="s">
        <v>332</v>
      </c>
      <c r="E11" s="9" t="s">
        <v>126</v>
      </c>
      <c r="F11" s="14">
        <v>91811</v>
      </c>
      <c r="G11" s="14" t="s">
        <v>384</v>
      </c>
      <c r="H11" s="14" t="s">
        <v>385</v>
      </c>
      <c r="I11" s="14"/>
      <c r="J11" s="14"/>
      <c r="K11" s="14"/>
      <c r="L11" s="14"/>
    </row>
    <row r="12" spans="1:12">
      <c r="A12" s="9" t="s">
        <v>369</v>
      </c>
      <c r="B12" s="9" t="s">
        <v>330</v>
      </c>
      <c r="C12" s="9"/>
      <c r="D12" s="9" t="s">
        <v>332</v>
      </c>
      <c r="E12" s="9" t="s">
        <v>126</v>
      </c>
      <c r="F12" s="14">
        <v>91811</v>
      </c>
      <c r="G12" s="14" t="s">
        <v>384</v>
      </c>
      <c r="H12" s="14" t="s">
        <v>385</v>
      </c>
      <c r="I12" s="9"/>
      <c r="J12" s="9"/>
      <c r="K12" s="9"/>
      <c r="L12" s="9"/>
    </row>
    <row r="13" spans="1:12">
      <c r="A13" s="9"/>
      <c r="B13" s="9"/>
      <c r="C13" s="9"/>
      <c r="D13" s="9"/>
      <c r="E13" s="9"/>
      <c r="F13" s="9"/>
      <c r="G13" s="9"/>
      <c r="H13" s="9"/>
      <c r="I13" s="9"/>
      <c r="J13" s="9"/>
      <c r="K13" s="9"/>
      <c r="L13" s="9"/>
    </row>
    <row r="14" spans="1:12">
      <c r="A14" s="9"/>
      <c r="B14" s="9"/>
      <c r="C14" s="9"/>
      <c r="D14" s="9"/>
      <c r="E14" s="9"/>
      <c r="F14" s="9"/>
      <c r="G14" s="9"/>
      <c r="H14" s="9"/>
      <c r="I14" s="9"/>
      <c r="J14" s="9"/>
      <c r="K14" s="9"/>
      <c r="L14" s="9"/>
    </row>
    <row r="15" spans="1:12">
      <c r="A15" s="9"/>
      <c r="B15" s="9"/>
      <c r="C15" s="9"/>
      <c r="D15" s="9"/>
      <c r="E15" s="9"/>
      <c r="F15" s="9"/>
      <c r="G15" s="9"/>
      <c r="H15" s="9"/>
      <c r="I15" s="9"/>
      <c r="J15" s="9"/>
      <c r="K15" s="9"/>
      <c r="L15" s="9"/>
    </row>
    <row r="16" s="2" customFormat="1" ht="18.75" spans="1:12">
      <c r="A16" s="17" t="s">
        <v>320</v>
      </c>
      <c r="B16" s="18"/>
      <c r="C16" s="18"/>
      <c r="D16" s="18"/>
      <c r="E16" s="19"/>
      <c r="F16" s="20"/>
      <c r="G16" s="26"/>
      <c r="H16" s="17" t="s">
        <v>321</v>
      </c>
      <c r="I16" s="18"/>
      <c r="J16" s="18"/>
      <c r="K16" s="18"/>
      <c r="L16" s="25"/>
    </row>
    <row r="17" ht="79.5" customHeight="1" spans="1:12">
      <c r="A17" s="21" t="s">
        <v>386</v>
      </c>
      <c r="B17" s="21"/>
      <c r="C17" s="22"/>
      <c r="D17" s="22"/>
      <c r="E17" s="22"/>
      <c r="F17" s="22"/>
      <c r="G17" s="22"/>
      <c r="H17" s="22"/>
      <c r="I17" s="22"/>
      <c r="J17" s="22"/>
      <c r="K17" s="22"/>
      <c r="L17" s="22"/>
    </row>
  </sheetData>
  <mergeCells count="5">
    <mergeCell ref="A1:J1"/>
    <mergeCell ref="A16:E16"/>
    <mergeCell ref="F16:G16"/>
    <mergeCell ref="H16:J16"/>
    <mergeCell ref="A17:L17"/>
  </mergeCells>
  <dataValidations count="1">
    <dataValidation type="list" allowBlank="1" showInputMessage="1" showErrorMessage="1" sqref="L3:L7 L8:L12 L13:L17">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M10" sqref="M8:M10"/>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387</v>
      </c>
      <c r="B1" s="3"/>
      <c r="C1" s="3"/>
      <c r="D1" s="3"/>
      <c r="E1" s="3"/>
      <c r="F1" s="3"/>
      <c r="G1" s="3"/>
      <c r="H1" s="3"/>
      <c r="I1" s="3"/>
    </row>
    <row r="2" s="1" customFormat="1" ht="16.5" spans="1:9">
      <c r="A2" s="4" t="s">
        <v>280</v>
      </c>
      <c r="B2" s="5" t="s">
        <v>286</v>
      </c>
      <c r="C2" s="5" t="s">
        <v>359</v>
      </c>
      <c r="D2" s="5" t="s">
        <v>284</v>
      </c>
      <c r="E2" s="5" t="s">
        <v>285</v>
      </c>
      <c r="F2" s="4" t="s">
        <v>388</v>
      </c>
      <c r="G2" s="4" t="s">
        <v>324</v>
      </c>
      <c r="H2" s="6" t="s">
        <v>325</v>
      </c>
      <c r="I2" s="23" t="s">
        <v>327</v>
      </c>
    </row>
    <row r="3" s="1" customFormat="1" ht="16.5" spans="1:9">
      <c r="A3" s="4"/>
      <c r="B3" s="7"/>
      <c r="C3" s="7"/>
      <c r="D3" s="7"/>
      <c r="E3" s="7"/>
      <c r="F3" s="4" t="s">
        <v>389</v>
      </c>
      <c r="G3" s="4" t="s">
        <v>328</v>
      </c>
      <c r="H3" s="8"/>
      <c r="I3" s="24"/>
    </row>
    <row r="4" ht="42.75" spans="1:9">
      <c r="A4" s="9">
        <v>1</v>
      </c>
      <c r="B4" s="10" t="s">
        <v>390</v>
      </c>
      <c r="C4" s="11" t="s">
        <v>391</v>
      </c>
      <c r="D4" s="11" t="s">
        <v>392</v>
      </c>
      <c r="E4" s="12" t="s">
        <v>393</v>
      </c>
      <c r="F4" s="13">
        <v>0.05</v>
      </c>
      <c r="G4" s="13">
        <v>0.05</v>
      </c>
      <c r="H4" s="14"/>
      <c r="I4" s="16" t="s">
        <v>394</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320</v>
      </c>
      <c r="B12" s="18"/>
      <c r="C12" s="18"/>
      <c r="D12" s="19"/>
      <c r="E12" s="20"/>
      <c r="F12" s="17" t="s">
        <v>321</v>
      </c>
      <c r="G12" s="18"/>
      <c r="H12" s="19"/>
      <c r="I12" s="25"/>
    </row>
    <row r="13" ht="52.5" customHeight="1" spans="1:9">
      <c r="A13" s="21" t="s">
        <v>395</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workbookViewId="0">
      <selection activeCell="A1" sqref="$A1:$XFD1048576"/>
    </sheetView>
  </sheetViews>
  <sheetFormatPr defaultColWidth="11" defaultRowHeight="14.25"/>
  <cols>
    <col min="2" max="2" width="12.875" customWidth="1"/>
    <col min="3" max="3" width="11.875" customWidth="1"/>
    <col min="4" max="4" width="11" customWidth="1"/>
    <col min="5" max="5" width="10" customWidth="1"/>
  </cols>
  <sheetData>
    <row r="1" customFormat="1" ht="15"/>
    <row r="2" ht="41.1" customHeight="1" spans="2:9">
      <c r="B2" s="353" t="s">
        <v>36</v>
      </c>
      <c r="C2" s="354"/>
      <c r="D2" s="354"/>
      <c r="E2" s="354"/>
      <c r="F2" s="354"/>
      <c r="G2" s="354"/>
      <c r="H2" s="354"/>
      <c r="I2" s="368"/>
    </row>
    <row r="3" ht="27.95" customHeight="1" spans="2:9">
      <c r="B3" s="355"/>
      <c r="C3" s="356"/>
      <c r="D3" s="357" t="s">
        <v>37</v>
      </c>
      <c r="E3" s="358"/>
      <c r="F3" s="359" t="s">
        <v>38</v>
      </c>
      <c r="G3" s="360"/>
      <c r="H3" s="357" t="s">
        <v>39</v>
      </c>
      <c r="I3" s="369"/>
    </row>
    <row r="4" ht="27.95" customHeight="1" spans="2:9">
      <c r="B4" s="355" t="s">
        <v>40</v>
      </c>
      <c r="C4" s="356" t="s">
        <v>41</v>
      </c>
      <c r="D4" s="356" t="s">
        <v>42</v>
      </c>
      <c r="E4" s="356" t="s">
        <v>43</v>
      </c>
      <c r="F4" s="361" t="s">
        <v>42</v>
      </c>
      <c r="G4" s="361" t="s">
        <v>43</v>
      </c>
      <c r="H4" s="356" t="s">
        <v>42</v>
      </c>
      <c r="I4" s="370" t="s">
        <v>43</v>
      </c>
    </row>
    <row r="5" ht="27.95" customHeight="1" spans="2:9">
      <c r="B5" s="362" t="s">
        <v>44</v>
      </c>
      <c r="C5" s="9">
        <v>13</v>
      </c>
      <c r="D5" s="9">
        <v>0</v>
      </c>
      <c r="E5" s="9">
        <v>1</v>
      </c>
      <c r="F5" s="363">
        <v>0</v>
      </c>
      <c r="G5" s="363">
        <v>1</v>
      </c>
      <c r="H5" s="9">
        <v>1</v>
      </c>
      <c r="I5" s="371">
        <v>2</v>
      </c>
    </row>
    <row r="6" ht="27.95" customHeight="1" spans="2:9">
      <c r="B6" s="362" t="s">
        <v>45</v>
      </c>
      <c r="C6" s="9">
        <v>20</v>
      </c>
      <c r="D6" s="9">
        <v>0</v>
      </c>
      <c r="E6" s="9">
        <v>1</v>
      </c>
      <c r="F6" s="363">
        <v>1</v>
      </c>
      <c r="G6" s="363">
        <v>2</v>
      </c>
      <c r="H6" s="9">
        <v>2</v>
      </c>
      <c r="I6" s="371">
        <v>3</v>
      </c>
    </row>
    <row r="7" ht="27.95" customHeight="1" spans="2:9">
      <c r="B7" s="362" t="s">
        <v>46</v>
      </c>
      <c r="C7" s="9">
        <v>32</v>
      </c>
      <c r="D7" s="9">
        <v>0</v>
      </c>
      <c r="E7" s="9">
        <v>1</v>
      </c>
      <c r="F7" s="363">
        <v>2</v>
      </c>
      <c r="G7" s="363">
        <v>3</v>
      </c>
      <c r="H7" s="9">
        <v>3</v>
      </c>
      <c r="I7" s="371">
        <v>4</v>
      </c>
    </row>
    <row r="8" ht="27.95" customHeight="1" spans="2:9">
      <c r="B8" s="362" t="s">
        <v>47</v>
      </c>
      <c r="C8" s="9">
        <v>50</v>
      </c>
      <c r="D8" s="9">
        <v>1</v>
      </c>
      <c r="E8" s="9">
        <v>2</v>
      </c>
      <c r="F8" s="363">
        <v>3</v>
      </c>
      <c r="G8" s="363">
        <v>4</v>
      </c>
      <c r="H8" s="9">
        <v>5</v>
      </c>
      <c r="I8" s="371">
        <v>6</v>
      </c>
    </row>
    <row r="9" ht="27.95" customHeight="1" spans="2:9">
      <c r="B9" s="362" t="s">
        <v>48</v>
      </c>
      <c r="C9" s="9">
        <v>80</v>
      </c>
      <c r="D9" s="9">
        <v>2</v>
      </c>
      <c r="E9" s="9">
        <v>3</v>
      </c>
      <c r="F9" s="363">
        <v>5</v>
      </c>
      <c r="G9" s="363">
        <v>6</v>
      </c>
      <c r="H9" s="9">
        <v>7</v>
      </c>
      <c r="I9" s="371">
        <v>8</v>
      </c>
    </row>
    <row r="10" ht="27.95" customHeight="1" spans="2:9">
      <c r="B10" s="362" t="s">
        <v>49</v>
      </c>
      <c r="C10" s="9">
        <v>125</v>
      </c>
      <c r="D10" s="9">
        <v>3</v>
      </c>
      <c r="E10" s="9">
        <v>4</v>
      </c>
      <c r="F10" s="363">
        <v>7</v>
      </c>
      <c r="G10" s="363">
        <v>8</v>
      </c>
      <c r="H10" s="9">
        <v>10</v>
      </c>
      <c r="I10" s="371">
        <v>11</v>
      </c>
    </row>
    <row r="11" ht="27.95" customHeight="1" spans="2:9">
      <c r="B11" s="362" t="s">
        <v>50</v>
      </c>
      <c r="C11" s="9">
        <v>200</v>
      </c>
      <c r="D11" s="9">
        <v>5</v>
      </c>
      <c r="E11" s="9">
        <v>6</v>
      </c>
      <c r="F11" s="363">
        <v>10</v>
      </c>
      <c r="G11" s="363">
        <v>11</v>
      </c>
      <c r="H11" s="9">
        <v>14</v>
      </c>
      <c r="I11" s="371">
        <v>15</v>
      </c>
    </row>
    <row r="12" ht="27.95" customHeight="1" spans="2:9">
      <c r="B12" s="364" t="s">
        <v>51</v>
      </c>
      <c r="C12" s="365">
        <v>315</v>
      </c>
      <c r="D12" s="365">
        <v>7</v>
      </c>
      <c r="E12" s="365">
        <v>8</v>
      </c>
      <c r="F12" s="366">
        <v>14</v>
      </c>
      <c r="G12" s="366">
        <v>15</v>
      </c>
      <c r="H12" s="365">
        <v>21</v>
      </c>
      <c r="I12" s="372">
        <v>22</v>
      </c>
    </row>
    <row r="13" customFormat="1"/>
    <row r="14" customFormat="1" spans="2:4">
      <c r="B14" s="367" t="s">
        <v>52</v>
      </c>
      <c r="C14" s="367"/>
      <c r="D14" s="367"/>
    </row>
  </sheetData>
  <mergeCells count="4">
    <mergeCell ref="B2:I2"/>
    <mergeCell ref="D3:E3"/>
    <mergeCell ref="F3:G3"/>
    <mergeCell ref="H3:I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abSelected="1" topLeftCell="A16" workbookViewId="0">
      <selection activeCell="A40" sqref="A40:K40"/>
    </sheetView>
  </sheetViews>
  <sheetFormatPr defaultColWidth="10.375" defaultRowHeight="16.5" customHeight="1"/>
  <cols>
    <col min="1" max="1" width="11.75" style="241" customWidth="1"/>
    <col min="2" max="9" width="10.375" style="241"/>
    <col min="10" max="10" width="8.875" style="241" customWidth="1"/>
    <col min="11" max="11" width="12" style="241" customWidth="1"/>
    <col min="12" max="16384" width="10.375" style="241"/>
  </cols>
  <sheetData>
    <row r="1" s="241" customFormat="1" ht="21" spans="1:11">
      <c r="A1" s="243" t="s">
        <v>53</v>
      </c>
      <c r="B1" s="243"/>
      <c r="C1" s="243"/>
      <c r="D1" s="243"/>
      <c r="E1" s="243"/>
      <c r="F1" s="243"/>
      <c r="G1" s="243"/>
      <c r="H1" s="243"/>
      <c r="I1" s="243"/>
      <c r="J1" s="243"/>
      <c r="K1" s="243"/>
    </row>
    <row r="2" s="241" customFormat="1" ht="15" spans="1:11">
      <c r="A2" s="244" t="s">
        <v>54</v>
      </c>
      <c r="B2" s="245" t="s">
        <v>55</v>
      </c>
      <c r="C2" s="245"/>
      <c r="D2" s="246" t="s">
        <v>56</v>
      </c>
      <c r="E2" s="246"/>
      <c r="F2" s="245" t="s">
        <v>57</v>
      </c>
      <c r="G2" s="245"/>
      <c r="H2" s="247" t="s">
        <v>58</v>
      </c>
      <c r="I2" s="326" t="s">
        <v>59</v>
      </c>
      <c r="J2" s="326"/>
      <c r="K2" s="327"/>
    </row>
    <row r="3" s="241" customFormat="1" ht="14.25" spans="1:11">
      <c r="A3" s="248" t="s">
        <v>60</v>
      </c>
      <c r="B3" s="249"/>
      <c r="C3" s="250"/>
      <c r="D3" s="251" t="s">
        <v>61</v>
      </c>
      <c r="E3" s="252"/>
      <c r="F3" s="252"/>
      <c r="G3" s="253"/>
      <c r="H3" s="251" t="s">
        <v>62</v>
      </c>
      <c r="I3" s="252"/>
      <c r="J3" s="252"/>
      <c r="K3" s="253"/>
    </row>
    <row r="4" s="241" customFormat="1" ht="14.25" spans="1:11">
      <c r="A4" s="254" t="s">
        <v>63</v>
      </c>
      <c r="B4" s="255" t="s">
        <v>64</v>
      </c>
      <c r="C4" s="256"/>
      <c r="D4" s="254" t="s">
        <v>65</v>
      </c>
      <c r="E4" s="257"/>
      <c r="F4" s="258">
        <v>45098</v>
      </c>
      <c r="G4" s="259"/>
      <c r="H4" s="254" t="s">
        <v>66</v>
      </c>
      <c r="I4" s="257"/>
      <c r="J4" s="255" t="s">
        <v>67</v>
      </c>
      <c r="K4" s="256" t="s">
        <v>68</v>
      </c>
    </row>
    <row r="5" s="241" customFormat="1" ht="14.25" spans="1:11">
      <c r="A5" s="260" t="s">
        <v>69</v>
      </c>
      <c r="B5" s="255" t="s">
        <v>70</v>
      </c>
      <c r="C5" s="256"/>
      <c r="D5" s="254" t="s">
        <v>71</v>
      </c>
      <c r="E5" s="257"/>
      <c r="F5" s="258" t="s">
        <v>72</v>
      </c>
      <c r="G5" s="259"/>
      <c r="H5" s="254" t="s">
        <v>73</v>
      </c>
      <c r="I5" s="257"/>
      <c r="J5" s="255" t="s">
        <v>67</v>
      </c>
      <c r="K5" s="256" t="s">
        <v>68</v>
      </c>
    </row>
    <row r="6" s="241" customFormat="1" ht="14.25" spans="1:11">
      <c r="A6" s="254" t="s">
        <v>74</v>
      </c>
      <c r="B6" s="261">
        <v>2</v>
      </c>
      <c r="C6" s="262">
        <v>6</v>
      </c>
      <c r="D6" s="260" t="s">
        <v>75</v>
      </c>
      <c r="E6" s="263"/>
      <c r="F6" s="258" t="s">
        <v>76</v>
      </c>
      <c r="G6" s="259"/>
      <c r="H6" s="254" t="s">
        <v>77</v>
      </c>
      <c r="I6" s="257"/>
      <c r="J6" s="255" t="s">
        <v>67</v>
      </c>
      <c r="K6" s="256" t="s">
        <v>68</v>
      </c>
    </row>
    <row r="7" s="241" customFormat="1" ht="14.25" spans="1:11">
      <c r="A7" s="254" t="s">
        <v>78</v>
      </c>
      <c r="B7" s="264">
        <v>1800</v>
      </c>
      <c r="C7" s="265"/>
      <c r="D7" s="260" t="s">
        <v>79</v>
      </c>
      <c r="E7" s="266"/>
      <c r="F7" s="258" t="s">
        <v>80</v>
      </c>
      <c r="G7" s="259"/>
      <c r="H7" s="254" t="s">
        <v>81</v>
      </c>
      <c r="I7" s="257"/>
      <c r="J7" s="255" t="s">
        <v>67</v>
      </c>
      <c r="K7" s="256" t="s">
        <v>68</v>
      </c>
    </row>
    <row r="8" s="241" customFormat="1" ht="15" spans="1:11">
      <c r="A8" s="267" t="s">
        <v>82</v>
      </c>
      <c r="B8" s="268" t="s">
        <v>83</v>
      </c>
      <c r="C8" s="269"/>
      <c r="D8" s="270" t="s">
        <v>84</v>
      </c>
      <c r="E8" s="271"/>
      <c r="F8" s="272" t="s">
        <v>85</v>
      </c>
      <c r="G8" s="273"/>
      <c r="H8" s="270" t="s">
        <v>86</v>
      </c>
      <c r="I8" s="271"/>
      <c r="J8" s="328" t="s">
        <v>67</v>
      </c>
      <c r="K8" s="329" t="s">
        <v>68</v>
      </c>
    </row>
    <row r="9" s="241" customFormat="1" ht="15" spans="1:11">
      <c r="A9" s="274" t="s">
        <v>87</v>
      </c>
      <c r="B9" s="275"/>
      <c r="C9" s="275"/>
      <c r="D9" s="275"/>
      <c r="E9" s="275"/>
      <c r="F9" s="275"/>
      <c r="G9" s="275"/>
      <c r="H9" s="275"/>
      <c r="I9" s="275"/>
      <c r="J9" s="275"/>
      <c r="K9" s="330"/>
    </row>
    <row r="10" s="241" customFormat="1" ht="15" spans="1:11">
      <c r="A10" s="276" t="s">
        <v>88</v>
      </c>
      <c r="B10" s="277"/>
      <c r="C10" s="277"/>
      <c r="D10" s="277"/>
      <c r="E10" s="277"/>
      <c r="F10" s="277"/>
      <c r="G10" s="277"/>
      <c r="H10" s="277"/>
      <c r="I10" s="277"/>
      <c r="J10" s="277"/>
      <c r="K10" s="331"/>
    </row>
    <row r="11" s="241" customFormat="1" ht="14.25" spans="1:11">
      <c r="A11" s="278" t="s">
        <v>89</v>
      </c>
      <c r="B11" s="279" t="s">
        <v>90</v>
      </c>
      <c r="C11" s="280" t="s">
        <v>91</v>
      </c>
      <c r="D11" s="281"/>
      <c r="E11" s="282" t="s">
        <v>92</v>
      </c>
      <c r="F11" s="279" t="s">
        <v>90</v>
      </c>
      <c r="G11" s="280" t="s">
        <v>91</v>
      </c>
      <c r="H11" s="280" t="s">
        <v>93</v>
      </c>
      <c r="I11" s="282" t="s">
        <v>94</v>
      </c>
      <c r="J11" s="279" t="s">
        <v>90</v>
      </c>
      <c r="K11" s="332" t="s">
        <v>91</v>
      </c>
    </row>
    <row r="12" s="241" customFormat="1" ht="14.25" spans="1:11">
      <c r="A12" s="260" t="s">
        <v>95</v>
      </c>
      <c r="B12" s="283" t="s">
        <v>90</v>
      </c>
      <c r="C12" s="255" t="s">
        <v>91</v>
      </c>
      <c r="D12" s="266"/>
      <c r="E12" s="263" t="s">
        <v>96</v>
      </c>
      <c r="F12" s="283" t="s">
        <v>90</v>
      </c>
      <c r="G12" s="255" t="s">
        <v>91</v>
      </c>
      <c r="H12" s="255" t="s">
        <v>93</v>
      </c>
      <c r="I12" s="263" t="s">
        <v>97</v>
      </c>
      <c r="J12" s="283" t="s">
        <v>90</v>
      </c>
      <c r="K12" s="256" t="s">
        <v>91</v>
      </c>
    </row>
    <row r="13" s="241" customFormat="1" ht="14.25" spans="1:11">
      <c r="A13" s="260" t="s">
        <v>98</v>
      </c>
      <c r="B13" s="283" t="s">
        <v>90</v>
      </c>
      <c r="C13" s="255" t="s">
        <v>91</v>
      </c>
      <c r="D13" s="266"/>
      <c r="E13" s="263" t="s">
        <v>99</v>
      </c>
      <c r="F13" s="255" t="s">
        <v>100</v>
      </c>
      <c r="G13" s="255" t="s">
        <v>101</v>
      </c>
      <c r="H13" s="255" t="s">
        <v>93</v>
      </c>
      <c r="I13" s="263" t="s">
        <v>102</v>
      </c>
      <c r="J13" s="283" t="s">
        <v>90</v>
      </c>
      <c r="K13" s="256" t="s">
        <v>91</v>
      </c>
    </row>
    <row r="14" s="241" customFormat="1" ht="15" spans="1:11">
      <c r="A14" s="270" t="s">
        <v>103</v>
      </c>
      <c r="B14" s="271"/>
      <c r="C14" s="271"/>
      <c r="D14" s="271"/>
      <c r="E14" s="271"/>
      <c r="F14" s="271"/>
      <c r="G14" s="271"/>
      <c r="H14" s="271"/>
      <c r="I14" s="271"/>
      <c r="J14" s="271"/>
      <c r="K14" s="333"/>
    </row>
    <row r="15" s="241" customFormat="1" ht="15" spans="1:11">
      <c r="A15" s="276" t="s">
        <v>104</v>
      </c>
      <c r="B15" s="277"/>
      <c r="C15" s="277"/>
      <c r="D15" s="277"/>
      <c r="E15" s="277"/>
      <c r="F15" s="277"/>
      <c r="G15" s="277"/>
      <c r="H15" s="277"/>
      <c r="I15" s="277"/>
      <c r="J15" s="277"/>
      <c r="K15" s="331"/>
    </row>
    <row r="16" s="241" customFormat="1" ht="14.25" spans="1:11">
      <c r="A16" s="284" t="s">
        <v>105</v>
      </c>
      <c r="B16" s="280" t="s">
        <v>100</v>
      </c>
      <c r="C16" s="280" t="s">
        <v>101</v>
      </c>
      <c r="D16" s="285"/>
      <c r="E16" s="286" t="s">
        <v>106</v>
      </c>
      <c r="F16" s="280" t="s">
        <v>100</v>
      </c>
      <c r="G16" s="280" t="s">
        <v>101</v>
      </c>
      <c r="H16" s="287"/>
      <c r="I16" s="286" t="s">
        <v>107</v>
      </c>
      <c r="J16" s="280" t="s">
        <v>100</v>
      </c>
      <c r="K16" s="332" t="s">
        <v>101</v>
      </c>
    </row>
    <row r="17" s="241" customFormat="1" customHeight="1" spans="1:22">
      <c r="A17" s="288" t="s">
        <v>108</v>
      </c>
      <c r="B17" s="255" t="s">
        <v>100</v>
      </c>
      <c r="C17" s="255" t="s">
        <v>101</v>
      </c>
      <c r="D17" s="289"/>
      <c r="E17" s="290" t="s">
        <v>109</v>
      </c>
      <c r="F17" s="255" t="s">
        <v>100</v>
      </c>
      <c r="G17" s="255" t="s">
        <v>101</v>
      </c>
      <c r="H17" s="291"/>
      <c r="I17" s="290" t="s">
        <v>110</v>
      </c>
      <c r="J17" s="255" t="s">
        <v>100</v>
      </c>
      <c r="K17" s="256" t="s">
        <v>101</v>
      </c>
      <c r="L17" s="334"/>
      <c r="M17" s="334"/>
      <c r="N17" s="334"/>
      <c r="O17" s="334"/>
      <c r="P17" s="334"/>
      <c r="Q17" s="334"/>
      <c r="R17" s="334"/>
      <c r="S17" s="334"/>
      <c r="T17" s="334"/>
      <c r="U17" s="334"/>
      <c r="V17" s="334"/>
    </row>
    <row r="18" s="241" customFormat="1" ht="18" customHeight="1" spans="1:11">
      <c r="A18" s="292" t="s">
        <v>111</v>
      </c>
      <c r="B18" s="293"/>
      <c r="C18" s="293"/>
      <c r="D18" s="293"/>
      <c r="E18" s="293"/>
      <c r="F18" s="293"/>
      <c r="G18" s="293"/>
      <c r="H18" s="293"/>
      <c r="I18" s="293"/>
      <c r="J18" s="293"/>
      <c r="K18" s="335"/>
    </row>
    <row r="19" s="242" customFormat="1" ht="18" customHeight="1" spans="1:11">
      <c r="A19" s="276" t="s">
        <v>112</v>
      </c>
      <c r="B19" s="277"/>
      <c r="C19" s="277"/>
      <c r="D19" s="277"/>
      <c r="E19" s="277"/>
      <c r="F19" s="277"/>
      <c r="G19" s="277"/>
      <c r="H19" s="277"/>
      <c r="I19" s="277"/>
      <c r="J19" s="277"/>
      <c r="K19" s="331"/>
    </row>
    <row r="20" s="241" customFormat="1" customHeight="1" spans="1:11">
      <c r="A20" s="294" t="s">
        <v>113</v>
      </c>
      <c r="B20" s="295"/>
      <c r="C20" s="295"/>
      <c r="D20" s="295"/>
      <c r="E20" s="295"/>
      <c r="F20" s="295"/>
      <c r="G20" s="295"/>
      <c r="H20" s="295"/>
      <c r="I20" s="295"/>
      <c r="J20" s="295"/>
      <c r="K20" s="336"/>
    </row>
    <row r="21" s="241" customFormat="1" ht="21.75" customHeight="1" spans="1:11">
      <c r="A21" s="296" t="s">
        <v>114</v>
      </c>
      <c r="B21" s="290" t="s">
        <v>115</v>
      </c>
      <c r="C21" s="290" t="s">
        <v>116</v>
      </c>
      <c r="D21" s="290" t="s">
        <v>117</v>
      </c>
      <c r="E21" s="290" t="s">
        <v>118</v>
      </c>
      <c r="F21" s="290" t="s">
        <v>119</v>
      </c>
      <c r="G21" s="290" t="s">
        <v>120</v>
      </c>
      <c r="H21" s="290" t="s">
        <v>121</v>
      </c>
      <c r="I21" s="290" t="s">
        <v>122</v>
      </c>
      <c r="J21" s="290" t="s">
        <v>123</v>
      </c>
      <c r="K21" s="337" t="s">
        <v>124</v>
      </c>
    </row>
    <row r="22" s="241" customFormat="1" customHeight="1" spans="1:11">
      <c r="A22" s="297" t="s">
        <v>125</v>
      </c>
      <c r="B22" s="298"/>
      <c r="C22" s="298"/>
      <c r="D22" s="298">
        <v>1</v>
      </c>
      <c r="E22" s="298">
        <v>1</v>
      </c>
      <c r="F22" s="298">
        <v>1</v>
      </c>
      <c r="G22" s="298">
        <v>1</v>
      </c>
      <c r="H22" s="298">
        <v>1</v>
      </c>
      <c r="I22" s="298">
        <v>1</v>
      </c>
      <c r="J22" s="298"/>
      <c r="K22" s="338"/>
    </row>
    <row r="23" s="241" customFormat="1" customHeight="1" spans="1:11">
      <c r="A23" s="297" t="s">
        <v>126</v>
      </c>
      <c r="B23" s="298"/>
      <c r="C23" s="298"/>
      <c r="D23" s="298">
        <v>1</v>
      </c>
      <c r="E23" s="298">
        <v>1</v>
      </c>
      <c r="F23" s="298">
        <v>1</v>
      </c>
      <c r="G23" s="298">
        <v>1</v>
      </c>
      <c r="H23" s="298">
        <v>1</v>
      </c>
      <c r="I23" s="298">
        <v>1</v>
      </c>
      <c r="J23" s="298"/>
      <c r="K23" s="339"/>
    </row>
    <row r="24" s="241" customFormat="1" customHeight="1" spans="1:11">
      <c r="A24" s="297"/>
      <c r="B24" s="298"/>
      <c r="C24" s="298"/>
      <c r="D24" s="298"/>
      <c r="E24" s="298"/>
      <c r="F24" s="298"/>
      <c r="G24" s="298"/>
      <c r="H24" s="298"/>
      <c r="I24" s="298"/>
      <c r="J24" s="298"/>
      <c r="K24" s="339"/>
    </row>
    <row r="25" s="241" customFormat="1" customHeight="1" spans="1:11">
      <c r="A25" s="297"/>
      <c r="B25" s="298"/>
      <c r="C25" s="298"/>
      <c r="D25" s="298"/>
      <c r="E25" s="298"/>
      <c r="F25" s="298"/>
      <c r="G25" s="298"/>
      <c r="H25" s="298"/>
      <c r="I25" s="298"/>
      <c r="J25" s="298"/>
      <c r="K25" s="340"/>
    </row>
    <row r="26" s="241" customFormat="1" customHeight="1" spans="1:11">
      <c r="A26" s="297"/>
      <c r="B26" s="298"/>
      <c r="C26" s="298"/>
      <c r="D26" s="298"/>
      <c r="E26" s="298"/>
      <c r="F26" s="298"/>
      <c r="G26" s="298"/>
      <c r="H26" s="298"/>
      <c r="I26" s="298"/>
      <c r="J26" s="298"/>
      <c r="K26" s="340"/>
    </row>
    <row r="27" s="241" customFormat="1" customHeight="1" spans="1:11">
      <c r="A27" s="297"/>
      <c r="B27" s="298"/>
      <c r="C27" s="298"/>
      <c r="D27" s="298"/>
      <c r="E27" s="298"/>
      <c r="F27" s="298"/>
      <c r="G27" s="298"/>
      <c r="H27" s="298"/>
      <c r="I27" s="298"/>
      <c r="J27" s="298"/>
      <c r="K27" s="340"/>
    </row>
    <row r="28" s="241" customFormat="1" customHeight="1" spans="1:11">
      <c r="A28" s="297"/>
      <c r="B28" s="298"/>
      <c r="C28" s="298"/>
      <c r="D28" s="298"/>
      <c r="E28" s="298"/>
      <c r="F28" s="298"/>
      <c r="G28" s="298"/>
      <c r="H28" s="298"/>
      <c r="I28" s="298"/>
      <c r="J28" s="298"/>
      <c r="K28" s="340"/>
    </row>
    <row r="29" s="241" customFormat="1" ht="18" customHeight="1" spans="1:11">
      <c r="A29" s="299" t="s">
        <v>127</v>
      </c>
      <c r="B29" s="300"/>
      <c r="C29" s="300"/>
      <c r="D29" s="300"/>
      <c r="E29" s="300"/>
      <c r="F29" s="300"/>
      <c r="G29" s="300"/>
      <c r="H29" s="300"/>
      <c r="I29" s="300"/>
      <c r="J29" s="300"/>
      <c r="K29" s="341"/>
    </row>
    <row r="30" s="241" customFormat="1" ht="18.75" customHeight="1" spans="1:11">
      <c r="A30" s="301" t="s">
        <v>128</v>
      </c>
      <c r="B30" s="302"/>
      <c r="C30" s="302"/>
      <c r="D30" s="302"/>
      <c r="E30" s="302"/>
      <c r="F30" s="302"/>
      <c r="G30" s="302"/>
      <c r="H30" s="302"/>
      <c r="I30" s="302"/>
      <c r="J30" s="302"/>
      <c r="K30" s="342"/>
    </row>
    <row r="31" s="241" customFormat="1" ht="18.75" customHeight="1" spans="1:11">
      <c r="A31" s="303"/>
      <c r="B31" s="304"/>
      <c r="C31" s="304"/>
      <c r="D31" s="304"/>
      <c r="E31" s="304"/>
      <c r="F31" s="304"/>
      <c r="G31" s="304"/>
      <c r="H31" s="304"/>
      <c r="I31" s="304"/>
      <c r="J31" s="304"/>
      <c r="K31" s="343"/>
    </row>
    <row r="32" s="241" customFormat="1" ht="18" customHeight="1" spans="1:11">
      <c r="A32" s="299" t="s">
        <v>129</v>
      </c>
      <c r="B32" s="300"/>
      <c r="C32" s="300"/>
      <c r="D32" s="300"/>
      <c r="E32" s="300"/>
      <c r="F32" s="300"/>
      <c r="G32" s="300"/>
      <c r="H32" s="300"/>
      <c r="I32" s="300"/>
      <c r="J32" s="300"/>
      <c r="K32" s="341"/>
    </row>
    <row r="33" s="241" customFormat="1" ht="14.25" spans="1:11">
      <c r="A33" s="305" t="s">
        <v>130</v>
      </c>
      <c r="B33" s="306"/>
      <c r="C33" s="306"/>
      <c r="D33" s="306"/>
      <c r="E33" s="306"/>
      <c r="F33" s="306"/>
      <c r="G33" s="306"/>
      <c r="H33" s="306"/>
      <c r="I33" s="306"/>
      <c r="J33" s="306"/>
      <c r="K33" s="344"/>
    </row>
    <row r="34" s="241" customFormat="1" ht="15" spans="1:11">
      <c r="A34" s="154" t="s">
        <v>131</v>
      </c>
      <c r="B34" s="156"/>
      <c r="C34" s="255" t="s">
        <v>67</v>
      </c>
      <c r="D34" s="255" t="s">
        <v>68</v>
      </c>
      <c r="E34" s="307" t="s">
        <v>132</v>
      </c>
      <c r="F34" s="308"/>
      <c r="G34" s="308"/>
      <c r="H34" s="308"/>
      <c r="I34" s="308"/>
      <c r="J34" s="308"/>
      <c r="K34" s="345"/>
    </row>
    <row r="35" s="241" customFormat="1" ht="15" spans="1:11">
      <c r="A35" s="309" t="s">
        <v>133</v>
      </c>
      <c r="B35" s="309"/>
      <c r="C35" s="309"/>
      <c r="D35" s="309"/>
      <c r="E35" s="309"/>
      <c r="F35" s="309"/>
      <c r="G35" s="309"/>
      <c r="H35" s="309"/>
      <c r="I35" s="309"/>
      <c r="J35" s="309"/>
      <c r="K35" s="309"/>
    </row>
    <row r="36" s="241" customFormat="1" ht="14.25" spans="1:11">
      <c r="A36" s="310" t="s">
        <v>134</v>
      </c>
      <c r="B36" s="311"/>
      <c r="C36" s="311"/>
      <c r="D36" s="311"/>
      <c r="E36" s="311"/>
      <c r="F36" s="311"/>
      <c r="G36" s="311"/>
      <c r="H36" s="311"/>
      <c r="I36" s="311"/>
      <c r="J36" s="311"/>
      <c r="K36" s="346"/>
    </row>
    <row r="37" s="241" customFormat="1" ht="14.25" spans="1:11">
      <c r="A37" s="312" t="s">
        <v>135</v>
      </c>
      <c r="B37" s="313"/>
      <c r="C37" s="313"/>
      <c r="D37" s="313"/>
      <c r="E37" s="313"/>
      <c r="F37" s="313"/>
      <c r="G37" s="313"/>
      <c r="H37" s="313"/>
      <c r="I37" s="313"/>
      <c r="J37" s="313"/>
      <c r="K37" s="347"/>
    </row>
    <row r="38" s="241" customFormat="1" ht="14.25" spans="1:11">
      <c r="A38" s="310"/>
      <c r="B38" s="311"/>
      <c r="C38" s="311"/>
      <c r="D38" s="311"/>
      <c r="E38" s="311"/>
      <c r="F38" s="311"/>
      <c r="G38" s="311"/>
      <c r="H38" s="311"/>
      <c r="I38" s="311"/>
      <c r="J38" s="311"/>
      <c r="K38" s="346"/>
    </row>
    <row r="39" s="241" customFormat="1" ht="14.25" spans="1:11">
      <c r="A39" s="310"/>
      <c r="B39" s="311"/>
      <c r="C39" s="311"/>
      <c r="D39" s="311"/>
      <c r="E39" s="311"/>
      <c r="F39" s="311"/>
      <c r="G39" s="311"/>
      <c r="H39" s="311"/>
      <c r="I39" s="311"/>
      <c r="J39" s="311"/>
      <c r="K39" s="346"/>
    </row>
    <row r="40" s="241" customFormat="1" ht="14.25" spans="1:11">
      <c r="A40" s="310"/>
      <c r="B40" s="311"/>
      <c r="C40" s="311"/>
      <c r="D40" s="311"/>
      <c r="E40" s="311"/>
      <c r="F40" s="311"/>
      <c r="G40" s="311"/>
      <c r="H40" s="311"/>
      <c r="I40" s="311"/>
      <c r="J40" s="311"/>
      <c r="K40" s="346"/>
    </row>
    <row r="41" s="241" customFormat="1" ht="14.25" spans="1:11">
      <c r="A41" s="310"/>
      <c r="B41" s="311"/>
      <c r="C41" s="311"/>
      <c r="D41" s="311"/>
      <c r="E41" s="311"/>
      <c r="F41" s="311"/>
      <c r="G41" s="311"/>
      <c r="H41" s="311"/>
      <c r="I41" s="311"/>
      <c r="J41" s="311"/>
      <c r="K41" s="346"/>
    </row>
    <row r="42" s="241" customFormat="1" ht="14.25" spans="1:11">
      <c r="A42" s="310"/>
      <c r="B42" s="311"/>
      <c r="C42" s="311"/>
      <c r="D42" s="311"/>
      <c r="E42" s="311"/>
      <c r="F42" s="311"/>
      <c r="G42" s="311"/>
      <c r="H42" s="311"/>
      <c r="I42" s="311"/>
      <c r="J42" s="311"/>
      <c r="K42" s="346"/>
    </row>
    <row r="43" s="241" customFormat="1" ht="15" spans="1:11">
      <c r="A43" s="314" t="s">
        <v>136</v>
      </c>
      <c r="B43" s="315"/>
      <c r="C43" s="315"/>
      <c r="D43" s="315"/>
      <c r="E43" s="315"/>
      <c r="F43" s="315"/>
      <c r="G43" s="315"/>
      <c r="H43" s="315"/>
      <c r="I43" s="315"/>
      <c r="J43" s="315"/>
      <c r="K43" s="348"/>
    </row>
    <row r="44" s="241" customFormat="1" ht="15" spans="1:11">
      <c r="A44" s="276" t="s">
        <v>137</v>
      </c>
      <c r="B44" s="277"/>
      <c r="C44" s="277"/>
      <c r="D44" s="277"/>
      <c r="E44" s="277"/>
      <c r="F44" s="277"/>
      <c r="G44" s="277"/>
      <c r="H44" s="277"/>
      <c r="I44" s="277"/>
      <c r="J44" s="277"/>
      <c r="K44" s="331"/>
    </row>
    <row r="45" s="241" customFormat="1" ht="14.25" spans="1:11">
      <c r="A45" s="284" t="s">
        <v>138</v>
      </c>
      <c r="B45" s="280" t="s">
        <v>100</v>
      </c>
      <c r="C45" s="280" t="s">
        <v>101</v>
      </c>
      <c r="D45" s="280" t="s">
        <v>93</v>
      </c>
      <c r="E45" s="286" t="s">
        <v>139</v>
      </c>
      <c r="F45" s="280" t="s">
        <v>100</v>
      </c>
      <c r="G45" s="280" t="s">
        <v>101</v>
      </c>
      <c r="H45" s="280" t="s">
        <v>93</v>
      </c>
      <c r="I45" s="286" t="s">
        <v>140</v>
      </c>
      <c r="J45" s="280" t="s">
        <v>100</v>
      </c>
      <c r="K45" s="332" t="s">
        <v>101</v>
      </c>
    </row>
    <row r="46" s="241" customFormat="1" ht="14.25" spans="1:11">
      <c r="A46" s="288" t="s">
        <v>92</v>
      </c>
      <c r="B46" s="255" t="s">
        <v>100</v>
      </c>
      <c r="C46" s="255" t="s">
        <v>101</v>
      </c>
      <c r="D46" s="255" t="s">
        <v>93</v>
      </c>
      <c r="E46" s="290" t="s">
        <v>99</v>
      </c>
      <c r="F46" s="255" t="s">
        <v>100</v>
      </c>
      <c r="G46" s="255" t="s">
        <v>101</v>
      </c>
      <c r="H46" s="255" t="s">
        <v>93</v>
      </c>
      <c r="I46" s="290" t="s">
        <v>110</v>
      </c>
      <c r="J46" s="255" t="s">
        <v>100</v>
      </c>
      <c r="K46" s="256" t="s">
        <v>101</v>
      </c>
    </row>
    <row r="47" s="241" customFormat="1" ht="15" spans="1:11">
      <c r="A47" s="270" t="s">
        <v>103</v>
      </c>
      <c r="B47" s="271"/>
      <c r="C47" s="271"/>
      <c r="D47" s="271"/>
      <c r="E47" s="271"/>
      <c r="F47" s="271"/>
      <c r="G47" s="271"/>
      <c r="H47" s="271"/>
      <c r="I47" s="271"/>
      <c r="J47" s="271"/>
      <c r="K47" s="333"/>
    </row>
    <row r="48" s="241" customFormat="1" ht="15" spans="1:11">
      <c r="A48" s="309" t="s">
        <v>141</v>
      </c>
      <c r="B48" s="309"/>
      <c r="C48" s="309"/>
      <c r="D48" s="309"/>
      <c r="E48" s="309"/>
      <c r="F48" s="309"/>
      <c r="G48" s="309"/>
      <c r="H48" s="309"/>
      <c r="I48" s="309"/>
      <c r="J48" s="309"/>
      <c r="K48" s="309"/>
    </row>
    <row r="49" s="241" customFormat="1" ht="15" spans="1:11">
      <c r="A49" s="312"/>
      <c r="B49" s="313"/>
      <c r="C49" s="313"/>
      <c r="D49" s="313"/>
      <c r="E49" s="313"/>
      <c r="F49" s="313"/>
      <c r="G49" s="313"/>
      <c r="H49" s="313"/>
      <c r="I49" s="313"/>
      <c r="J49" s="313"/>
      <c r="K49" s="347"/>
    </row>
    <row r="50" s="241" customFormat="1" ht="15" spans="1:11">
      <c r="A50" s="316" t="s">
        <v>142</v>
      </c>
      <c r="B50" s="317" t="s">
        <v>143</v>
      </c>
      <c r="C50" s="317"/>
      <c r="D50" s="318" t="s">
        <v>144</v>
      </c>
      <c r="E50" s="319"/>
      <c r="F50" s="320" t="s">
        <v>145</v>
      </c>
      <c r="G50" s="321"/>
      <c r="H50" s="322" t="s">
        <v>146</v>
      </c>
      <c r="I50" s="349"/>
      <c r="J50" s="350"/>
      <c r="K50" s="351"/>
    </row>
    <row r="51" s="241" customFormat="1" ht="15" spans="1:11">
      <c r="A51" s="309" t="s">
        <v>147</v>
      </c>
      <c r="B51" s="309"/>
      <c r="C51" s="309"/>
      <c r="D51" s="309"/>
      <c r="E51" s="309"/>
      <c r="F51" s="309"/>
      <c r="G51" s="309"/>
      <c r="H51" s="309"/>
      <c r="I51" s="309"/>
      <c r="J51" s="309"/>
      <c r="K51" s="309"/>
    </row>
    <row r="52" s="241" customFormat="1" ht="15" spans="1:11">
      <c r="A52" s="323"/>
      <c r="B52" s="324"/>
      <c r="C52" s="324"/>
      <c r="D52" s="324"/>
      <c r="E52" s="324"/>
      <c r="F52" s="324"/>
      <c r="G52" s="324"/>
      <c r="H52" s="324"/>
      <c r="I52" s="324"/>
      <c r="J52" s="324"/>
      <c r="K52" s="352"/>
    </row>
    <row r="53" s="241" customFormat="1" ht="15" spans="1:11">
      <c r="A53" s="316" t="s">
        <v>142</v>
      </c>
      <c r="B53" s="317" t="s">
        <v>143</v>
      </c>
      <c r="C53" s="317"/>
      <c r="D53" s="318" t="s">
        <v>144</v>
      </c>
      <c r="E53" s="325" t="s">
        <v>148</v>
      </c>
      <c r="F53" s="320" t="s">
        <v>149</v>
      </c>
      <c r="G53" s="321" t="s">
        <v>150</v>
      </c>
      <c r="H53" s="322" t="s">
        <v>146</v>
      </c>
      <c r="I53" s="349"/>
      <c r="J53" s="350" t="s">
        <v>151</v>
      </c>
      <c r="K53" s="351"/>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K12" sqref="K12"/>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152</v>
      </c>
      <c r="B1" s="97"/>
      <c r="C1" s="97"/>
      <c r="D1" s="97"/>
      <c r="E1" s="97"/>
      <c r="F1" s="97"/>
      <c r="G1" s="97"/>
      <c r="H1" s="97"/>
      <c r="I1" s="97"/>
      <c r="J1" s="97"/>
      <c r="K1" s="97"/>
      <c r="L1" s="97"/>
      <c r="M1" s="97"/>
      <c r="N1" s="97"/>
    </row>
    <row r="2" s="95" customFormat="1" ht="29.1" customHeight="1" spans="1:14">
      <c r="A2" s="98" t="s">
        <v>63</v>
      </c>
      <c r="B2" s="99" t="s">
        <v>153</v>
      </c>
      <c r="C2" s="99"/>
      <c r="D2" s="100" t="s">
        <v>69</v>
      </c>
      <c r="E2" s="99" t="s">
        <v>70</v>
      </c>
      <c r="F2" s="99"/>
      <c r="G2" s="99"/>
      <c r="H2" s="101"/>
      <c r="I2" s="122" t="s">
        <v>58</v>
      </c>
      <c r="J2" s="99" t="s">
        <v>59</v>
      </c>
      <c r="K2" s="99"/>
      <c r="L2" s="99"/>
      <c r="M2" s="99"/>
      <c r="N2" s="123"/>
    </row>
    <row r="3" s="95" customFormat="1" ht="29.1" customHeight="1" spans="1:14">
      <c r="A3" s="102" t="s">
        <v>154</v>
      </c>
      <c r="B3" s="103" t="s">
        <v>155</v>
      </c>
      <c r="C3" s="103"/>
      <c r="D3" s="103"/>
      <c r="E3" s="103"/>
      <c r="F3" s="103"/>
      <c r="G3" s="103"/>
      <c r="H3" s="104"/>
      <c r="I3" s="124" t="s">
        <v>156</v>
      </c>
      <c r="J3" s="124"/>
      <c r="K3" s="124"/>
      <c r="L3" s="124"/>
      <c r="M3" s="124"/>
      <c r="N3" s="125"/>
    </row>
    <row r="4" s="95" customFormat="1" ht="29.1" customHeight="1" spans="1:14">
      <c r="A4" s="102"/>
      <c r="B4" s="230" t="s">
        <v>117</v>
      </c>
      <c r="C4" s="230" t="s">
        <v>118</v>
      </c>
      <c r="D4" s="231" t="s">
        <v>119</v>
      </c>
      <c r="E4" s="230" t="s">
        <v>120</v>
      </c>
      <c r="F4" s="230" t="s">
        <v>121</v>
      </c>
      <c r="G4" s="230" t="s">
        <v>122</v>
      </c>
      <c r="H4" s="104"/>
      <c r="I4" s="238" t="s">
        <v>157</v>
      </c>
      <c r="J4" s="238" t="s">
        <v>157</v>
      </c>
      <c r="K4" s="238"/>
      <c r="L4" s="238"/>
      <c r="M4" s="238"/>
      <c r="N4" s="239"/>
    </row>
    <row r="5" s="95" customFormat="1" ht="29.1" customHeight="1" spans="1:14">
      <c r="A5" s="102"/>
      <c r="B5" s="105" t="s">
        <v>158</v>
      </c>
      <c r="C5" s="105" t="s">
        <v>159</v>
      </c>
      <c r="D5" s="105" t="s">
        <v>160</v>
      </c>
      <c r="E5" s="105" t="s">
        <v>161</v>
      </c>
      <c r="F5" s="105" t="s">
        <v>162</v>
      </c>
      <c r="G5" s="105" t="s">
        <v>163</v>
      </c>
      <c r="H5" s="104"/>
      <c r="I5" s="126" t="s">
        <v>164</v>
      </c>
      <c r="J5" s="126" t="s">
        <v>165</v>
      </c>
      <c r="K5" s="126"/>
      <c r="L5" s="126"/>
      <c r="M5" s="126"/>
      <c r="N5" s="240"/>
    </row>
    <row r="6" s="95" customFormat="1" ht="29.1" customHeight="1" spans="1:14">
      <c r="A6" s="232" t="s">
        <v>166</v>
      </c>
      <c r="B6" s="105">
        <f>C6-2.1</f>
        <v>98.3</v>
      </c>
      <c r="C6" s="105">
        <f>D6-2.1</f>
        <v>100.4</v>
      </c>
      <c r="D6" s="105">
        <v>102.5</v>
      </c>
      <c r="E6" s="105">
        <f t="shared" ref="E6:G6" si="0">D6+2.1</f>
        <v>104.6</v>
      </c>
      <c r="F6" s="105">
        <f t="shared" si="0"/>
        <v>106.7</v>
      </c>
      <c r="G6" s="105">
        <f t="shared" si="0"/>
        <v>108.8</v>
      </c>
      <c r="H6" s="104"/>
      <c r="I6" s="127" t="s">
        <v>167</v>
      </c>
      <c r="J6" s="127" t="s">
        <v>168</v>
      </c>
      <c r="K6" s="127"/>
      <c r="L6" s="127"/>
      <c r="M6" s="127"/>
      <c r="N6" s="128"/>
    </row>
    <row r="7" s="95" customFormat="1" ht="29.1" customHeight="1" spans="1:14">
      <c r="A7" s="233" t="s">
        <v>169</v>
      </c>
      <c r="B7" s="232">
        <f>C7-4</f>
        <v>78</v>
      </c>
      <c r="C7" s="232">
        <f>D7-4</f>
        <v>82</v>
      </c>
      <c r="D7" s="109">
        <v>86</v>
      </c>
      <c r="E7" s="232">
        <f>D7+4</f>
        <v>90</v>
      </c>
      <c r="F7" s="232">
        <f>E7+5</f>
        <v>95</v>
      </c>
      <c r="G7" s="109">
        <f>F7+6</f>
        <v>101</v>
      </c>
      <c r="H7" s="104"/>
      <c r="I7" s="129" t="s">
        <v>170</v>
      </c>
      <c r="J7" s="129" t="s">
        <v>171</v>
      </c>
      <c r="K7" s="129"/>
      <c r="L7" s="129"/>
      <c r="M7" s="129"/>
      <c r="N7" s="130"/>
    </row>
    <row r="8" s="95" customFormat="1" ht="29.1" customHeight="1" spans="1:14">
      <c r="A8" s="107" t="s">
        <v>172</v>
      </c>
      <c r="B8" s="109">
        <f>C8-3.6</f>
        <v>99.8</v>
      </c>
      <c r="C8" s="109">
        <f>D8-3.6</f>
        <v>103.4</v>
      </c>
      <c r="D8" s="109">
        <v>107</v>
      </c>
      <c r="E8" s="232">
        <f t="shared" ref="E8:G8" si="1">D8+4</f>
        <v>111</v>
      </c>
      <c r="F8" s="232">
        <f t="shared" si="1"/>
        <v>115</v>
      </c>
      <c r="G8" s="109">
        <f t="shared" si="1"/>
        <v>119</v>
      </c>
      <c r="H8" s="104"/>
      <c r="I8" s="129" t="s">
        <v>173</v>
      </c>
      <c r="J8" s="129" t="s">
        <v>174</v>
      </c>
      <c r="K8" s="129"/>
      <c r="L8" s="129"/>
      <c r="M8" s="129"/>
      <c r="N8" s="131"/>
    </row>
    <row r="9" s="95" customFormat="1" ht="29.1" customHeight="1" spans="1:14">
      <c r="A9" s="107" t="s">
        <v>175</v>
      </c>
      <c r="B9" s="232">
        <f>C9-1.15</f>
        <v>29.7</v>
      </c>
      <c r="C9" s="232">
        <f>D9-1.15</f>
        <v>30.85</v>
      </c>
      <c r="D9" s="109">
        <v>32</v>
      </c>
      <c r="E9" s="232">
        <f t="shared" ref="E9:G9" si="2">D9+1.3</f>
        <v>33.3</v>
      </c>
      <c r="F9" s="232">
        <f t="shared" si="2"/>
        <v>34.6</v>
      </c>
      <c r="G9" s="109">
        <f t="shared" si="2"/>
        <v>35.9</v>
      </c>
      <c r="H9" s="104"/>
      <c r="I9" s="127" t="s">
        <v>176</v>
      </c>
      <c r="J9" s="127" t="s">
        <v>177</v>
      </c>
      <c r="K9" s="127"/>
      <c r="L9" s="127"/>
      <c r="M9" s="127"/>
      <c r="N9" s="132"/>
    </row>
    <row r="10" s="95" customFormat="1" ht="29.1" customHeight="1" spans="1:14">
      <c r="A10" s="107" t="s">
        <v>178</v>
      </c>
      <c r="B10" s="232">
        <f>C10-0.5</f>
        <v>19.5</v>
      </c>
      <c r="C10" s="232">
        <f>D10-0.5</f>
        <v>20</v>
      </c>
      <c r="D10" s="109">
        <v>20.5</v>
      </c>
      <c r="E10" s="232">
        <f>D10+0.5</f>
        <v>21</v>
      </c>
      <c r="F10" s="232">
        <f>E10+0.5</f>
        <v>21.5</v>
      </c>
      <c r="G10" s="109">
        <f>F10+0.7</f>
        <v>22.2</v>
      </c>
      <c r="H10" s="104"/>
      <c r="I10" s="129" t="s">
        <v>176</v>
      </c>
      <c r="J10" s="129" t="s">
        <v>179</v>
      </c>
      <c r="K10" s="129"/>
      <c r="L10" s="129"/>
      <c r="M10" s="129"/>
      <c r="N10" s="131"/>
    </row>
    <row r="11" s="95" customFormat="1" ht="29.1" customHeight="1" spans="1:14">
      <c r="A11" s="107" t="s">
        <v>180</v>
      </c>
      <c r="B11" s="109">
        <f>C11-0.7</f>
        <v>27.7</v>
      </c>
      <c r="C11" s="109">
        <f>D11-0.6</f>
        <v>28.4</v>
      </c>
      <c r="D11" s="109">
        <v>29</v>
      </c>
      <c r="E11" s="232">
        <f>D11+0.6</f>
        <v>29.6</v>
      </c>
      <c r="F11" s="232">
        <f>E11+0.7</f>
        <v>30.3</v>
      </c>
      <c r="G11" s="109">
        <f>F11+0.6</f>
        <v>30.9</v>
      </c>
      <c r="H11" s="104"/>
      <c r="I11" s="129" t="s">
        <v>170</v>
      </c>
      <c r="J11" s="129" t="s">
        <v>181</v>
      </c>
      <c r="K11" s="129"/>
      <c r="L11" s="129"/>
      <c r="M11" s="129"/>
      <c r="N11" s="131"/>
    </row>
    <row r="12" s="95" customFormat="1" ht="29.1" customHeight="1" spans="1:14">
      <c r="A12" s="107" t="s">
        <v>182</v>
      </c>
      <c r="B12" s="109">
        <f>C12-0.9</f>
        <v>41.2</v>
      </c>
      <c r="C12" s="109">
        <f>D12-0.9</f>
        <v>42.1</v>
      </c>
      <c r="D12" s="109">
        <v>43</v>
      </c>
      <c r="E12" s="232">
        <f t="shared" ref="E12:G12" si="3">D12+1.1</f>
        <v>44.1</v>
      </c>
      <c r="F12" s="232">
        <f t="shared" si="3"/>
        <v>45.2</v>
      </c>
      <c r="G12" s="109">
        <f t="shared" si="3"/>
        <v>46.3</v>
      </c>
      <c r="H12" s="104"/>
      <c r="I12" s="129" t="s">
        <v>170</v>
      </c>
      <c r="J12" s="129" t="s">
        <v>170</v>
      </c>
      <c r="K12" s="129"/>
      <c r="L12" s="129"/>
      <c r="M12" s="129"/>
      <c r="N12" s="131"/>
    </row>
    <row r="13" s="95" customFormat="1" ht="29.1" customHeight="1" spans="1:14">
      <c r="A13" s="234"/>
      <c r="B13" s="235"/>
      <c r="C13" s="236"/>
      <c r="D13" s="237"/>
      <c r="E13" s="236"/>
      <c r="F13" s="236"/>
      <c r="G13" s="236"/>
      <c r="H13" s="104"/>
      <c r="I13" s="129"/>
      <c r="J13" s="129"/>
      <c r="K13" s="129"/>
      <c r="L13" s="129"/>
      <c r="M13" s="129"/>
      <c r="N13" s="131"/>
    </row>
    <row r="14" s="95" customFormat="1" ht="29.1" customHeight="1" spans="1:14">
      <c r="A14" s="110"/>
      <c r="B14" s="111"/>
      <c r="C14" s="112"/>
      <c r="D14" s="112"/>
      <c r="E14" s="112"/>
      <c r="F14" s="112"/>
      <c r="G14" s="113"/>
      <c r="H14" s="104"/>
      <c r="I14" s="129"/>
      <c r="J14" s="129"/>
      <c r="K14" s="129"/>
      <c r="L14" s="129"/>
      <c r="M14" s="129"/>
      <c r="N14" s="131"/>
    </row>
    <row r="15" s="95" customFormat="1" ht="29.1" customHeight="1" spans="1:14">
      <c r="A15" s="114"/>
      <c r="B15" s="115"/>
      <c r="C15" s="116"/>
      <c r="D15" s="116"/>
      <c r="E15" s="117"/>
      <c r="F15" s="117"/>
      <c r="G15" s="118"/>
      <c r="H15" s="119"/>
      <c r="I15" s="133"/>
      <c r="J15" s="134"/>
      <c r="K15" s="135"/>
      <c r="L15" s="134"/>
      <c r="M15" s="134"/>
      <c r="N15" s="136"/>
    </row>
    <row r="16" s="95" customFormat="1" ht="15" spans="1:14">
      <c r="A16" s="120" t="s">
        <v>132</v>
      </c>
      <c r="D16" s="121"/>
      <c r="E16" s="121"/>
      <c r="F16" s="121"/>
      <c r="G16" s="121"/>
      <c r="H16" s="121"/>
      <c r="I16" s="121"/>
      <c r="J16" s="121"/>
      <c r="K16" s="121"/>
      <c r="L16" s="121"/>
      <c r="M16" s="121"/>
      <c r="N16" s="121"/>
    </row>
    <row r="17" s="95" customFormat="1" ht="14.25" spans="1:14">
      <c r="A17" s="95" t="s">
        <v>183</v>
      </c>
      <c r="D17" s="121"/>
      <c r="E17" s="121"/>
      <c r="F17" s="121"/>
      <c r="G17" s="121"/>
      <c r="H17" s="121"/>
      <c r="I17" s="121"/>
      <c r="J17" s="121"/>
      <c r="K17" s="121"/>
      <c r="L17" s="121"/>
      <c r="M17" s="121"/>
      <c r="N17" s="121"/>
    </row>
    <row r="18" s="95" customFormat="1" ht="14.25" spans="1:14">
      <c r="A18" s="121"/>
      <c r="B18" s="121"/>
      <c r="C18" s="121"/>
      <c r="D18" s="121"/>
      <c r="E18" s="121"/>
      <c r="F18" s="121"/>
      <c r="G18" s="121"/>
      <c r="H18" s="121"/>
      <c r="I18" s="120" t="s">
        <v>184</v>
      </c>
      <c r="J18" s="137"/>
      <c r="K18" s="120" t="s">
        <v>185</v>
      </c>
      <c r="L18" s="120"/>
      <c r="M18" s="120" t="s">
        <v>186</v>
      </c>
      <c r="N18" s="95" t="s">
        <v>151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selection activeCell="A35" sqref="A35:K35"/>
    </sheetView>
  </sheetViews>
  <sheetFormatPr defaultColWidth="10.125" defaultRowHeight="14.25"/>
  <cols>
    <col min="1" max="1" width="11.875" style="138" customWidth="1"/>
    <col min="2" max="2" width="11.125" style="138" customWidth="1"/>
    <col min="3" max="3" width="9.125" style="138" customWidth="1"/>
    <col min="4" max="4" width="9.5" style="138" customWidth="1"/>
    <col min="5" max="5" width="11.375" style="138" customWidth="1"/>
    <col min="6" max="6" width="10.375" style="138" customWidth="1"/>
    <col min="7" max="7" width="9.5" style="138" customWidth="1"/>
    <col min="8" max="8" width="9.125" style="138" customWidth="1"/>
    <col min="9" max="9" width="8.125" style="138" customWidth="1"/>
    <col min="10" max="10" width="10.5" style="138" customWidth="1"/>
    <col min="11" max="11" width="12.125" style="138" customWidth="1"/>
    <col min="12" max="16384" width="10.125" style="138"/>
  </cols>
  <sheetData>
    <row r="1" s="138" customFormat="1" ht="26.25" spans="1:11">
      <c r="A1" s="141" t="s">
        <v>187</v>
      </c>
      <c r="B1" s="141"/>
      <c r="C1" s="141"/>
      <c r="D1" s="141"/>
      <c r="E1" s="141"/>
      <c r="F1" s="141"/>
      <c r="G1" s="141"/>
      <c r="H1" s="141"/>
      <c r="I1" s="141"/>
      <c r="J1" s="141"/>
      <c r="K1" s="141"/>
    </row>
    <row r="2" s="138" customFormat="1" spans="1:11">
      <c r="A2" s="142" t="s">
        <v>54</v>
      </c>
      <c r="B2" s="143" t="s">
        <v>55</v>
      </c>
      <c r="C2" s="143"/>
      <c r="D2" s="144" t="s">
        <v>63</v>
      </c>
      <c r="E2" s="145" t="s">
        <v>64</v>
      </c>
      <c r="F2" s="146" t="s">
        <v>188</v>
      </c>
      <c r="G2" s="147" t="s">
        <v>70</v>
      </c>
      <c r="H2" s="147"/>
      <c r="I2" s="189" t="s">
        <v>58</v>
      </c>
      <c r="J2" s="147" t="s">
        <v>59</v>
      </c>
      <c r="K2" s="212"/>
    </row>
    <row r="3" s="138" customFormat="1" spans="1:11">
      <c r="A3" s="148" t="s">
        <v>78</v>
      </c>
      <c r="B3" s="149">
        <v>1800</v>
      </c>
      <c r="C3" s="149"/>
      <c r="D3" s="150" t="s">
        <v>189</v>
      </c>
      <c r="E3" s="151" t="s">
        <v>190</v>
      </c>
      <c r="F3" s="152"/>
      <c r="G3" s="152"/>
      <c r="H3" s="153" t="s">
        <v>191</v>
      </c>
      <c r="I3" s="153"/>
      <c r="J3" s="153"/>
      <c r="K3" s="213"/>
    </row>
    <row r="4" s="138" customFormat="1" spans="1:11">
      <c r="A4" s="154" t="s">
        <v>74</v>
      </c>
      <c r="B4" s="155">
        <v>2</v>
      </c>
      <c r="C4" s="155">
        <v>6</v>
      </c>
      <c r="D4" s="156" t="s">
        <v>192</v>
      </c>
      <c r="E4" s="152"/>
      <c r="F4" s="152"/>
      <c r="G4" s="152"/>
      <c r="H4" s="156" t="s">
        <v>193</v>
      </c>
      <c r="I4" s="156"/>
      <c r="J4" s="174" t="s">
        <v>67</v>
      </c>
      <c r="K4" s="214" t="s">
        <v>68</v>
      </c>
    </row>
    <row r="5" s="138" customFormat="1" spans="1:11">
      <c r="A5" s="154" t="s">
        <v>194</v>
      </c>
      <c r="B5" s="149">
        <v>1</v>
      </c>
      <c r="C5" s="149"/>
      <c r="D5" s="150" t="s">
        <v>195</v>
      </c>
      <c r="E5" s="150" t="s">
        <v>196</v>
      </c>
      <c r="F5" s="150" t="s">
        <v>197</v>
      </c>
      <c r="G5" s="150" t="s">
        <v>198</v>
      </c>
      <c r="H5" s="156" t="s">
        <v>199</v>
      </c>
      <c r="I5" s="156"/>
      <c r="J5" s="174" t="s">
        <v>67</v>
      </c>
      <c r="K5" s="214" t="s">
        <v>68</v>
      </c>
    </row>
    <row r="6" s="138" customFormat="1" ht="15" spans="1:11">
      <c r="A6" s="157" t="s">
        <v>200</v>
      </c>
      <c r="B6" s="158">
        <v>120</v>
      </c>
      <c r="C6" s="158"/>
      <c r="D6" s="159"/>
      <c r="E6" s="160"/>
      <c r="F6" s="161"/>
      <c r="G6" s="159"/>
      <c r="H6" s="162" t="s">
        <v>201</v>
      </c>
      <c r="I6" s="162"/>
      <c r="J6" s="183" t="s">
        <v>67</v>
      </c>
      <c r="K6" s="215" t="s">
        <v>68</v>
      </c>
    </row>
    <row r="7" s="138" customFormat="1" spans="1:11">
      <c r="A7" s="163" t="s">
        <v>82</v>
      </c>
      <c r="B7" s="164" t="s">
        <v>83</v>
      </c>
      <c r="C7" s="165"/>
      <c r="D7" s="163" t="s">
        <v>202</v>
      </c>
      <c r="E7" s="166"/>
      <c r="F7" s="167"/>
      <c r="G7" s="163">
        <v>900</v>
      </c>
      <c r="H7" s="168"/>
      <c r="I7" s="216"/>
      <c r="J7" s="187"/>
      <c r="K7" s="187"/>
    </row>
    <row r="8" s="138" customFormat="1" spans="1:11">
      <c r="A8" s="163" t="s">
        <v>82</v>
      </c>
      <c r="B8" s="164" t="s">
        <v>203</v>
      </c>
      <c r="C8" s="165"/>
      <c r="D8" s="163" t="s">
        <v>202</v>
      </c>
      <c r="E8" s="166"/>
      <c r="F8" s="167"/>
      <c r="G8" s="163">
        <v>649</v>
      </c>
      <c r="H8" s="168"/>
      <c r="I8" s="216"/>
      <c r="J8" s="187"/>
      <c r="K8" s="187"/>
    </row>
    <row r="9" s="138" customFormat="1" ht="15" spans="1:11">
      <c r="A9" s="163" t="s">
        <v>82</v>
      </c>
      <c r="B9" s="169" t="s">
        <v>204</v>
      </c>
      <c r="C9" s="170"/>
      <c r="D9" s="163" t="s">
        <v>202</v>
      </c>
      <c r="E9" s="166"/>
      <c r="F9" s="167"/>
      <c r="G9" s="163">
        <v>260</v>
      </c>
      <c r="H9" s="171"/>
      <c r="I9" s="188"/>
      <c r="J9" s="188"/>
      <c r="K9" s="188"/>
    </row>
    <row r="10" s="138" customFormat="1" spans="1:11">
      <c r="A10" s="172" t="s">
        <v>205</v>
      </c>
      <c r="B10" s="173" t="s">
        <v>206</v>
      </c>
      <c r="C10" s="174" t="s">
        <v>207</v>
      </c>
      <c r="D10" s="173" t="s">
        <v>208</v>
      </c>
      <c r="E10" s="173" t="s">
        <v>209</v>
      </c>
      <c r="F10" s="173" t="s">
        <v>210</v>
      </c>
      <c r="G10" s="175"/>
      <c r="H10" s="176"/>
      <c r="I10" s="176"/>
      <c r="J10" s="176"/>
      <c r="K10" s="217"/>
    </row>
    <row r="11" s="138" customFormat="1" spans="1:11">
      <c r="A11" s="154" t="s">
        <v>211</v>
      </c>
      <c r="B11" s="156"/>
      <c r="C11" s="174" t="s">
        <v>67</v>
      </c>
      <c r="D11" s="174" t="s">
        <v>68</v>
      </c>
      <c r="E11" s="150" t="s">
        <v>212</v>
      </c>
      <c r="F11" s="177" t="s">
        <v>213</v>
      </c>
      <c r="G11" s="178"/>
      <c r="H11" s="179"/>
      <c r="I11" s="179"/>
      <c r="J11" s="179"/>
      <c r="K11" s="218"/>
    </row>
    <row r="12" s="138" customFormat="1" spans="1:11">
      <c r="A12" s="154" t="s">
        <v>214</v>
      </c>
      <c r="B12" s="156"/>
      <c r="C12" s="174" t="s">
        <v>67</v>
      </c>
      <c r="D12" s="174" t="s">
        <v>68</v>
      </c>
      <c r="E12" s="150" t="s">
        <v>215</v>
      </c>
      <c r="F12" s="177" t="s">
        <v>216</v>
      </c>
      <c r="G12" s="178" t="s">
        <v>217</v>
      </c>
      <c r="H12" s="179"/>
      <c r="I12" s="179"/>
      <c r="J12" s="179"/>
      <c r="K12" s="218"/>
    </row>
    <row r="13" s="138" customFormat="1" spans="1:11">
      <c r="A13" s="180" t="s">
        <v>218</v>
      </c>
      <c r="B13" s="181"/>
      <c r="C13" s="181"/>
      <c r="D13" s="181"/>
      <c r="E13" s="181"/>
      <c r="F13" s="181"/>
      <c r="G13" s="181"/>
      <c r="H13" s="181"/>
      <c r="I13" s="181"/>
      <c r="J13" s="181"/>
      <c r="K13" s="219"/>
    </row>
    <row r="14" s="138" customFormat="1" spans="1:11">
      <c r="A14" s="148" t="s">
        <v>94</v>
      </c>
      <c r="B14" s="174" t="s">
        <v>90</v>
      </c>
      <c r="C14" s="174" t="s">
        <v>91</v>
      </c>
      <c r="D14" s="177"/>
      <c r="E14" s="150" t="s">
        <v>92</v>
      </c>
      <c r="F14" s="174" t="s">
        <v>90</v>
      </c>
      <c r="G14" s="174" t="s">
        <v>91</v>
      </c>
      <c r="H14" s="174"/>
      <c r="I14" s="150" t="s">
        <v>219</v>
      </c>
      <c r="J14" s="174" t="s">
        <v>90</v>
      </c>
      <c r="K14" s="214" t="s">
        <v>91</v>
      </c>
    </row>
    <row r="15" s="138" customFormat="1" spans="1:11">
      <c r="A15" s="148" t="s">
        <v>97</v>
      </c>
      <c r="B15" s="174" t="s">
        <v>90</v>
      </c>
      <c r="C15" s="174" t="s">
        <v>91</v>
      </c>
      <c r="D15" s="177"/>
      <c r="E15" s="150" t="s">
        <v>102</v>
      </c>
      <c r="F15" s="174" t="s">
        <v>90</v>
      </c>
      <c r="G15" s="174" t="s">
        <v>91</v>
      </c>
      <c r="H15" s="174"/>
      <c r="I15" s="150" t="s">
        <v>220</v>
      </c>
      <c r="J15" s="174" t="s">
        <v>90</v>
      </c>
      <c r="K15" s="214" t="s">
        <v>91</v>
      </c>
    </row>
    <row r="16" s="138" customFormat="1" ht="15" spans="1:11">
      <c r="A16" s="182" t="s">
        <v>221</v>
      </c>
      <c r="B16" s="183" t="s">
        <v>90</v>
      </c>
      <c r="C16" s="183" t="s">
        <v>91</v>
      </c>
      <c r="D16" s="184"/>
      <c r="E16" s="185" t="s">
        <v>222</v>
      </c>
      <c r="F16" s="183" t="s">
        <v>90</v>
      </c>
      <c r="G16" s="183" t="s">
        <v>91</v>
      </c>
      <c r="H16" s="183"/>
      <c r="I16" s="185" t="s">
        <v>223</v>
      </c>
      <c r="J16" s="183" t="s">
        <v>90</v>
      </c>
      <c r="K16" s="215" t="s">
        <v>91</v>
      </c>
    </row>
    <row r="17" s="138" customFormat="1" ht="15" spans="1:11">
      <c r="A17" s="186"/>
      <c r="B17" s="187"/>
      <c r="C17" s="187"/>
      <c r="D17" s="188"/>
      <c r="E17" s="186"/>
      <c r="F17" s="187"/>
      <c r="G17" s="187"/>
      <c r="H17" s="187"/>
      <c r="I17" s="186"/>
      <c r="J17" s="187"/>
      <c r="K17" s="187"/>
    </row>
    <row r="18" s="139" customFormat="1" spans="1:11">
      <c r="A18" s="142" t="s">
        <v>224</v>
      </c>
      <c r="B18" s="189"/>
      <c r="C18" s="189"/>
      <c r="D18" s="189"/>
      <c r="E18" s="189"/>
      <c r="F18" s="189"/>
      <c r="G18" s="189"/>
      <c r="H18" s="189"/>
      <c r="I18" s="189"/>
      <c r="J18" s="189"/>
      <c r="K18" s="220"/>
    </row>
    <row r="19" s="138" customFormat="1" spans="1:11">
      <c r="A19" s="154" t="s">
        <v>225</v>
      </c>
      <c r="B19" s="156"/>
      <c r="C19" s="156"/>
      <c r="D19" s="156"/>
      <c r="E19" s="156"/>
      <c r="F19" s="156"/>
      <c r="G19" s="156"/>
      <c r="H19" s="156"/>
      <c r="I19" s="156"/>
      <c r="J19" s="156"/>
      <c r="K19" s="221"/>
    </row>
    <row r="20" s="138" customFormat="1" spans="1:11">
      <c r="A20" s="154" t="s">
        <v>226</v>
      </c>
      <c r="B20" s="156"/>
      <c r="C20" s="156"/>
      <c r="D20" s="156"/>
      <c r="E20" s="156"/>
      <c r="F20" s="156"/>
      <c r="G20" s="156"/>
      <c r="H20" s="156"/>
      <c r="I20" s="156"/>
      <c r="J20" s="156"/>
      <c r="K20" s="221"/>
    </row>
    <row r="21" s="138" customFormat="1" spans="1:11">
      <c r="A21" s="190" t="s">
        <v>227</v>
      </c>
      <c r="B21" s="174"/>
      <c r="C21" s="174"/>
      <c r="D21" s="174"/>
      <c r="E21" s="174"/>
      <c r="F21" s="174"/>
      <c r="G21" s="174"/>
      <c r="H21" s="174"/>
      <c r="I21" s="174"/>
      <c r="J21" s="174"/>
      <c r="K21" s="214"/>
    </row>
    <row r="22" s="138" customFormat="1" spans="1:11">
      <c r="A22" s="191" t="s">
        <v>228</v>
      </c>
      <c r="B22" s="192"/>
      <c r="C22" s="192"/>
      <c r="D22" s="192"/>
      <c r="E22" s="192"/>
      <c r="F22" s="192"/>
      <c r="G22" s="192"/>
      <c r="H22" s="192"/>
      <c r="I22" s="192"/>
      <c r="J22" s="192"/>
      <c r="K22" s="222"/>
    </row>
    <row r="23" s="138" customFormat="1" spans="1:11">
      <c r="A23" s="191" t="s">
        <v>229</v>
      </c>
      <c r="B23" s="192"/>
      <c r="C23" s="192"/>
      <c r="D23" s="192"/>
      <c r="E23" s="192"/>
      <c r="F23" s="192"/>
      <c r="G23" s="192"/>
      <c r="H23" s="192"/>
      <c r="I23" s="192"/>
      <c r="J23" s="192"/>
      <c r="K23" s="222"/>
    </row>
    <row r="24" s="138" customFormat="1" spans="1:11">
      <c r="A24" s="191"/>
      <c r="B24" s="192"/>
      <c r="C24" s="192"/>
      <c r="D24" s="192"/>
      <c r="E24" s="192"/>
      <c r="F24" s="192"/>
      <c r="G24" s="192"/>
      <c r="H24" s="192"/>
      <c r="I24" s="192"/>
      <c r="J24" s="192"/>
      <c r="K24" s="222"/>
    </row>
    <row r="25" s="138" customFormat="1" spans="1:11">
      <c r="A25" s="193"/>
      <c r="B25" s="194"/>
      <c r="C25" s="194"/>
      <c r="D25" s="194"/>
      <c r="E25" s="194"/>
      <c r="F25" s="194"/>
      <c r="G25" s="194"/>
      <c r="H25" s="194"/>
      <c r="I25" s="194"/>
      <c r="J25" s="194"/>
      <c r="K25" s="223"/>
    </row>
    <row r="26" s="138" customFormat="1" spans="1:11">
      <c r="A26" s="154" t="s">
        <v>131</v>
      </c>
      <c r="B26" s="156"/>
      <c r="C26" s="174" t="s">
        <v>67</v>
      </c>
      <c r="D26" s="174" t="s">
        <v>68</v>
      </c>
      <c r="E26" s="153"/>
      <c r="F26" s="153"/>
      <c r="G26" s="153"/>
      <c r="H26" s="153"/>
      <c r="I26" s="153"/>
      <c r="J26" s="153"/>
      <c r="K26" s="213"/>
    </row>
    <row r="27" s="138" customFormat="1" ht="15" spans="1:11">
      <c r="A27" s="195" t="s">
        <v>230</v>
      </c>
      <c r="B27" s="196"/>
      <c r="C27" s="196"/>
      <c r="D27" s="196"/>
      <c r="E27" s="196"/>
      <c r="F27" s="196"/>
      <c r="G27" s="196"/>
      <c r="H27" s="196"/>
      <c r="I27" s="196"/>
      <c r="J27" s="196"/>
      <c r="K27" s="224"/>
    </row>
    <row r="28" s="138" customFormat="1" ht="15" spans="1:11">
      <c r="A28" s="197"/>
      <c r="B28" s="197"/>
      <c r="C28" s="197"/>
      <c r="D28" s="197"/>
      <c r="E28" s="197"/>
      <c r="F28" s="197"/>
      <c r="G28" s="197"/>
      <c r="H28" s="197"/>
      <c r="I28" s="197"/>
      <c r="J28" s="197"/>
      <c r="K28" s="197"/>
    </row>
    <row r="29" s="138" customFormat="1" spans="1:11">
      <c r="A29" s="198" t="s">
        <v>231</v>
      </c>
      <c r="B29" s="199"/>
      <c r="C29" s="199"/>
      <c r="D29" s="199"/>
      <c r="E29" s="199"/>
      <c r="F29" s="199"/>
      <c r="G29" s="199"/>
      <c r="H29" s="199"/>
      <c r="I29" s="199"/>
      <c r="J29" s="199"/>
      <c r="K29" s="225"/>
    </row>
    <row r="30" s="138" customFormat="1" spans="1:11">
      <c r="A30" s="200" t="s">
        <v>232</v>
      </c>
      <c r="B30" s="201"/>
      <c r="C30" s="201"/>
      <c r="D30" s="201"/>
      <c r="E30" s="201"/>
      <c r="F30" s="201"/>
      <c r="G30" s="201"/>
      <c r="H30" s="201"/>
      <c r="I30" s="201"/>
      <c r="J30" s="201"/>
      <c r="K30" s="226"/>
    </row>
    <row r="31" s="138" customFormat="1" spans="1:11">
      <c r="A31" s="200" t="s">
        <v>233</v>
      </c>
      <c r="B31" s="201"/>
      <c r="C31" s="201"/>
      <c r="D31" s="201"/>
      <c r="E31" s="201"/>
      <c r="F31" s="201"/>
      <c r="G31" s="201"/>
      <c r="H31" s="201"/>
      <c r="I31" s="201"/>
      <c r="J31" s="201"/>
      <c r="K31" s="226"/>
    </row>
    <row r="32" s="138" customFormat="1" spans="1:11">
      <c r="A32" s="200" t="s">
        <v>234</v>
      </c>
      <c r="B32" s="201"/>
      <c r="C32" s="201"/>
      <c r="D32" s="201"/>
      <c r="E32" s="201"/>
      <c r="F32" s="201"/>
      <c r="G32" s="201"/>
      <c r="H32" s="201"/>
      <c r="I32" s="201"/>
      <c r="J32" s="201"/>
      <c r="K32" s="226"/>
    </row>
    <row r="33" s="138" customFormat="1" spans="1:11">
      <c r="A33" s="200"/>
      <c r="B33" s="201"/>
      <c r="C33" s="201"/>
      <c r="D33" s="201"/>
      <c r="E33" s="201"/>
      <c r="F33" s="201"/>
      <c r="G33" s="201"/>
      <c r="H33" s="201"/>
      <c r="I33" s="201"/>
      <c r="J33" s="201"/>
      <c r="K33" s="226"/>
    </row>
    <row r="34" s="138" customFormat="1" spans="1:11">
      <c r="A34" s="200"/>
      <c r="B34" s="201"/>
      <c r="C34" s="201"/>
      <c r="D34" s="201"/>
      <c r="E34" s="201"/>
      <c r="F34" s="201"/>
      <c r="G34" s="201"/>
      <c r="H34" s="201"/>
      <c r="I34" s="201"/>
      <c r="J34" s="201"/>
      <c r="K34" s="226"/>
    </row>
    <row r="35" s="138" customFormat="1" ht="23.1" customHeight="1" spans="1:11">
      <c r="A35" s="200"/>
      <c r="B35" s="201"/>
      <c r="C35" s="201"/>
      <c r="D35" s="201"/>
      <c r="E35" s="201"/>
      <c r="F35" s="201"/>
      <c r="G35" s="201"/>
      <c r="H35" s="201"/>
      <c r="I35" s="201"/>
      <c r="J35" s="201"/>
      <c r="K35" s="226"/>
    </row>
    <row r="36" s="138" customFormat="1" ht="23.1" customHeight="1" spans="1:11">
      <c r="A36" s="191"/>
      <c r="B36" s="192"/>
      <c r="C36" s="192"/>
      <c r="D36" s="192"/>
      <c r="E36" s="192"/>
      <c r="F36" s="192"/>
      <c r="G36" s="192"/>
      <c r="H36" s="192"/>
      <c r="I36" s="192"/>
      <c r="J36" s="192"/>
      <c r="K36" s="222"/>
    </row>
    <row r="37" s="138" customFormat="1" ht="23.1" customHeight="1" spans="1:11">
      <c r="A37" s="202"/>
      <c r="B37" s="192"/>
      <c r="C37" s="192"/>
      <c r="D37" s="192"/>
      <c r="E37" s="192"/>
      <c r="F37" s="192"/>
      <c r="G37" s="192"/>
      <c r="H37" s="192"/>
      <c r="I37" s="192"/>
      <c r="J37" s="192"/>
      <c r="K37" s="222"/>
    </row>
    <row r="38" s="138" customFormat="1" ht="23.1" customHeight="1" spans="1:11">
      <c r="A38" s="203"/>
      <c r="B38" s="204"/>
      <c r="C38" s="204"/>
      <c r="D38" s="204"/>
      <c r="E38" s="204"/>
      <c r="F38" s="204"/>
      <c r="G38" s="204"/>
      <c r="H38" s="204"/>
      <c r="I38" s="204"/>
      <c r="J38" s="204"/>
      <c r="K38" s="227"/>
    </row>
    <row r="39" s="138" customFormat="1" ht="18.75" customHeight="1" spans="1:11">
      <c r="A39" s="205" t="s">
        <v>235</v>
      </c>
      <c r="B39" s="206"/>
      <c r="C39" s="206"/>
      <c r="D39" s="206"/>
      <c r="E39" s="206"/>
      <c r="F39" s="206"/>
      <c r="G39" s="206"/>
      <c r="H39" s="206"/>
      <c r="I39" s="206"/>
      <c r="J39" s="206"/>
      <c r="K39" s="228"/>
    </row>
    <row r="40" s="140" customFormat="1" ht="18.75" customHeight="1" spans="1:11">
      <c r="A40" s="154" t="s">
        <v>236</v>
      </c>
      <c r="B40" s="156"/>
      <c r="C40" s="156"/>
      <c r="D40" s="153" t="s">
        <v>237</v>
      </c>
      <c r="E40" s="153"/>
      <c r="F40" s="207" t="s">
        <v>238</v>
      </c>
      <c r="G40" s="208"/>
      <c r="H40" s="156" t="s">
        <v>239</v>
      </c>
      <c r="I40" s="156"/>
      <c r="J40" s="156" t="s">
        <v>240</v>
      </c>
      <c r="K40" s="221"/>
    </row>
    <row r="41" s="138" customFormat="1" ht="18.75" customHeight="1" spans="1:13">
      <c r="A41" s="154" t="s">
        <v>132</v>
      </c>
      <c r="B41" s="156" t="s">
        <v>241</v>
      </c>
      <c r="C41" s="156"/>
      <c r="D41" s="156"/>
      <c r="E41" s="156"/>
      <c r="F41" s="156"/>
      <c r="G41" s="156"/>
      <c r="H41" s="156"/>
      <c r="I41" s="156"/>
      <c r="J41" s="156"/>
      <c r="K41" s="221"/>
      <c r="M41" s="140"/>
    </row>
    <row r="42" s="138" customFormat="1" ht="30.95" customHeight="1" spans="1:11">
      <c r="A42" s="154" t="s">
        <v>242</v>
      </c>
      <c r="B42" s="156"/>
      <c r="C42" s="156"/>
      <c r="D42" s="156"/>
      <c r="E42" s="156"/>
      <c r="F42" s="156"/>
      <c r="G42" s="156"/>
      <c r="H42" s="156"/>
      <c r="I42" s="156"/>
      <c r="J42" s="156"/>
      <c r="K42" s="221"/>
    </row>
    <row r="43" s="138" customFormat="1" ht="18.75" customHeight="1" spans="1:11">
      <c r="A43" s="154"/>
      <c r="B43" s="156"/>
      <c r="C43" s="156"/>
      <c r="D43" s="156"/>
      <c r="E43" s="156"/>
      <c r="F43" s="156"/>
      <c r="G43" s="156"/>
      <c r="H43" s="156"/>
      <c r="I43" s="156"/>
      <c r="J43" s="156"/>
      <c r="K43" s="221"/>
    </row>
    <row r="44" s="138" customFormat="1" ht="32.1" customHeight="1" spans="1:11">
      <c r="A44" s="182" t="s">
        <v>142</v>
      </c>
      <c r="B44" s="209" t="s">
        <v>243</v>
      </c>
      <c r="C44" s="209"/>
      <c r="D44" s="185" t="s">
        <v>244</v>
      </c>
      <c r="E44" s="184" t="s">
        <v>148</v>
      </c>
      <c r="F44" s="185" t="s">
        <v>145</v>
      </c>
      <c r="G44" s="210" t="s">
        <v>245</v>
      </c>
      <c r="H44" s="211" t="s">
        <v>146</v>
      </c>
      <c r="I44" s="211"/>
      <c r="J44" s="209" t="s">
        <v>151</v>
      </c>
      <c r="K44" s="229"/>
    </row>
    <row r="45" s="138" customFormat="1" ht="16.5" customHeight="1"/>
    <row r="46" s="138" customFormat="1" ht="16.5" customHeight="1"/>
    <row r="47" s="138" customFormat="1"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B9:C9"/>
    <mergeCell ref="G10:K10"/>
    <mergeCell ref="A11:B11"/>
    <mergeCell ref="G11:K11"/>
    <mergeCell ref="A12:B12"/>
    <mergeCell ref="G12:K12"/>
    <mergeCell ref="A13:K13"/>
    <mergeCell ref="A18:K18"/>
    <mergeCell ref="A19:K19"/>
    <mergeCell ref="A20:K20"/>
    <mergeCell ref="A21:K21"/>
    <mergeCell ref="A22:K22"/>
    <mergeCell ref="A23:K23"/>
    <mergeCell ref="A24:K24"/>
    <mergeCell ref="A25:K25"/>
    <mergeCell ref="A26:B26"/>
    <mergeCell ref="E26:K26"/>
    <mergeCell ref="B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8</xdr:row>
                    <xdr:rowOff>57150</xdr:rowOff>
                  </from>
                  <to>
                    <xdr:col>2</xdr:col>
                    <xdr:colOff>0</xdr:colOff>
                    <xdr:row>10</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15</xdr:row>
                    <xdr:rowOff>0</xdr:rowOff>
                  </from>
                  <to>
                    <xdr:col>3</xdr:col>
                    <xdr:colOff>581025</xdr:colOff>
                    <xdr:row>15</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12</xdr:row>
                    <xdr:rowOff>180975</xdr:rowOff>
                  </from>
                  <to>
                    <xdr:col>6</xdr:col>
                    <xdr:colOff>0</xdr:colOff>
                    <xdr:row>14</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12</xdr:row>
                    <xdr:rowOff>76200</xdr:rowOff>
                  </from>
                  <to>
                    <xdr:col>7</xdr:col>
                    <xdr:colOff>409575</xdr:colOff>
                    <xdr:row>14</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13</xdr:row>
                    <xdr:rowOff>76200</xdr:rowOff>
                  </from>
                  <to>
                    <xdr:col>7</xdr:col>
                    <xdr:colOff>409575</xdr:colOff>
                    <xdr:row>15</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14</xdr:row>
                    <xdr:rowOff>180975</xdr:rowOff>
                  </from>
                  <to>
                    <xdr:col>6</xdr:col>
                    <xdr:colOff>0</xdr:colOff>
                    <xdr:row>15</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14</xdr:row>
                    <xdr:rowOff>104775</xdr:rowOff>
                  </from>
                  <to>
                    <xdr:col>7</xdr:col>
                    <xdr:colOff>409575</xdr:colOff>
                    <xdr:row>16</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12</xdr:row>
                    <xdr:rowOff>57150</xdr:rowOff>
                  </from>
                  <to>
                    <xdr:col>11</xdr:col>
                    <xdr:colOff>0</xdr:colOff>
                    <xdr:row>14</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13</xdr:row>
                    <xdr:rowOff>76200</xdr:rowOff>
                  </from>
                  <to>
                    <xdr:col>11</xdr:col>
                    <xdr:colOff>0</xdr:colOff>
                    <xdr:row>15</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14</xdr:row>
                    <xdr:rowOff>180975</xdr:rowOff>
                  </from>
                  <to>
                    <xdr:col>10</xdr:col>
                    <xdr:colOff>0</xdr:colOff>
                    <xdr:row>15</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14</xdr:row>
                    <xdr:rowOff>28575</xdr:rowOff>
                  </from>
                  <to>
                    <xdr:col>11</xdr:col>
                    <xdr:colOff>0</xdr:colOff>
                    <xdr:row>16</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10</xdr:row>
                    <xdr:rowOff>0</xdr:rowOff>
                  </from>
                  <to>
                    <xdr:col>3</xdr:col>
                    <xdr:colOff>571500</xdr:colOff>
                    <xdr:row>11</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11</xdr:row>
                    <xdr:rowOff>9525</xdr:rowOff>
                  </from>
                  <to>
                    <xdr:col>4</xdr:col>
                    <xdr:colOff>247650</xdr:colOff>
                    <xdr:row>12</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9</xdr:row>
                    <xdr:rowOff>0</xdr:rowOff>
                  </from>
                  <to>
                    <xdr:col>5</xdr:col>
                    <xdr:colOff>409575</xdr:colOff>
                    <xdr:row>10</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9</xdr:row>
                    <xdr:rowOff>0</xdr:rowOff>
                  </from>
                  <to>
                    <xdr:col>4</xdr:col>
                    <xdr:colOff>457200</xdr:colOff>
                    <xdr:row>10</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9</xdr:row>
                    <xdr:rowOff>0</xdr:rowOff>
                  </from>
                  <to>
                    <xdr:col>6</xdr:col>
                    <xdr:colOff>47625</xdr:colOff>
                    <xdr:row>10</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24</xdr:row>
                    <xdr:rowOff>180975</xdr:rowOff>
                  </from>
                  <to>
                    <xdr:col>4</xdr:col>
                    <xdr:colOff>0</xdr:colOff>
                    <xdr:row>26</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13</xdr:row>
                    <xdr:rowOff>76200</xdr:rowOff>
                  </from>
                  <to>
                    <xdr:col>2</xdr:col>
                    <xdr:colOff>95250</xdr:colOff>
                    <xdr:row>15</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23</xdr:row>
                    <xdr:rowOff>180975</xdr:rowOff>
                  </from>
                  <to>
                    <xdr:col>3</xdr:col>
                    <xdr:colOff>628650</xdr:colOff>
                    <xdr:row>27</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13</xdr:row>
                    <xdr:rowOff>180975</xdr:rowOff>
                  </from>
                  <to>
                    <xdr:col>3</xdr:col>
                    <xdr:colOff>571500</xdr:colOff>
                    <xdr:row>15</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14</xdr:row>
                    <xdr:rowOff>180975</xdr:rowOff>
                  </from>
                  <to>
                    <xdr:col>2</xdr:col>
                    <xdr:colOff>152400</xdr:colOff>
                    <xdr:row>15</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12</xdr:row>
                    <xdr:rowOff>180975</xdr:rowOff>
                  </from>
                  <to>
                    <xdr:col>2</xdr:col>
                    <xdr:colOff>219075</xdr:colOff>
                    <xdr:row>14</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13</xdr:row>
                    <xdr:rowOff>180975</xdr:rowOff>
                  </from>
                  <to>
                    <xdr:col>6</xdr:col>
                    <xdr:colOff>314325</xdr:colOff>
                    <xdr:row>15</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9</xdr:row>
                    <xdr:rowOff>0</xdr:rowOff>
                  </from>
                  <to>
                    <xdr:col>3</xdr:col>
                    <xdr:colOff>571500</xdr:colOff>
                    <xdr:row>10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N18" sqref="N18"/>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152</v>
      </c>
      <c r="B1" s="97"/>
      <c r="C1" s="97"/>
      <c r="D1" s="97"/>
      <c r="E1" s="97"/>
      <c r="F1" s="97"/>
      <c r="G1" s="97"/>
      <c r="H1" s="97"/>
      <c r="I1" s="97"/>
      <c r="J1" s="97"/>
      <c r="K1" s="97"/>
      <c r="L1" s="97"/>
      <c r="M1" s="97"/>
      <c r="N1" s="97"/>
    </row>
    <row r="2" s="95" customFormat="1" ht="29.1" customHeight="1" spans="1:14">
      <c r="A2" s="98" t="s">
        <v>63</v>
      </c>
      <c r="B2" s="99" t="s">
        <v>64</v>
      </c>
      <c r="C2" s="99"/>
      <c r="D2" s="100" t="s">
        <v>69</v>
      </c>
      <c r="E2" s="99" t="s">
        <v>70</v>
      </c>
      <c r="F2" s="99"/>
      <c r="G2" s="99"/>
      <c r="H2" s="101"/>
      <c r="I2" s="122" t="s">
        <v>58</v>
      </c>
      <c r="J2" s="99" t="s">
        <v>59</v>
      </c>
      <c r="K2" s="99"/>
      <c r="L2" s="99"/>
      <c r="M2" s="99"/>
      <c r="N2" s="123"/>
    </row>
    <row r="3" s="95" customFormat="1" ht="29.1" customHeight="1" spans="1:14">
      <c r="A3" s="102" t="s">
        <v>154</v>
      </c>
      <c r="B3" s="103" t="s">
        <v>155</v>
      </c>
      <c r="C3" s="103"/>
      <c r="D3" s="103"/>
      <c r="E3" s="103"/>
      <c r="F3" s="103"/>
      <c r="G3" s="103"/>
      <c r="H3" s="104"/>
      <c r="I3" s="124" t="s">
        <v>156</v>
      </c>
      <c r="J3" s="124"/>
      <c r="K3" s="124"/>
      <c r="L3" s="124"/>
      <c r="M3" s="124"/>
      <c r="N3" s="125"/>
    </row>
    <row r="4" s="95" customFormat="1" ht="29.1" customHeight="1" spans="1:14">
      <c r="A4" s="102"/>
      <c r="B4" s="105" t="s">
        <v>117</v>
      </c>
      <c r="C4" s="105" t="s">
        <v>118</v>
      </c>
      <c r="D4" s="106" t="s">
        <v>119</v>
      </c>
      <c r="E4" s="105" t="s">
        <v>120</v>
      </c>
      <c r="F4" s="105" t="s">
        <v>121</v>
      </c>
      <c r="G4" s="105" t="s">
        <v>122</v>
      </c>
      <c r="H4" s="104"/>
      <c r="I4" s="105" t="s">
        <v>117</v>
      </c>
      <c r="J4" s="105" t="s">
        <v>118</v>
      </c>
      <c r="K4" s="106" t="s">
        <v>119</v>
      </c>
      <c r="L4" s="105" t="s">
        <v>120</v>
      </c>
      <c r="M4" s="105" t="s">
        <v>121</v>
      </c>
      <c r="N4" s="105" t="s">
        <v>122</v>
      </c>
    </row>
    <row r="5" s="95" customFormat="1" ht="29.1" customHeight="1" spans="1:14">
      <c r="A5" s="102"/>
      <c r="B5" s="105" t="s">
        <v>158</v>
      </c>
      <c r="C5" s="105" t="s">
        <v>159</v>
      </c>
      <c r="D5" s="105" t="s">
        <v>160</v>
      </c>
      <c r="E5" s="105" t="s">
        <v>161</v>
      </c>
      <c r="F5" s="105" t="s">
        <v>162</v>
      </c>
      <c r="G5" s="105" t="s">
        <v>163</v>
      </c>
      <c r="H5" s="104"/>
      <c r="I5" s="126" t="s">
        <v>126</v>
      </c>
      <c r="J5" s="126" t="s">
        <v>126</v>
      </c>
      <c r="K5" s="126" t="s">
        <v>125</v>
      </c>
      <c r="L5" s="126" t="s">
        <v>126</v>
      </c>
      <c r="M5" s="126" t="s">
        <v>125</v>
      </c>
      <c r="N5" s="126" t="s">
        <v>125</v>
      </c>
    </row>
    <row r="6" s="95" customFormat="1" ht="29.1" customHeight="1" spans="1:14">
      <c r="A6" s="107" t="s">
        <v>166</v>
      </c>
      <c r="B6" s="105">
        <f>C6-2.1</f>
        <v>98.3</v>
      </c>
      <c r="C6" s="105">
        <f>D6-2.1</f>
        <v>100.4</v>
      </c>
      <c r="D6" s="105">
        <v>102.5</v>
      </c>
      <c r="E6" s="105">
        <f t="shared" ref="E6:G6" si="0">D6+2.1</f>
        <v>104.6</v>
      </c>
      <c r="F6" s="105">
        <f t="shared" si="0"/>
        <v>106.7</v>
      </c>
      <c r="G6" s="105">
        <f t="shared" si="0"/>
        <v>108.8</v>
      </c>
      <c r="H6" s="104"/>
      <c r="I6" s="127" t="s">
        <v>246</v>
      </c>
      <c r="J6" s="127" t="s">
        <v>247</v>
      </c>
      <c r="K6" s="127" t="s">
        <v>248</v>
      </c>
      <c r="L6" s="127" t="s">
        <v>248</v>
      </c>
      <c r="M6" s="127" t="s">
        <v>249</v>
      </c>
      <c r="N6" s="128" t="s">
        <v>250</v>
      </c>
    </row>
    <row r="7" s="95" customFormat="1" ht="29.1" customHeight="1" spans="1:14">
      <c r="A7" s="108" t="s">
        <v>169</v>
      </c>
      <c r="B7" s="107">
        <f>C7-4</f>
        <v>78</v>
      </c>
      <c r="C7" s="107">
        <f>D7-4</f>
        <v>82</v>
      </c>
      <c r="D7" s="109">
        <v>86</v>
      </c>
      <c r="E7" s="107">
        <f>D7+4</f>
        <v>90</v>
      </c>
      <c r="F7" s="107">
        <f>E7+5</f>
        <v>95</v>
      </c>
      <c r="G7" s="109">
        <f>F7+6</f>
        <v>101</v>
      </c>
      <c r="H7" s="104"/>
      <c r="I7" s="129" t="s">
        <v>251</v>
      </c>
      <c r="J7" s="129" t="s">
        <v>252</v>
      </c>
      <c r="K7" s="129" t="s">
        <v>248</v>
      </c>
      <c r="L7" s="129" t="s">
        <v>253</v>
      </c>
      <c r="M7" s="129" t="s">
        <v>254</v>
      </c>
      <c r="N7" s="130" t="s">
        <v>255</v>
      </c>
    </row>
    <row r="8" s="95" customFormat="1" ht="29.1" customHeight="1" spans="1:14">
      <c r="A8" s="107" t="s">
        <v>172</v>
      </c>
      <c r="B8" s="109">
        <f>C8-3.6</f>
        <v>99.8</v>
      </c>
      <c r="C8" s="109">
        <f>D8-3.6</f>
        <v>103.4</v>
      </c>
      <c r="D8" s="109">
        <v>107</v>
      </c>
      <c r="E8" s="107">
        <f t="shared" ref="E8:G8" si="1">D8+4</f>
        <v>111</v>
      </c>
      <c r="F8" s="107">
        <f t="shared" si="1"/>
        <v>115</v>
      </c>
      <c r="G8" s="109">
        <f t="shared" si="1"/>
        <v>119</v>
      </c>
      <c r="H8" s="104"/>
      <c r="I8" s="129" t="s">
        <v>248</v>
      </c>
      <c r="J8" s="129" t="s">
        <v>256</v>
      </c>
      <c r="K8" s="129" t="s">
        <v>257</v>
      </c>
      <c r="L8" s="129" t="s">
        <v>257</v>
      </c>
      <c r="M8" s="129" t="s">
        <v>253</v>
      </c>
      <c r="N8" s="131" t="s">
        <v>253</v>
      </c>
    </row>
    <row r="9" s="95" customFormat="1" ht="29.1" customHeight="1" spans="1:14">
      <c r="A9" s="107" t="s">
        <v>175</v>
      </c>
      <c r="B9" s="107">
        <f>C9-1.15</f>
        <v>29.7</v>
      </c>
      <c r="C9" s="107">
        <f>D9-1.15</f>
        <v>30.85</v>
      </c>
      <c r="D9" s="109">
        <v>32</v>
      </c>
      <c r="E9" s="107">
        <f t="shared" ref="E9:G9" si="2">D9+1.3</f>
        <v>33.3</v>
      </c>
      <c r="F9" s="107">
        <f t="shared" si="2"/>
        <v>34.6</v>
      </c>
      <c r="G9" s="109">
        <f t="shared" si="2"/>
        <v>35.9</v>
      </c>
      <c r="H9" s="104"/>
      <c r="I9" s="127" t="s">
        <v>248</v>
      </c>
      <c r="J9" s="127" t="s">
        <v>258</v>
      </c>
      <c r="K9" s="127" t="s">
        <v>259</v>
      </c>
      <c r="L9" s="127" t="s">
        <v>260</v>
      </c>
      <c r="M9" s="127" t="s">
        <v>261</v>
      </c>
      <c r="N9" s="132" t="s">
        <v>248</v>
      </c>
    </row>
    <row r="10" s="95" customFormat="1" ht="29.1" customHeight="1" spans="1:14">
      <c r="A10" s="107" t="s">
        <v>262</v>
      </c>
      <c r="B10" s="107">
        <f>C10-0.7</f>
        <v>21.6</v>
      </c>
      <c r="C10" s="107">
        <f>D10-0.7</f>
        <v>22.3</v>
      </c>
      <c r="D10" s="109">
        <v>23</v>
      </c>
      <c r="E10" s="107">
        <f>D10+0.7</f>
        <v>23.7</v>
      </c>
      <c r="F10" s="107">
        <f>E10+0.7</f>
        <v>24.4</v>
      </c>
      <c r="G10" s="109">
        <f>F10+0.9</f>
        <v>25.3</v>
      </c>
      <c r="H10" s="104"/>
      <c r="I10" s="129" t="s">
        <v>263</v>
      </c>
      <c r="J10" s="129" t="s">
        <v>264</v>
      </c>
      <c r="K10" s="129" t="s">
        <v>265</v>
      </c>
      <c r="L10" s="129" t="s">
        <v>266</v>
      </c>
      <c r="M10" s="129" t="s">
        <v>267</v>
      </c>
      <c r="N10" s="131" t="s">
        <v>267</v>
      </c>
    </row>
    <row r="11" s="95" customFormat="1" ht="29.1" customHeight="1" spans="1:14">
      <c r="A11" s="107" t="s">
        <v>178</v>
      </c>
      <c r="B11" s="107">
        <f>C11-0.5</f>
        <v>19.5</v>
      </c>
      <c r="C11" s="107">
        <f>D11-0.5</f>
        <v>20</v>
      </c>
      <c r="D11" s="109">
        <v>20.5</v>
      </c>
      <c r="E11" s="107">
        <f>D11+0.5</f>
        <v>21</v>
      </c>
      <c r="F11" s="107">
        <f>E11+0.5</f>
        <v>21.5</v>
      </c>
      <c r="G11" s="109">
        <f>F11+0.7</f>
        <v>22.2</v>
      </c>
      <c r="H11" s="104"/>
      <c r="I11" s="129" t="s">
        <v>268</v>
      </c>
      <c r="J11" s="129" t="s">
        <v>248</v>
      </c>
      <c r="K11" s="129" t="s">
        <v>269</v>
      </c>
      <c r="L11" s="129" t="s">
        <v>248</v>
      </c>
      <c r="M11" s="129" t="s">
        <v>270</v>
      </c>
      <c r="N11" s="131" t="s">
        <v>271</v>
      </c>
    </row>
    <row r="12" s="95" customFormat="1" ht="29.1" customHeight="1" spans="1:14">
      <c r="A12" s="107" t="s">
        <v>180</v>
      </c>
      <c r="B12" s="109">
        <f>C12-0.7</f>
        <v>27.7</v>
      </c>
      <c r="C12" s="109">
        <f>D12-0.6</f>
        <v>28.4</v>
      </c>
      <c r="D12" s="109">
        <v>29</v>
      </c>
      <c r="E12" s="107">
        <f>D12+0.6</f>
        <v>29.6</v>
      </c>
      <c r="F12" s="107">
        <f>E12+0.7</f>
        <v>30.3</v>
      </c>
      <c r="G12" s="109">
        <f>F12+0.6</f>
        <v>30.9</v>
      </c>
      <c r="H12" s="104"/>
      <c r="I12" s="129" t="s">
        <v>272</v>
      </c>
      <c r="J12" s="129" t="s">
        <v>273</v>
      </c>
      <c r="K12" s="129" t="s">
        <v>267</v>
      </c>
      <c r="L12" s="129" t="s">
        <v>264</v>
      </c>
      <c r="M12" s="129" t="s">
        <v>264</v>
      </c>
      <c r="N12" s="131" t="s">
        <v>274</v>
      </c>
    </row>
    <row r="13" s="95" customFormat="1" ht="29.1" customHeight="1" spans="1:14">
      <c r="A13" s="107" t="s">
        <v>182</v>
      </c>
      <c r="B13" s="109">
        <f>C13-0.9</f>
        <v>41.2</v>
      </c>
      <c r="C13" s="109">
        <f>D13-0.9</f>
        <v>42.1</v>
      </c>
      <c r="D13" s="109">
        <v>43</v>
      </c>
      <c r="E13" s="107">
        <f t="shared" ref="E13:G13" si="3">D13+1.1</f>
        <v>44.1</v>
      </c>
      <c r="F13" s="107">
        <f t="shared" si="3"/>
        <v>45.2</v>
      </c>
      <c r="G13" s="109">
        <f t="shared" si="3"/>
        <v>46.3</v>
      </c>
      <c r="H13" s="104"/>
      <c r="I13" s="129" t="s">
        <v>269</v>
      </c>
      <c r="J13" s="129" t="s">
        <v>250</v>
      </c>
      <c r="K13" s="129" t="s">
        <v>275</v>
      </c>
      <c r="L13" s="129" t="s">
        <v>261</v>
      </c>
      <c r="M13" s="129" t="s">
        <v>276</v>
      </c>
      <c r="N13" s="131" t="s">
        <v>277</v>
      </c>
    </row>
    <row r="14" s="95" customFormat="1" ht="29.1" customHeight="1" spans="1:14">
      <c r="A14" s="110"/>
      <c r="B14" s="111"/>
      <c r="C14" s="112"/>
      <c r="D14" s="112"/>
      <c r="E14" s="112"/>
      <c r="F14" s="112"/>
      <c r="G14" s="113"/>
      <c r="H14" s="104"/>
      <c r="I14" s="129"/>
      <c r="J14" s="129"/>
      <c r="K14" s="129"/>
      <c r="L14" s="129"/>
      <c r="M14" s="129"/>
      <c r="N14" s="131"/>
    </row>
    <row r="15" s="95" customFormat="1" ht="29.1" customHeight="1" spans="1:14">
      <c r="A15" s="114"/>
      <c r="B15" s="115"/>
      <c r="C15" s="116"/>
      <c r="D15" s="116"/>
      <c r="E15" s="117"/>
      <c r="F15" s="117"/>
      <c r="G15" s="118"/>
      <c r="H15" s="119"/>
      <c r="I15" s="133"/>
      <c r="J15" s="134"/>
      <c r="K15" s="135"/>
      <c r="L15" s="134"/>
      <c r="M15" s="134"/>
      <c r="N15" s="136"/>
    </row>
    <row r="16" s="95" customFormat="1" ht="15" spans="1:14">
      <c r="A16" s="120" t="s">
        <v>132</v>
      </c>
      <c r="D16" s="121"/>
      <c r="E16" s="121"/>
      <c r="F16" s="121"/>
      <c r="G16" s="121"/>
      <c r="H16" s="121"/>
      <c r="I16" s="121"/>
      <c r="J16" s="121"/>
      <c r="K16" s="121"/>
      <c r="L16" s="121"/>
      <c r="M16" s="121"/>
      <c r="N16" s="121"/>
    </row>
    <row r="17" s="95" customFormat="1" ht="14.25" spans="1:14">
      <c r="A17" s="95" t="s">
        <v>183</v>
      </c>
      <c r="D17" s="121"/>
      <c r="E17" s="121"/>
      <c r="F17" s="121"/>
      <c r="G17" s="121"/>
      <c r="H17" s="121"/>
      <c r="I17" s="121"/>
      <c r="J17" s="121"/>
      <c r="K17" s="121"/>
      <c r="L17" s="121"/>
      <c r="M17" s="121"/>
      <c r="N17" s="121"/>
    </row>
    <row r="18" s="95" customFormat="1" ht="14.25" spans="1:14">
      <c r="A18" s="121"/>
      <c r="B18" s="121"/>
      <c r="C18" s="121"/>
      <c r="D18" s="121"/>
      <c r="E18" s="121"/>
      <c r="F18" s="121"/>
      <c r="G18" s="121"/>
      <c r="H18" s="121"/>
      <c r="I18" s="120" t="s">
        <v>278</v>
      </c>
      <c r="J18" s="137"/>
      <c r="K18" s="120" t="s">
        <v>185</v>
      </c>
      <c r="L18" s="120"/>
      <c r="M18" s="120" t="s">
        <v>186</v>
      </c>
      <c r="N18" s="95" t="s">
        <v>151</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F4" sqref="F4:F15"/>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279</v>
      </c>
      <c r="B1" s="49"/>
      <c r="C1" s="49"/>
      <c r="D1" s="49"/>
      <c r="E1" s="49"/>
      <c r="F1" s="49"/>
      <c r="G1" s="49"/>
      <c r="H1" s="49"/>
      <c r="I1" s="49"/>
      <c r="J1" s="49"/>
      <c r="K1" s="49"/>
      <c r="L1" s="49"/>
      <c r="M1" s="49"/>
      <c r="N1" s="49"/>
      <c r="O1" s="49"/>
      <c r="P1" s="49"/>
      <c r="Q1" s="49"/>
    </row>
    <row r="2" s="1" customFormat="1" ht="16.5" spans="1:17">
      <c r="A2" s="50" t="s">
        <v>280</v>
      </c>
      <c r="B2" s="51" t="s">
        <v>281</v>
      </c>
      <c r="C2" s="51" t="s">
        <v>282</v>
      </c>
      <c r="D2" s="52" t="s">
        <v>283</v>
      </c>
      <c r="E2" s="51" t="s">
        <v>284</v>
      </c>
      <c r="F2" s="52" t="s">
        <v>285</v>
      </c>
      <c r="G2" s="51" t="s">
        <v>286</v>
      </c>
      <c r="H2" s="51" t="s">
        <v>287</v>
      </c>
      <c r="I2" s="52" t="s">
        <v>288</v>
      </c>
      <c r="J2" s="50" t="s">
        <v>289</v>
      </c>
      <c r="K2" s="50" t="s">
        <v>290</v>
      </c>
      <c r="L2" s="50" t="s">
        <v>291</v>
      </c>
      <c r="M2" s="50" t="s">
        <v>292</v>
      </c>
      <c r="N2" s="50" t="s">
        <v>293</v>
      </c>
      <c r="O2" s="51" t="s">
        <v>294</v>
      </c>
      <c r="P2" s="51" t="s">
        <v>295</v>
      </c>
      <c r="Q2" s="51" t="s">
        <v>294</v>
      </c>
    </row>
    <row r="3" s="1" customFormat="1" ht="16.5" spans="1:17">
      <c r="A3" s="50"/>
      <c r="B3" s="53"/>
      <c r="C3" s="53"/>
      <c r="D3" s="54"/>
      <c r="E3" s="53"/>
      <c r="F3" s="54"/>
      <c r="G3" s="53"/>
      <c r="H3" s="53"/>
      <c r="I3" s="54"/>
      <c r="J3" s="50" t="s">
        <v>282</v>
      </c>
      <c r="K3" s="50" t="s">
        <v>282</v>
      </c>
      <c r="L3" s="50" t="s">
        <v>282</v>
      </c>
      <c r="M3" s="50" t="s">
        <v>282</v>
      </c>
      <c r="N3" s="50" t="s">
        <v>282</v>
      </c>
      <c r="O3" s="53"/>
      <c r="P3" s="53"/>
      <c r="Q3" s="53"/>
    </row>
    <row r="4" ht="16.5" spans="1:17">
      <c r="A4" s="50"/>
      <c r="B4" s="53" t="s">
        <v>296</v>
      </c>
      <c r="C4" s="50" t="s">
        <v>297</v>
      </c>
      <c r="D4" s="55" t="s">
        <v>298</v>
      </c>
      <c r="E4" s="56" t="s">
        <v>299</v>
      </c>
      <c r="F4" s="57" t="s">
        <v>300</v>
      </c>
      <c r="G4" s="58" t="s">
        <v>301</v>
      </c>
      <c r="H4" s="53"/>
      <c r="I4" s="54"/>
      <c r="J4" s="50">
        <v>4</v>
      </c>
      <c r="K4" s="50"/>
      <c r="L4" s="50"/>
      <c r="M4" s="50">
        <v>1</v>
      </c>
      <c r="N4" s="50" t="s">
        <v>302</v>
      </c>
      <c r="O4" s="53"/>
      <c r="P4" s="53"/>
      <c r="Q4" s="53"/>
    </row>
    <row r="5" ht="16.5" spans="1:17">
      <c r="A5" s="50"/>
      <c r="B5" s="53">
        <v>-2</v>
      </c>
      <c r="C5" s="50">
        <f>--114</f>
        <v>114</v>
      </c>
      <c r="D5" s="55"/>
      <c r="E5" s="56"/>
      <c r="F5" s="57"/>
      <c r="G5" s="58"/>
      <c r="H5" s="53"/>
      <c r="I5" s="54"/>
      <c r="J5" s="50">
        <v>3</v>
      </c>
      <c r="K5" s="50"/>
      <c r="L5" s="50"/>
      <c r="M5" s="50"/>
      <c r="N5" s="50" t="s">
        <v>303</v>
      </c>
      <c r="O5" s="54"/>
      <c r="P5" s="53"/>
      <c r="Q5" s="53"/>
    </row>
    <row r="6" ht="16.5" spans="1:17">
      <c r="A6" s="50"/>
      <c r="B6" s="53" t="s">
        <v>304</v>
      </c>
      <c r="C6" s="50" t="s">
        <v>305</v>
      </c>
      <c r="D6" s="55"/>
      <c r="E6" s="56"/>
      <c r="F6" s="57"/>
      <c r="G6" s="58"/>
      <c r="H6" s="53"/>
      <c r="I6" s="54"/>
      <c r="J6" s="65">
        <v>2</v>
      </c>
      <c r="K6" s="9"/>
      <c r="L6" s="50"/>
      <c r="M6" s="64"/>
      <c r="N6" s="50" t="s">
        <v>303</v>
      </c>
      <c r="O6" s="54"/>
      <c r="P6" s="53"/>
      <c r="Q6" s="53"/>
    </row>
    <row r="7" ht="16.5" spans="1:17">
      <c r="A7" s="50"/>
      <c r="B7" s="53" t="s">
        <v>304</v>
      </c>
      <c r="C7" s="50" t="s">
        <v>306</v>
      </c>
      <c r="D7" s="55"/>
      <c r="E7" s="56"/>
      <c r="F7" s="57"/>
      <c r="G7" s="58"/>
      <c r="H7" s="59"/>
      <c r="I7" s="81"/>
      <c r="J7" s="82">
        <v>4</v>
      </c>
      <c r="K7" s="9"/>
      <c r="L7" s="64"/>
      <c r="M7" s="64">
        <v>4</v>
      </c>
      <c r="N7" s="50" t="s">
        <v>307</v>
      </c>
      <c r="O7" s="54"/>
      <c r="P7" s="53"/>
      <c r="Q7" s="53"/>
    </row>
    <row r="8" ht="33" spans="1:17">
      <c r="A8" s="50"/>
      <c r="B8" s="53" t="s">
        <v>308</v>
      </c>
      <c r="C8" s="53" t="s">
        <v>309</v>
      </c>
      <c r="D8" s="55"/>
      <c r="E8" s="56"/>
      <c r="F8" s="57"/>
      <c r="G8" s="58"/>
      <c r="H8" s="59"/>
      <c r="I8" s="81"/>
      <c r="J8" s="83">
        <v>2</v>
      </c>
      <c r="K8" s="9"/>
      <c r="L8" s="64"/>
      <c r="M8" s="64">
        <v>2</v>
      </c>
      <c r="N8" s="58" t="s">
        <v>310</v>
      </c>
      <c r="O8" s="54"/>
      <c r="P8" s="53"/>
      <c r="Q8" s="53"/>
    </row>
    <row r="9" ht="16.5" spans="1:17">
      <c r="A9" s="50"/>
      <c r="B9" s="60" t="s">
        <v>308</v>
      </c>
      <c r="C9" s="53" t="s">
        <v>311</v>
      </c>
      <c r="D9" s="55"/>
      <c r="E9" s="56"/>
      <c r="F9" s="57"/>
      <c r="G9" s="58"/>
      <c r="H9" s="59"/>
      <c r="I9" s="81"/>
      <c r="J9" s="82">
        <v>7</v>
      </c>
      <c r="K9" s="9"/>
      <c r="L9" s="64"/>
      <c r="M9" s="64">
        <v>2</v>
      </c>
      <c r="N9" s="50" t="s">
        <v>303</v>
      </c>
      <c r="O9" s="84"/>
      <c r="P9" s="50"/>
      <c r="Q9" s="53"/>
    </row>
    <row r="10" ht="16.5" spans="1:17">
      <c r="A10" s="50"/>
      <c r="B10" s="61" t="s">
        <v>312</v>
      </c>
      <c r="C10" s="53" t="s">
        <v>313</v>
      </c>
      <c r="D10" s="55"/>
      <c r="E10" s="62"/>
      <c r="F10" s="57"/>
      <c r="G10" s="58"/>
      <c r="H10" s="59"/>
      <c r="I10" s="81"/>
      <c r="J10" s="82">
        <v>2</v>
      </c>
      <c r="K10" s="9"/>
      <c r="L10" s="64"/>
      <c r="M10" s="64">
        <v>2</v>
      </c>
      <c r="N10" s="50" t="s">
        <v>303</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314</v>
      </c>
      <c r="C17" s="69"/>
      <c r="D17" s="69"/>
      <c r="E17" s="69"/>
      <c r="F17" s="69"/>
      <c r="G17" s="69"/>
      <c r="H17" s="70"/>
      <c r="I17" s="70"/>
      <c r="J17" s="70"/>
      <c r="K17" s="70"/>
      <c r="L17" s="70"/>
      <c r="M17" s="70"/>
      <c r="N17" s="70"/>
      <c r="O17" s="70"/>
      <c r="P17" s="70"/>
      <c r="Q17" s="94"/>
    </row>
    <row r="18" ht="16.5" spans="1:17">
      <c r="A18" s="50"/>
      <c r="B18" s="68" t="s">
        <v>315</v>
      </c>
      <c r="C18" s="69"/>
      <c r="D18" s="69"/>
      <c r="E18" s="69"/>
      <c r="F18" s="69"/>
      <c r="G18" s="69"/>
      <c r="H18" s="70"/>
      <c r="I18" s="70"/>
      <c r="J18" s="70"/>
      <c r="K18" s="70"/>
      <c r="L18" s="70"/>
      <c r="M18" s="70"/>
      <c r="N18" s="70"/>
      <c r="O18" s="70"/>
      <c r="P18" s="70"/>
      <c r="Q18" s="94"/>
    </row>
    <row r="19" spans="1:17">
      <c r="A19" s="71"/>
      <c r="B19" s="68" t="s">
        <v>316</v>
      </c>
      <c r="C19" s="69"/>
      <c r="D19" s="69"/>
      <c r="E19" s="69"/>
      <c r="F19" s="69"/>
      <c r="G19" s="69"/>
      <c r="H19" s="70"/>
      <c r="I19" s="70"/>
      <c r="J19" s="70"/>
      <c r="K19" s="70"/>
      <c r="L19" s="70"/>
      <c r="M19" s="70"/>
      <c r="N19" s="70"/>
      <c r="O19" s="70"/>
      <c r="P19" s="70"/>
      <c r="Q19" s="94"/>
    </row>
    <row r="20" spans="1:17">
      <c r="A20" s="71"/>
      <c r="B20" s="72" t="s">
        <v>317</v>
      </c>
      <c r="C20" s="73"/>
      <c r="D20" s="73"/>
      <c r="E20" s="73"/>
      <c r="F20" s="73"/>
      <c r="G20" s="73"/>
      <c r="H20" s="73"/>
      <c r="I20" s="73"/>
      <c r="J20" s="73"/>
      <c r="K20" s="73"/>
      <c r="L20" s="73"/>
      <c r="M20" s="73"/>
      <c r="N20" s="73"/>
      <c r="O20" s="73"/>
      <c r="P20" s="73"/>
      <c r="Q20" s="73"/>
    </row>
    <row r="21" spans="1:17">
      <c r="A21" s="71"/>
      <c r="B21" s="68" t="s">
        <v>318</v>
      </c>
      <c r="C21" s="69"/>
      <c r="D21" s="69"/>
      <c r="E21" s="69"/>
      <c r="F21" s="69"/>
      <c r="G21" s="69"/>
      <c r="H21" s="70"/>
      <c r="I21" s="70"/>
      <c r="J21" s="70"/>
      <c r="K21" s="70"/>
      <c r="L21" s="70"/>
      <c r="M21" s="70"/>
      <c r="N21" s="70"/>
      <c r="O21" s="70"/>
      <c r="P21" s="70"/>
      <c r="Q21" s="94"/>
    </row>
    <row r="22" spans="1:17">
      <c r="A22" s="71"/>
      <c r="B22" s="68" t="s">
        <v>319</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320</v>
      </c>
      <c r="B24" s="77"/>
      <c r="C24" s="77"/>
      <c r="D24" s="77"/>
      <c r="E24" s="78"/>
      <c r="F24" s="79"/>
      <c r="G24" s="80"/>
      <c r="H24" s="80"/>
      <c r="I24" s="80"/>
      <c r="J24" s="89"/>
      <c r="K24" s="90" t="s">
        <v>321</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workbookViewId="0">
      <selection activeCell="F5" sqref="F5:F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322</v>
      </c>
      <c r="B1" s="3"/>
      <c r="C1" s="3"/>
      <c r="D1" s="3"/>
      <c r="E1" s="3"/>
      <c r="F1" s="3"/>
      <c r="G1" s="3"/>
      <c r="H1" s="3"/>
      <c r="I1" s="3"/>
      <c r="J1" s="3"/>
      <c r="K1" s="3"/>
      <c r="L1" s="3"/>
      <c r="M1" s="3"/>
    </row>
    <row r="2" s="1" customFormat="1" ht="16.5" spans="1:13">
      <c r="A2" s="4" t="s">
        <v>280</v>
      </c>
      <c r="B2" s="5" t="s">
        <v>286</v>
      </c>
      <c r="C2" s="5" t="s">
        <v>281</v>
      </c>
      <c r="D2" s="5" t="s">
        <v>283</v>
      </c>
      <c r="E2" s="5" t="s">
        <v>284</v>
      </c>
      <c r="F2" s="5" t="s">
        <v>285</v>
      </c>
      <c r="G2" s="4" t="s">
        <v>323</v>
      </c>
      <c r="H2" s="4"/>
      <c r="I2" s="4" t="s">
        <v>324</v>
      </c>
      <c r="J2" s="4"/>
      <c r="K2" s="6" t="s">
        <v>325</v>
      </c>
      <c r="L2" s="46" t="s">
        <v>326</v>
      </c>
      <c r="M2" s="23" t="s">
        <v>327</v>
      </c>
    </row>
    <row r="3" s="1" customFormat="1" ht="16.5" spans="1:13">
      <c r="A3" s="4"/>
      <c r="B3" s="7"/>
      <c r="C3" s="7"/>
      <c r="D3" s="7"/>
      <c r="E3" s="7"/>
      <c r="F3" s="7"/>
      <c r="G3" s="4" t="s">
        <v>328</v>
      </c>
      <c r="H3" s="4" t="s">
        <v>329</v>
      </c>
      <c r="I3" s="4" t="s">
        <v>328</v>
      </c>
      <c r="J3" s="4" t="s">
        <v>329</v>
      </c>
      <c r="K3" s="8"/>
      <c r="L3" s="47"/>
      <c r="M3" s="24"/>
    </row>
    <row r="4" spans="1:13">
      <c r="A4" s="9">
        <v>1</v>
      </c>
      <c r="B4" s="9" t="s">
        <v>330</v>
      </c>
      <c r="C4" s="14" t="s">
        <v>331</v>
      </c>
      <c r="D4" s="14" t="s">
        <v>332</v>
      </c>
      <c r="E4" s="14" t="s">
        <v>125</v>
      </c>
      <c r="F4" s="14" t="s">
        <v>333</v>
      </c>
      <c r="G4" s="14">
        <v>0</v>
      </c>
      <c r="H4" s="14">
        <v>0</v>
      </c>
      <c r="I4" s="14">
        <v>0.5</v>
      </c>
      <c r="J4" s="14">
        <v>0.5</v>
      </c>
      <c r="K4" s="14"/>
      <c r="L4" s="14"/>
      <c r="M4" s="14"/>
    </row>
    <row r="5" spans="1:13">
      <c r="A5" s="9">
        <v>2</v>
      </c>
      <c r="B5" s="9" t="s">
        <v>330</v>
      </c>
      <c r="C5" s="14" t="s">
        <v>334</v>
      </c>
      <c r="D5" s="14" t="s">
        <v>332</v>
      </c>
      <c r="E5" s="14" t="s">
        <v>125</v>
      </c>
      <c r="F5" s="14" t="s">
        <v>333</v>
      </c>
      <c r="G5" s="14">
        <v>1</v>
      </c>
      <c r="H5" s="14">
        <v>0</v>
      </c>
      <c r="I5" s="14">
        <v>1.5</v>
      </c>
      <c r="J5" s="14">
        <v>0.8</v>
      </c>
      <c r="K5" s="14"/>
      <c r="L5" s="14"/>
      <c r="M5" s="14"/>
    </row>
    <row r="6" spans="1:13">
      <c r="A6" s="9">
        <v>3</v>
      </c>
      <c r="B6" s="9" t="s">
        <v>330</v>
      </c>
      <c r="C6" s="14" t="s">
        <v>335</v>
      </c>
      <c r="D6" s="14" t="s">
        <v>332</v>
      </c>
      <c r="E6" s="14" t="s">
        <v>125</v>
      </c>
      <c r="F6" s="14" t="s">
        <v>333</v>
      </c>
      <c r="G6" s="14">
        <v>0</v>
      </c>
      <c r="H6" s="14">
        <v>0</v>
      </c>
      <c r="I6" s="14">
        <v>0.5</v>
      </c>
      <c r="J6" s="14">
        <v>0.5</v>
      </c>
      <c r="K6" s="14"/>
      <c r="L6" s="14"/>
      <c r="M6" s="14"/>
    </row>
    <row r="7" spans="1:13">
      <c r="A7" s="9">
        <v>4</v>
      </c>
      <c r="B7" s="9" t="s">
        <v>330</v>
      </c>
      <c r="C7" s="14" t="s">
        <v>336</v>
      </c>
      <c r="D7" s="14" t="s">
        <v>332</v>
      </c>
      <c r="E7" s="14" t="s">
        <v>125</v>
      </c>
      <c r="F7" s="14" t="s">
        <v>333</v>
      </c>
      <c r="G7" s="14">
        <v>0</v>
      </c>
      <c r="H7" s="14">
        <v>0</v>
      </c>
      <c r="I7" s="14"/>
      <c r="J7" s="14"/>
      <c r="K7" s="14"/>
      <c r="L7" s="14"/>
      <c r="M7" s="14"/>
    </row>
    <row r="8" spans="1:13">
      <c r="A8" s="9">
        <v>5</v>
      </c>
      <c r="B8" s="9" t="s">
        <v>330</v>
      </c>
      <c r="C8" s="14" t="s">
        <v>337</v>
      </c>
      <c r="D8" s="14" t="s">
        <v>332</v>
      </c>
      <c r="E8" s="14" t="s">
        <v>125</v>
      </c>
      <c r="F8" s="14" t="s">
        <v>333</v>
      </c>
      <c r="G8" s="14">
        <v>0</v>
      </c>
      <c r="H8" s="14">
        <v>0</v>
      </c>
      <c r="I8" s="14"/>
      <c r="J8" s="14"/>
      <c r="K8" s="9"/>
      <c r="L8" s="9"/>
      <c r="M8" s="9"/>
    </row>
    <row r="9" spans="1:13">
      <c r="A9" s="9">
        <v>6</v>
      </c>
      <c r="B9" s="9" t="s">
        <v>330</v>
      </c>
      <c r="C9" s="14" t="s">
        <v>338</v>
      </c>
      <c r="D9" s="14" t="s">
        <v>332</v>
      </c>
      <c r="E9" s="14" t="s">
        <v>125</v>
      </c>
      <c r="F9" s="14" t="s">
        <v>333</v>
      </c>
      <c r="G9" s="14">
        <v>0.8</v>
      </c>
      <c r="H9" s="14">
        <v>0</v>
      </c>
      <c r="I9" s="14">
        <v>1</v>
      </c>
      <c r="J9" s="14">
        <v>0.5</v>
      </c>
      <c r="K9" s="9"/>
      <c r="L9" s="9"/>
      <c r="M9" s="9"/>
    </row>
    <row r="10" spans="1:13">
      <c r="A10" s="9">
        <v>7</v>
      </c>
      <c r="B10" s="9" t="s">
        <v>330</v>
      </c>
      <c r="C10" s="14" t="s">
        <v>339</v>
      </c>
      <c r="D10" s="14" t="s">
        <v>332</v>
      </c>
      <c r="E10" s="14" t="s">
        <v>125</v>
      </c>
      <c r="F10" s="14" t="s">
        <v>333</v>
      </c>
      <c r="G10" s="14">
        <v>0.6</v>
      </c>
      <c r="H10" s="14">
        <v>0</v>
      </c>
      <c r="I10" s="14"/>
      <c r="J10" s="14"/>
      <c r="K10" s="9"/>
      <c r="L10" s="9"/>
      <c r="M10" s="9"/>
    </row>
    <row r="11" spans="1:13">
      <c r="A11" s="9">
        <v>8</v>
      </c>
      <c r="B11" s="9" t="s">
        <v>330</v>
      </c>
      <c r="C11" s="14" t="s">
        <v>340</v>
      </c>
      <c r="D11" s="14" t="s">
        <v>332</v>
      </c>
      <c r="E11" s="14" t="s">
        <v>125</v>
      </c>
      <c r="F11" s="14" t="s">
        <v>333</v>
      </c>
      <c r="G11" s="14">
        <v>1</v>
      </c>
      <c r="H11" s="14">
        <v>0</v>
      </c>
      <c r="I11" s="14">
        <v>1.5</v>
      </c>
      <c r="J11" s="14">
        <v>0.5</v>
      </c>
      <c r="K11" s="9"/>
      <c r="L11" s="9"/>
      <c r="M11" s="9"/>
    </row>
    <row r="12" s="2" customFormat="1" ht="18.75" hidden="1" spans="1:13">
      <c r="A12" s="9">
        <v>9</v>
      </c>
      <c r="B12" s="9" t="s">
        <v>330</v>
      </c>
      <c r="C12" s="18"/>
      <c r="D12" s="14" t="s">
        <v>332</v>
      </c>
      <c r="E12" s="19"/>
      <c r="F12" s="14" t="s">
        <v>333</v>
      </c>
      <c r="G12" s="26"/>
      <c r="H12" s="17"/>
      <c r="I12" s="18"/>
      <c r="J12" s="18"/>
      <c r="K12" s="19"/>
      <c r="L12" s="48"/>
      <c r="M12" s="25"/>
    </row>
    <row r="13" s="2" customFormat="1" ht="18" hidden="1" customHeight="1" spans="1:13">
      <c r="A13" s="9">
        <v>10</v>
      </c>
      <c r="B13" s="9" t="s">
        <v>330</v>
      </c>
      <c r="C13" s="18"/>
      <c r="D13" s="14" t="s">
        <v>332</v>
      </c>
      <c r="E13" s="19"/>
      <c r="F13" s="14" t="s">
        <v>333</v>
      </c>
      <c r="G13" s="26"/>
      <c r="H13" s="17" t="s">
        <v>321</v>
      </c>
      <c r="I13" s="18"/>
      <c r="J13" s="18"/>
      <c r="K13" s="19"/>
      <c r="L13" s="48"/>
      <c r="M13" s="25"/>
    </row>
    <row r="14" ht="113.25" hidden="1" customHeight="1" spans="1:13">
      <c r="A14" s="9">
        <v>11</v>
      </c>
      <c r="B14" s="9" t="s">
        <v>330</v>
      </c>
      <c r="C14" s="22"/>
      <c r="D14" s="14" t="s">
        <v>332</v>
      </c>
      <c r="E14" s="22"/>
      <c r="F14" s="14" t="s">
        <v>333</v>
      </c>
      <c r="G14" s="22"/>
      <c r="H14" s="22"/>
      <c r="I14" s="22"/>
      <c r="J14" s="22"/>
      <c r="K14" s="22"/>
      <c r="L14" s="22"/>
      <c r="M14" s="22"/>
    </row>
    <row r="15" hidden="1" spans="1:6">
      <c r="A15" s="9">
        <v>12</v>
      </c>
      <c r="B15" s="9" t="s">
        <v>330</v>
      </c>
      <c r="D15" s="14" t="s">
        <v>332</v>
      </c>
      <c r="F15" s="14" t="s">
        <v>333</v>
      </c>
    </row>
    <row r="16" spans="1:13">
      <c r="A16" s="9">
        <v>13</v>
      </c>
      <c r="B16" s="9" t="s">
        <v>330</v>
      </c>
      <c r="C16" s="9" t="s">
        <v>341</v>
      </c>
      <c r="D16" s="14" t="s">
        <v>332</v>
      </c>
      <c r="E16" s="43" t="s">
        <v>342</v>
      </c>
      <c r="F16" s="14" t="s">
        <v>333</v>
      </c>
      <c r="G16" s="9">
        <v>0</v>
      </c>
      <c r="H16" s="9">
        <v>0</v>
      </c>
      <c r="I16" s="14">
        <v>0.5</v>
      </c>
      <c r="J16" s="14">
        <v>0.5</v>
      </c>
      <c r="K16" s="9"/>
      <c r="L16" s="9"/>
      <c r="M16" s="9"/>
    </row>
    <row r="17" spans="1:13">
      <c r="A17" s="9">
        <v>14</v>
      </c>
      <c r="B17" s="9" t="s">
        <v>330</v>
      </c>
      <c r="C17" s="9" t="s">
        <v>343</v>
      </c>
      <c r="D17" s="14" t="s">
        <v>332</v>
      </c>
      <c r="E17" s="43" t="s">
        <v>342</v>
      </c>
      <c r="F17" s="14" t="s">
        <v>333</v>
      </c>
      <c r="G17" s="9">
        <v>0</v>
      </c>
      <c r="H17" s="9">
        <v>0</v>
      </c>
      <c r="I17" s="14">
        <v>0.5</v>
      </c>
      <c r="J17" s="14">
        <v>0.5</v>
      </c>
      <c r="K17" s="9"/>
      <c r="L17" s="9"/>
      <c r="M17" s="9"/>
    </row>
    <row r="18" spans="1:13">
      <c r="A18" s="9">
        <v>15</v>
      </c>
      <c r="B18" s="9" t="s">
        <v>330</v>
      </c>
      <c r="C18" s="9" t="s">
        <v>344</v>
      </c>
      <c r="D18" s="14" t="s">
        <v>332</v>
      </c>
      <c r="E18" s="43" t="s">
        <v>342</v>
      </c>
      <c r="F18" s="14" t="s">
        <v>333</v>
      </c>
      <c r="G18" s="9">
        <v>0</v>
      </c>
      <c r="H18" s="9">
        <v>0</v>
      </c>
      <c r="I18" s="14">
        <v>0.5</v>
      </c>
      <c r="J18" s="14">
        <v>0.5</v>
      </c>
      <c r="K18" s="9"/>
      <c r="L18" s="9"/>
      <c r="M18" s="9"/>
    </row>
    <row r="19" spans="1:13">
      <c r="A19" s="9">
        <v>16</v>
      </c>
      <c r="B19" s="9" t="s">
        <v>330</v>
      </c>
      <c r="C19" s="9" t="s">
        <v>345</v>
      </c>
      <c r="D19" s="14" t="s">
        <v>332</v>
      </c>
      <c r="E19" s="43" t="s">
        <v>342</v>
      </c>
      <c r="F19" s="14" t="s">
        <v>333</v>
      </c>
      <c r="G19" s="9">
        <v>0</v>
      </c>
      <c r="H19" s="9">
        <v>0</v>
      </c>
      <c r="I19" s="9"/>
      <c r="J19" s="9"/>
      <c r="K19" s="9"/>
      <c r="L19" s="9"/>
      <c r="M19" s="9"/>
    </row>
    <row r="20" spans="1:13">
      <c r="A20" s="9">
        <v>17</v>
      </c>
      <c r="B20" s="9" t="s">
        <v>330</v>
      </c>
      <c r="C20" s="9" t="s">
        <v>346</v>
      </c>
      <c r="D20" s="14" t="s">
        <v>332</v>
      </c>
      <c r="E20" s="43" t="s">
        <v>125</v>
      </c>
      <c r="F20" s="14" t="s">
        <v>333</v>
      </c>
      <c r="G20" s="9">
        <v>0</v>
      </c>
      <c r="H20" s="9">
        <v>0</v>
      </c>
      <c r="I20" s="9"/>
      <c r="J20" s="9"/>
      <c r="K20" s="9"/>
      <c r="L20" s="9"/>
      <c r="M20" s="9"/>
    </row>
    <row r="21" spans="1:13">
      <c r="A21" s="9">
        <v>18</v>
      </c>
      <c r="B21" s="9" t="s">
        <v>330</v>
      </c>
      <c r="C21" s="9" t="s">
        <v>347</v>
      </c>
      <c r="D21" s="14" t="s">
        <v>332</v>
      </c>
      <c r="E21" s="43" t="s">
        <v>125</v>
      </c>
      <c r="F21" s="14" t="s">
        <v>333</v>
      </c>
      <c r="G21" s="9">
        <v>0.5</v>
      </c>
      <c r="H21" s="9">
        <v>0</v>
      </c>
      <c r="I21" s="9"/>
      <c r="J21" s="9"/>
      <c r="K21" s="9"/>
      <c r="L21" s="9"/>
      <c r="M21" s="9"/>
    </row>
    <row r="22" spans="1:13">
      <c r="A22" s="9">
        <v>19</v>
      </c>
      <c r="B22" s="9" t="s">
        <v>330</v>
      </c>
      <c r="C22" s="9" t="s">
        <v>348</v>
      </c>
      <c r="D22" s="14" t="s">
        <v>332</v>
      </c>
      <c r="E22" s="43" t="s">
        <v>125</v>
      </c>
      <c r="F22" s="14" t="s">
        <v>333</v>
      </c>
      <c r="G22" s="9">
        <v>0</v>
      </c>
      <c r="H22" s="9">
        <v>0</v>
      </c>
      <c r="I22" s="9"/>
      <c r="J22" s="9"/>
      <c r="K22" s="9"/>
      <c r="L22" s="9"/>
      <c r="M22" s="9"/>
    </row>
    <row r="23" spans="1:13">
      <c r="A23" s="9">
        <v>20</v>
      </c>
      <c r="B23" s="9" t="s">
        <v>330</v>
      </c>
      <c r="C23" s="9" t="s">
        <v>349</v>
      </c>
      <c r="D23" s="14" t="s">
        <v>332</v>
      </c>
      <c r="E23" s="43" t="s">
        <v>125</v>
      </c>
      <c r="F23" s="14" t="s">
        <v>333</v>
      </c>
      <c r="G23" s="9">
        <v>0.5</v>
      </c>
      <c r="H23" s="9">
        <v>0</v>
      </c>
      <c r="I23" s="9"/>
      <c r="J23" s="9"/>
      <c r="K23" s="9"/>
      <c r="L23" s="9"/>
      <c r="M23" s="9"/>
    </row>
    <row r="24" ht="107.25" customHeight="1" spans="1:13">
      <c r="A24" s="44" t="s">
        <v>350</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H13" sqref="H13"/>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351</v>
      </c>
      <c r="B1" s="3"/>
      <c r="C1" s="3"/>
      <c r="D1" s="3"/>
      <c r="E1" s="3"/>
      <c r="F1" s="3"/>
      <c r="G1" s="3"/>
      <c r="H1" s="3"/>
      <c r="I1" s="3"/>
      <c r="J1" s="3"/>
      <c r="K1" s="3"/>
      <c r="L1" s="3"/>
      <c r="M1" s="3"/>
      <c r="N1" s="3"/>
      <c r="O1" s="3"/>
      <c r="P1" s="3"/>
      <c r="Q1" s="3"/>
      <c r="R1" s="3"/>
      <c r="S1" s="3"/>
      <c r="T1" s="3"/>
      <c r="U1" s="3"/>
      <c r="V1" s="3"/>
      <c r="W1" s="3"/>
    </row>
    <row r="2" s="1" customFormat="1" ht="15.95" customHeight="1" spans="1:23">
      <c r="A2" s="5" t="s">
        <v>352</v>
      </c>
      <c r="B2" s="5" t="s">
        <v>286</v>
      </c>
      <c r="C2" s="5" t="s">
        <v>281</v>
      </c>
      <c r="D2" s="5" t="s">
        <v>283</v>
      </c>
      <c r="E2" s="5" t="s">
        <v>284</v>
      </c>
      <c r="F2" s="5" t="s">
        <v>285</v>
      </c>
      <c r="G2" s="32" t="s">
        <v>353</v>
      </c>
      <c r="H2" s="33"/>
      <c r="I2" s="41"/>
      <c r="J2" s="32" t="s">
        <v>354</v>
      </c>
      <c r="K2" s="33"/>
      <c r="L2" s="41"/>
      <c r="M2" s="32" t="s">
        <v>355</v>
      </c>
      <c r="N2" s="33"/>
      <c r="O2" s="41"/>
      <c r="P2" s="32" t="s">
        <v>356</v>
      </c>
      <c r="Q2" s="33"/>
      <c r="R2" s="41"/>
      <c r="S2" s="33" t="s">
        <v>357</v>
      </c>
      <c r="T2" s="33"/>
      <c r="U2" s="41"/>
      <c r="V2" s="28" t="s">
        <v>358</v>
      </c>
      <c r="W2" s="28" t="s">
        <v>294</v>
      </c>
    </row>
    <row r="3" s="1" customFormat="1" ht="16.5" spans="1:23">
      <c r="A3" s="7"/>
      <c r="B3" s="34"/>
      <c r="C3" s="34"/>
      <c r="D3" s="34"/>
      <c r="E3" s="34"/>
      <c r="F3" s="34"/>
      <c r="G3" s="4" t="s">
        <v>359</v>
      </c>
      <c r="H3" s="4" t="s">
        <v>69</v>
      </c>
      <c r="I3" s="4" t="s">
        <v>286</v>
      </c>
      <c r="J3" s="4" t="s">
        <v>359</v>
      </c>
      <c r="K3" s="4" t="s">
        <v>69</v>
      </c>
      <c r="L3" s="4" t="s">
        <v>286</v>
      </c>
      <c r="M3" s="4" t="s">
        <v>359</v>
      </c>
      <c r="N3" s="4" t="s">
        <v>69</v>
      </c>
      <c r="O3" s="4" t="s">
        <v>286</v>
      </c>
      <c r="P3" s="4" t="s">
        <v>359</v>
      </c>
      <c r="Q3" s="4" t="s">
        <v>69</v>
      </c>
      <c r="R3" s="4" t="s">
        <v>286</v>
      </c>
      <c r="S3" s="4" t="s">
        <v>359</v>
      </c>
      <c r="T3" s="4" t="s">
        <v>69</v>
      </c>
      <c r="U3" s="4" t="s">
        <v>286</v>
      </c>
      <c r="V3" s="42"/>
      <c r="W3" s="42"/>
    </row>
    <row r="4" spans="1:23">
      <c r="A4" s="35" t="s">
        <v>360</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361</v>
      </c>
      <c r="H5" s="33"/>
      <c r="I5" s="41"/>
      <c r="J5" s="32" t="s">
        <v>362</v>
      </c>
      <c r="K5" s="33"/>
      <c r="L5" s="41"/>
      <c r="M5" s="32" t="s">
        <v>363</v>
      </c>
      <c r="N5" s="33"/>
      <c r="O5" s="41"/>
      <c r="P5" s="32" t="s">
        <v>364</v>
      </c>
      <c r="Q5" s="33"/>
      <c r="R5" s="41"/>
      <c r="S5" s="33" t="s">
        <v>365</v>
      </c>
      <c r="T5" s="33"/>
      <c r="U5" s="41"/>
      <c r="V5" s="14"/>
      <c r="W5" s="14"/>
    </row>
    <row r="6" ht="16.5" spans="1:23">
      <c r="A6" s="37"/>
      <c r="B6" s="38"/>
      <c r="C6" s="38"/>
      <c r="D6" s="38"/>
      <c r="E6" s="38"/>
      <c r="F6" s="38"/>
      <c r="G6" s="4" t="s">
        <v>359</v>
      </c>
      <c r="H6" s="4" t="s">
        <v>69</v>
      </c>
      <c r="I6" s="4" t="s">
        <v>286</v>
      </c>
      <c r="J6" s="4" t="s">
        <v>359</v>
      </c>
      <c r="K6" s="4" t="s">
        <v>69</v>
      </c>
      <c r="L6" s="4" t="s">
        <v>286</v>
      </c>
      <c r="M6" s="4" t="s">
        <v>359</v>
      </c>
      <c r="N6" s="4" t="s">
        <v>69</v>
      </c>
      <c r="O6" s="4" t="s">
        <v>286</v>
      </c>
      <c r="P6" s="4" t="s">
        <v>359</v>
      </c>
      <c r="Q6" s="4" t="s">
        <v>69</v>
      </c>
      <c r="R6" s="4" t="s">
        <v>286</v>
      </c>
      <c r="S6" s="4" t="s">
        <v>359</v>
      </c>
      <c r="T6" s="4" t="s">
        <v>69</v>
      </c>
      <c r="U6" s="4" t="s">
        <v>286</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366</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367</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368</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369</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320</v>
      </c>
      <c r="B17" s="18"/>
      <c r="C17" s="18"/>
      <c r="D17" s="18"/>
      <c r="E17" s="19"/>
      <c r="F17" s="20"/>
      <c r="G17" s="26"/>
      <c r="H17" s="31"/>
      <c r="I17" s="31"/>
      <c r="J17" s="17" t="s">
        <v>321</v>
      </c>
      <c r="K17" s="18"/>
      <c r="L17" s="18"/>
      <c r="M17" s="18"/>
      <c r="N17" s="18"/>
      <c r="O17" s="18"/>
      <c r="P17" s="18"/>
      <c r="Q17" s="18"/>
      <c r="R17" s="18"/>
      <c r="S17" s="18"/>
      <c r="T17" s="18"/>
      <c r="U17" s="19"/>
      <c r="V17" s="18"/>
      <c r="W17" s="25"/>
    </row>
    <row r="18" ht="62.25" customHeight="1" spans="1:23">
      <c r="A18" s="21" t="s">
        <v>370</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工作内容</vt:lpstr>
      <vt:lpstr>AQL2.5验货</vt:lpstr>
      <vt:lpstr>首期</vt:lpstr>
      <vt:lpstr>首期洗水尺寸表</vt:lpstr>
      <vt:lpstr>尾期</vt:lpstr>
      <vt:lpstr>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2023-06-10T00:39:08Z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