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1" activeTab="2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<sst xmlns="http://schemas.openxmlformats.org/spreadsheetml/2006/main" count="693" uniqueCount="370">
  <si>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</si>
  <si>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</si>
  <si>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</si>
  <si>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</si>
  <si>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</si>
  <si>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</si>
  <si>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</si>
  <si>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</si>
  <si>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</si>
  <si>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</si>
  <si>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</si>
  <si>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</si>
  <si>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</si>
  <si>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</si>
  <si>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</si>
  <si>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</si>
  <si>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</si>
  <si>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</si>
  <si>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</si>
  <si>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</si>
  <si>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</si>
  <si>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</si>
  <si>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</si>
  <si>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</si>
  <si>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</si>
  <si>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</si>
  <si>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</si>
  <si>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</si>
  <si>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</si>
  <si>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</si>
  <si>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</si>
  <si>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</si>
  <si>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</si>
  <si>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</si>
  <si>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</si>
  <si>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</si>
  <si>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</si>
  <si>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</si>
  <si>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</si>
  <si>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</si>
  <si>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</si>
  <si>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</si>
  <si>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</si>
  <si>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</si>
  <si>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</si>
  <si>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</si>
  <si>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</si>
  <si>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</si>
  <si>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</si>
  <si>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</si>
  <si>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</si>
  <si>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</si>
  <si>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</si>
  <si>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</si>
  <si>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</si>
  <si>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</si>
  <si>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</si>
  <si>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</si>
  <si>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</si>
  <si>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</si>
  <si>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</si>
  <si>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</si>
  <si>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</si>
  <si>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</si>
  <si>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TAMMFL81961</t>
  </si>
  <si>
    <t>合同交期</t>
  </si>
  <si>
    <t>2023.5.30</t>
  </si>
  <si>
    <t>产前确认样</t>
  </si>
  <si>
    <t>有</t>
  </si>
  <si>
    <t>无</t>
  </si>
  <si>
    <t>品名</t>
  </si>
  <si>
    <t>男式功能裤</t>
  </si>
  <si>
    <t>上线日</t>
  </si>
  <si>
    <t>2023.5.10</t>
  </si>
  <si>
    <t>原辅材料卡</t>
  </si>
  <si>
    <t>色/号型数</t>
  </si>
  <si>
    <t>缝制预计完成日</t>
  </si>
  <si>
    <t>2023.5.15</t>
  </si>
  <si>
    <t>大货面料确认样</t>
  </si>
  <si>
    <t>订单数量</t>
  </si>
  <si>
    <t>包装预计完成日</t>
  </si>
  <si>
    <t>2023.5.17</t>
  </si>
  <si>
    <t>印花、刺绣确认样</t>
  </si>
  <si>
    <t>采购凭证号</t>
  </si>
  <si>
    <t>CGDD23051000008</t>
  </si>
  <si>
    <t>预计发货时间</t>
  </si>
  <si>
    <t>2023.5.25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</si>
  <si>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</si>
  <si>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</si>
  <si>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</si>
  <si>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</si>
  <si>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</si>
  <si>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</si>
  <si>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</si>
  <si>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</si>
  <si>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</si>
  <si>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</si>
  <si>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</si>
  <si>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</si>
  <si>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</si>
  <si>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</si>
  <si>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</si>
  <si>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</si>
  <si>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</si>
  <si>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</si>
  <si>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</si>
  <si>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</si>
  <si>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</si>
  <si>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</si>
  <si>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</si>
  <si>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</si>
  <si>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</si>
  <si>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</si>
  <si>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</si>
  <si>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</si>
  <si>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</si>
  <si>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</si>
  <si>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</si>
  <si>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</si>
  <si>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</si>
  <si>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</si>
  <si>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</si>
  <si>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</si>
  <si>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</si>
  <si>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</si>
  <si>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</si>
  <si>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</si>
  <si>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</si>
  <si>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</si>
  <si>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</si>
  <si>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</si>
  <si>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</si>
  <si>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</si>
  <si>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</si>
  <si>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1.侧兜拐角角度不一致</t>
  </si>
  <si>
    <t>2.腰头反吐</t>
  </si>
  <si>
    <t>3.上腰线不直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</si>
  <si>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</si>
  <si>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</si>
  <si>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</si>
  <si>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</si>
  <si>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</si>
  <si>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</si>
  <si>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</si>
  <si>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</si>
  <si>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</si>
  <si>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</si>
  <si>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</si>
  <si>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</si>
  <si>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</si>
  <si>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</si>
  <si>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2023.5.13</t>
  </si>
  <si>
    <t>张爱萍</t>
  </si>
  <si>
    <t>QC规格测量表</t>
  </si>
  <si>
    <t>部位名称</t>
  </si>
  <si>
    <t>指示规格  FINAL SPEC</t>
  </si>
  <si>
    <t>样品规格  SAMPLE SPEC</t>
  </si>
  <si>
    <t>黑色XL1</t>
  </si>
  <si>
    <t>黑色XL2</t>
  </si>
  <si>
    <t>165/80B</t>
  </si>
  <si>
    <t>170/84B</t>
  </si>
  <si>
    <t>175/88B</t>
  </si>
  <si>
    <t>180/92B</t>
  </si>
  <si>
    <t>185/96B</t>
  </si>
  <si>
    <t>190/100B</t>
  </si>
  <si>
    <r>
      <rPr>
        <sz val="11"/>
        <rFont val="宋体"/>
        <charset val="134"/>
      </rPr>
      <t>195</t>
    </r>
    <r>
      <rPr>
        <sz val="11"/>
        <rFont val="宋体"/>
        <charset val="134"/>
      </rPr>
      <t>/104B</t>
    </r>
  </si>
  <si>
    <t>洗前/洗后</t>
  </si>
  <si>
    <t>裤外侧长</t>
  </si>
  <si>
    <t>+1.5/+1</t>
  </si>
  <si>
    <t>+0.4/0</t>
  </si>
  <si>
    <t>腰围（平量）</t>
  </si>
  <si>
    <t>0/0</t>
  </si>
  <si>
    <t>臀围</t>
  </si>
  <si>
    <t>+1/+0.5</t>
  </si>
  <si>
    <t>腿围/2</t>
  </si>
  <si>
    <t>膝围/2</t>
  </si>
  <si>
    <t>-0.4/-0.6</t>
  </si>
  <si>
    <t>-0.2/-0.4</t>
  </si>
  <si>
    <t>脚口/2</t>
  </si>
  <si>
    <t>0/-0.2</t>
  </si>
  <si>
    <t>前裆长（含腰）</t>
  </si>
  <si>
    <t>后裆长（含腰)</t>
  </si>
  <si>
    <t>总裆长（含腰）</t>
  </si>
  <si>
    <t>0/-0.4</t>
  </si>
  <si>
    <t>0/-0.6</t>
  </si>
  <si>
    <t xml:space="preserve">     初期请洗测2-3件，有问题的另加测量数量。</t>
  </si>
  <si>
    <t>验货时间：2023.5.14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</si>
  <si>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</si>
  <si>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</si>
  <si>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</si>
  <si>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</si>
  <si>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</si>
  <si>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</si>
  <si>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</si>
  <si>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</si>
  <si>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</si>
  <si>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</si>
  <si>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</si>
  <si>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</si>
  <si>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</si>
  <si>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</si>
  <si>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</si>
  <si>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</si>
  <si>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</si>
  <si>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</si>
  <si>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</si>
  <si>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</si>
  <si>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</si>
  <si>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</si>
  <si>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</si>
  <si>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</si>
  <si>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</si>
  <si>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</si>
  <si>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</si>
  <si>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</si>
  <si>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</si>
  <si>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</si>
  <si>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</si>
  <si>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</si>
  <si>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</si>
  <si>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</si>
  <si>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</si>
  <si>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</si>
  <si>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</si>
  <si>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</si>
  <si>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②检验明细：黑色：31、5、10、15、22、26、30、34</t>
  </si>
  <si>
    <t>共抽8箱，每箱10件，合计：80件</t>
  </si>
  <si>
    <t>情况说明：</t>
  </si>
  <si>
    <t xml:space="preserve">【问题点描述】  </t>
  </si>
  <si>
    <t>1.抻腰橡筋断线1件</t>
  </si>
  <si>
    <t>2.前膝省部熨出褶1件</t>
  </si>
  <si>
    <t>3.侧兜拐角起兜2件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</si>
  <si>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</si>
  <si>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</si>
  <si>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</si>
  <si>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</si>
  <si>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</si>
  <si>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</si>
  <si>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</si>
  <si>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此订单1000件，出货1030件，按照AQL2.5的抽验要求，抽验80件，不良数量4件，在允许范围内，可以出货</t>
  </si>
  <si>
    <t>服装QC部门</t>
  </si>
  <si>
    <t>检验人</t>
  </si>
  <si>
    <t>2023.5.19</t>
  </si>
  <si>
    <t>+1.6+1.4</t>
  </si>
  <si>
    <t>+1+1</t>
  </si>
  <si>
    <t>+2+1</t>
  </si>
  <si>
    <t>+0.4+1.5</t>
  </si>
  <si>
    <t>+0.8+0.8</t>
  </si>
  <si>
    <t>+1+0.7</t>
  </si>
  <si>
    <t>+1+0.6</t>
  </si>
  <si>
    <t>0+1</t>
  </si>
  <si>
    <t>00</t>
  </si>
  <si>
    <t>+10</t>
  </si>
  <si>
    <t>0-0.4</t>
  </si>
  <si>
    <t>+1+1.5</t>
  </si>
  <si>
    <t>-0.2-0.3</t>
  </si>
  <si>
    <t>0-0.3</t>
  </si>
  <si>
    <t>0-0.6</t>
  </si>
  <si>
    <t>0-0.2</t>
  </si>
  <si>
    <t>0-0.5</t>
  </si>
  <si>
    <t>-0.5-0.4</t>
  </si>
  <si>
    <t>-0.5-0.5</t>
  </si>
  <si>
    <t>-0.2-0.4</t>
  </si>
  <si>
    <t>-0.7-0.3</t>
  </si>
  <si>
    <t>-0.5-0.2</t>
  </si>
  <si>
    <t>-0.40</t>
  </si>
  <si>
    <t>-0.20</t>
  </si>
  <si>
    <t>-0.3-0.2</t>
  </si>
  <si>
    <t>-0.4-0.4</t>
  </si>
  <si>
    <t>-0.30</t>
  </si>
  <si>
    <t>-0.4-0.5</t>
  </si>
  <si>
    <t>验货时间：2023.5.19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</si>
  <si>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</si>
  <si>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</si>
  <si>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</si>
  <si>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</si>
  <si>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</si>
  <si>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</si>
  <si>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</si>
  <si>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</si>
  <si>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</si>
  <si>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</si>
  <si>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</si>
  <si>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</si>
  <si>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</si>
  <si>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</si>
  <si>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</si>
  <si>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</si>
  <si>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</si>
  <si>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6841-1-004</t>
  </si>
  <si>
    <t>FW11110</t>
  </si>
  <si>
    <t>TAMMFL91961</t>
  </si>
  <si>
    <t>嘉兴市正麒高新面料复合有限公司</t>
  </si>
  <si>
    <t>YES</t>
  </si>
  <si>
    <t>6841-2-011</t>
  </si>
  <si>
    <t>制表时间：2023.5.3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</si>
  <si>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</si>
  <si>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</si>
  <si>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</si>
  <si>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</si>
  <si>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</si>
  <si>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</si>
  <si>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</si>
  <si>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</si>
  <si>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</si>
  <si>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</si>
  <si>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</si>
  <si>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(6841-1-004)</t>
  </si>
  <si>
    <t>(6841-2-011)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</si>
  <si>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</si>
  <si>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</si>
  <si>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</si>
  <si>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</si>
  <si>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</si>
  <si>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</si>
  <si>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</si>
  <si>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</si>
  <si>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</si>
  <si>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</si>
  <si>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</si>
  <si>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19SS黑色/E77//黑色</t>
  </si>
  <si>
    <t>TAMMAL91961</t>
  </si>
  <si>
    <t>YK00028</t>
  </si>
  <si>
    <t xml:space="preserve">3#尼龙闭尾正装，DA拉头，含注塑上下止 </t>
  </si>
  <si>
    <t>YK</t>
  </si>
  <si>
    <t>YK00104</t>
  </si>
  <si>
    <t>3#尼龙闭尾反装，DABLH拉头，不含注塑上下止 （拉链头在中间</t>
  </si>
  <si>
    <t>SK00054</t>
  </si>
  <si>
    <t>喷弹性漆TOREAD裤勾扣</t>
  </si>
  <si>
    <t>浙江伟星</t>
  </si>
  <si>
    <t>LP00144</t>
  </si>
  <si>
    <t>TOREAD微笑头大拉袢
绳体间反光点</t>
  </si>
  <si>
    <t>BZ00035-001</t>
  </si>
  <si>
    <t>探路者成衣洗水标</t>
  </si>
  <si>
    <t>宝绅科技</t>
  </si>
  <si>
    <t>物料6</t>
  </si>
  <si>
    <t>物料7</t>
  </si>
  <si>
    <t>物料8</t>
  </si>
  <si>
    <t>物料10</t>
  </si>
  <si>
    <t>制表时间：2023-5-3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</si>
  <si>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</si>
  <si>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</si>
  <si>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</si>
  <si>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</si>
  <si>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</si>
  <si>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</si>
  <si>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</si>
  <si>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</si>
  <si>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</si>
  <si>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</si>
  <si>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</si>
  <si>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</si>
  <si>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</si>
  <si>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</si>
  <si>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</si>
  <si>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</si>
  <si>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</si>
  <si>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洗水2</t>
  </si>
  <si>
    <t>洗水3</t>
  </si>
  <si>
    <t>洗水4</t>
  </si>
  <si>
    <t>洗水5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</si>
  <si>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</si>
  <si>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</si>
  <si>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</si>
  <si>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</si>
  <si>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</si>
  <si>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</si>
  <si>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松紧带4.3CM（加厚）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</si>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</sst>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%"/>
    <numFmt numFmtId="177" formatCode="0.0_ "/>
  </numFmts>
  <fonts count="65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9" fillId="0" borderId="0" applyFont="0" applyFill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61" fillId="28" borderId="8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9" fillId="20" borderId="79" applyNumberFormat="0" applyFont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19" borderId="78" applyNumberFormat="0" applyAlignment="0" applyProtection="0">
      <alignment vertical="center"/>
    </xf>
    <xf numFmtId="0" fontId="62" fillId="19" borderId="82" applyNumberFormat="0" applyAlignment="0" applyProtection="0">
      <alignment vertical="center"/>
    </xf>
    <xf numFmtId="0" fontId="47" fillId="11" borderId="76" applyNumberForma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57" fillId="0" borderId="80" applyNumberFormat="0" applyFill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9" fillId="0" borderId="0">
      <alignment vertical="center"/>
    </xf>
    <xf numFmtId="0" fontId="4" fillId="0" borderId="0">
      <alignment horizontal="center" vertical="center"/>
    </xf>
    <xf numFmtId="0" fontId="4" fillId="0" borderId="0">
      <alignment horizontal="center" vertical="top"/>
    </xf>
  </cellStyleXfs>
  <cellXfs count="38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4" fillId="0" borderId="2" xfId="53" applyFont="1" applyFill="1" applyBorder="1" applyAlignment="1">
      <alignment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6" fillId="0" borderId="7" xfId="0" applyFont="1" applyBorder="1" applyAlignment="1">
      <alignment horizontal="center" vertical="center"/>
    </xf>
    <xf numFmtId="58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9" xfId="53" applyFont="1" applyFill="1" applyBorder="1" applyAlignment="1">
      <alignment horizontal="center" vertical="center" wrapText="1"/>
    </xf>
    <xf numFmtId="0" fontId="13" fillId="0" borderId="10" xfId="54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1" fillId="0" borderId="2" xfId="0" applyFont="1" applyBorder="1"/>
    <xf numFmtId="0" fontId="16" fillId="0" borderId="11" xfId="5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13" fillId="0" borderId="12" xfId="54" applyFont="1" applyBorder="1" applyAlignment="1">
      <alignment horizontal="center" vertical="center" wrapText="1"/>
    </xf>
    <xf numFmtId="0" fontId="11" fillId="0" borderId="3" xfId="0" applyFont="1" applyFill="1" applyBorder="1" applyAlignment="1">
      <alignment vertical="top" wrapText="1"/>
    </xf>
    <xf numFmtId="0" fontId="17" fillId="0" borderId="0" xfId="0" applyFont="1"/>
    <xf numFmtId="0" fontId="0" fillId="0" borderId="0" xfId="0" applyFill="1"/>
    <xf numFmtId="0" fontId="0" fillId="4" borderId="0" xfId="0" applyFill="1"/>
    <xf numFmtId="0" fontId="18" fillId="0" borderId="1" xfId="0" applyFont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17" fontId="9" fillId="0" borderId="2" xfId="0" applyNumberFormat="1" applyFont="1" applyFill="1" applyBorder="1" applyAlignment="1">
      <alignment horizontal="center" vertical="center" shrinkToFit="1"/>
    </xf>
    <xf numFmtId="0" fontId="9" fillId="0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23" fillId="5" borderId="3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vertical="center" wrapText="1"/>
    </xf>
    <xf numFmtId="0" fontId="23" fillId="5" borderId="4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10" fillId="0" borderId="2" xfId="12" applyNumberFormat="1" applyFont="1" applyFill="1" applyBorder="1" applyAlignment="1">
      <alignment horizontal="center" vertical="center"/>
    </xf>
    <xf numFmtId="9" fontId="10" fillId="0" borderId="2" xfId="12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11" fillId="4" borderId="2" xfId="0" applyFont="1" applyFill="1" applyBorder="1"/>
    <xf numFmtId="176" fontId="10" fillId="4" borderId="2" xfId="12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6" fillId="4" borderId="0" xfId="51" applyFont="1" applyFill="1"/>
    <xf numFmtId="0" fontId="27" fillId="4" borderId="0" xfId="51" applyFont="1" applyFill="1" applyBorder="1" applyAlignment="1">
      <alignment horizontal="center"/>
    </xf>
    <xf numFmtId="0" fontId="26" fillId="4" borderId="0" xfId="51" applyFont="1" applyFill="1" applyBorder="1" applyAlignment="1">
      <alignment horizontal="center"/>
    </xf>
    <xf numFmtId="0" fontId="27" fillId="4" borderId="13" xfId="50" applyFont="1" applyFill="1" applyBorder="1" applyAlignment="1">
      <alignment horizontal="left" vertical="center"/>
    </xf>
    <xf numFmtId="0" fontId="26" fillId="4" borderId="14" xfId="50" applyFont="1" applyFill="1" applyBorder="1" applyAlignment="1">
      <alignment horizontal="center" vertical="center"/>
    </xf>
    <xf numFmtId="0" fontId="27" fillId="4" borderId="14" xfId="50" applyFont="1" applyFill="1" applyBorder="1" applyAlignment="1">
      <alignment vertical="center"/>
    </xf>
    <xf numFmtId="0" fontId="27" fillId="4" borderId="15" xfId="51" applyFont="1" applyFill="1" applyBorder="1" applyAlignment="1" applyProtection="1">
      <alignment horizontal="center" vertical="center"/>
    </xf>
    <xf numFmtId="0" fontId="27" fillId="4" borderId="2" xfId="51" applyFont="1" applyFill="1" applyBorder="1" applyAlignment="1">
      <alignment horizontal="center" vertical="center"/>
    </xf>
    <xf numFmtId="177" fontId="0" fillId="4" borderId="2" xfId="0" applyNumberFormat="1" applyFont="1" applyFill="1" applyBorder="1" applyAlignment="1">
      <alignment horizontal="center"/>
    </xf>
    <xf numFmtId="177" fontId="28" fillId="4" borderId="2" xfId="0" applyNumberFormat="1" applyFont="1" applyFill="1" applyBorder="1" applyAlignment="1">
      <alignment horizontal="center"/>
    </xf>
    <xf numFmtId="177" fontId="29" fillId="0" borderId="2" xfId="0" applyNumberFormat="1" applyFont="1" applyFill="1" applyBorder="1" applyAlignment="1">
      <alignment horizontal="center"/>
    </xf>
    <xf numFmtId="177" fontId="28" fillId="0" borderId="2" xfId="0" applyNumberFormat="1" applyFont="1" applyFill="1" applyBorder="1" applyAlignment="1">
      <alignment horizontal="center"/>
    </xf>
    <xf numFmtId="177" fontId="29" fillId="6" borderId="2" xfId="0" applyNumberFormat="1" applyFont="1" applyFill="1" applyBorder="1" applyAlignment="1">
      <alignment horizontal="center"/>
    </xf>
    <xf numFmtId="0" fontId="30" fillId="4" borderId="2" xfId="0" applyFont="1" applyFill="1" applyBorder="1" applyAlignment="1">
      <alignment horizontal="center" vertical="center"/>
    </xf>
    <xf numFmtId="177" fontId="29" fillId="4" borderId="2" xfId="0" applyNumberFormat="1" applyFont="1" applyFill="1" applyBorder="1" applyAlignment="1">
      <alignment horizontal="center"/>
    </xf>
    <xf numFmtId="0" fontId="31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26" fillId="4" borderId="16" xfId="51" applyFont="1" applyFill="1" applyBorder="1" applyAlignment="1"/>
    <xf numFmtId="49" fontId="26" fillId="4" borderId="17" xfId="51" applyNumberFormat="1" applyFont="1" applyFill="1" applyBorder="1" applyAlignment="1">
      <alignment horizontal="center"/>
    </xf>
    <xf numFmtId="49" fontId="26" fillId="4" borderId="17" xfId="51" applyNumberFormat="1" applyFont="1" applyFill="1" applyBorder="1" applyAlignment="1">
      <alignment horizontal="right"/>
    </xf>
    <xf numFmtId="49" fontId="26" fillId="4" borderId="17" xfId="51" applyNumberFormat="1" applyFont="1" applyFill="1" applyBorder="1" applyAlignment="1">
      <alignment horizontal="right" vertical="center"/>
    </xf>
    <xf numFmtId="49" fontId="26" fillId="4" borderId="18" xfId="51" applyNumberFormat="1" applyFont="1" applyFill="1" applyBorder="1" applyAlignment="1">
      <alignment horizontal="right" vertical="center"/>
    </xf>
    <xf numFmtId="49" fontId="26" fillId="4" borderId="19" xfId="51" applyNumberFormat="1" applyFont="1" applyFill="1" applyBorder="1" applyAlignment="1">
      <alignment horizontal="center"/>
    </xf>
    <xf numFmtId="0" fontId="27" fillId="4" borderId="0" xfId="51" applyFont="1" applyFill="1"/>
    <xf numFmtId="0" fontId="0" fillId="4" borderId="0" xfId="52" applyFont="1" applyFill="1">
      <alignment vertical="center"/>
    </xf>
    <xf numFmtId="0" fontId="26" fillId="4" borderId="14" xfId="51" applyFont="1" applyFill="1" applyBorder="1" applyAlignment="1">
      <alignment horizontal="center"/>
    </xf>
    <xf numFmtId="0" fontId="27" fillId="4" borderId="14" xfId="50" applyFont="1" applyFill="1" applyBorder="1" applyAlignment="1">
      <alignment horizontal="left" vertical="center"/>
    </xf>
    <xf numFmtId="0" fontId="26" fillId="4" borderId="20" xfId="50" applyFont="1" applyFill="1" applyBorder="1" applyAlignment="1">
      <alignment horizontal="center" vertical="center"/>
    </xf>
    <xf numFmtId="0" fontId="26" fillId="4" borderId="2" xfId="51" applyFont="1" applyFill="1" applyBorder="1" applyAlignment="1">
      <alignment horizontal="center"/>
    </xf>
    <xf numFmtId="0" fontId="27" fillId="4" borderId="2" xfId="51" applyFont="1" applyFill="1" applyBorder="1" applyAlignment="1" applyProtection="1">
      <alignment horizontal="center" vertical="center"/>
    </xf>
    <xf numFmtId="0" fontId="27" fillId="4" borderId="21" xfId="51" applyFont="1" applyFill="1" applyBorder="1" applyAlignment="1" applyProtection="1">
      <alignment horizontal="center" vertical="center"/>
    </xf>
    <xf numFmtId="0" fontId="27" fillId="4" borderId="2" xfId="52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6" fillId="4" borderId="2" xfId="52" applyNumberFormat="1" applyFont="1" applyFill="1" applyBorder="1" applyAlignment="1">
      <alignment horizontal="center" vertical="center"/>
    </xf>
    <xf numFmtId="0" fontId="26" fillId="4" borderId="2" xfId="51" applyFont="1" applyFill="1" applyBorder="1"/>
    <xf numFmtId="0" fontId="26" fillId="4" borderId="22" xfId="51" applyFont="1" applyFill="1" applyBorder="1" applyAlignment="1">
      <alignment horizontal="center"/>
    </xf>
    <xf numFmtId="49" fontId="26" fillId="4" borderId="23" xfId="51" applyNumberFormat="1" applyFont="1" applyFill="1" applyBorder="1" applyAlignment="1">
      <alignment horizontal="center"/>
    </xf>
    <xf numFmtId="49" fontId="26" fillId="4" borderId="24" xfId="51" applyNumberFormat="1" applyFont="1" applyFill="1" applyBorder="1" applyAlignment="1">
      <alignment horizontal="center"/>
    </xf>
    <xf numFmtId="49" fontId="26" fillId="4" borderId="24" xfId="52" applyNumberFormat="1" applyFont="1" applyFill="1" applyBorder="1" applyAlignment="1">
      <alignment horizontal="center" vertical="center"/>
    </xf>
    <xf numFmtId="49" fontId="26" fillId="4" borderId="25" xfId="51" applyNumberFormat="1" applyFont="1" applyFill="1" applyBorder="1" applyAlignment="1">
      <alignment horizontal="center"/>
    </xf>
    <xf numFmtId="14" fontId="27" fillId="4" borderId="0" xfId="51" applyNumberFormat="1" applyFont="1" applyFill="1"/>
    <xf numFmtId="0" fontId="32" fillId="0" borderId="0" xfId="50" applyFill="1" applyBorder="1" applyAlignment="1">
      <alignment horizontal="left" vertical="center"/>
    </xf>
    <xf numFmtId="0" fontId="32" fillId="0" borderId="0" xfId="50" applyFont="1" applyFill="1" applyAlignment="1">
      <alignment horizontal="left" vertical="center"/>
    </xf>
    <xf numFmtId="0" fontId="32" fillId="0" borderId="0" xfId="50" applyFill="1" applyAlignment="1">
      <alignment horizontal="left" vertical="center"/>
    </xf>
    <xf numFmtId="0" fontId="33" fillId="0" borderId="26" xfId="50" applyFont="1" applyFill="1" applyBorder="1" applyAlignment="1">
      <alignment horizontal="center" vertical="top"/>
    </xf>
    <xf numFmtId="0" fontId="34" fillId="0" borderId="27" xfId="50" applyFont="1" applyFill="1" applyBorder="1" applyAlignment="1">
      <alignment horizontal="left" vertical="center"/>
    </xf>
    <xf numFmtId="0" fontId="29" fillId="0" borderId="28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horizontal="center" vertical="center"/>
    </xf>
    <xf numFmtId="0" fontId="35" fillId="0" borderId="28" xfId="50" applyFont="1" applyFill="1" applyBorder="1" applyAlignment="1">
      <alignment vertical="center"/>
    </xf>
    <xf numFmtId="0" fontId="34" fillId="0" borderId="28" xfId="50" applyFont="1" applyFill="1" applyBorder="1" applyAlignment="1">
      <alignment vertical="center"/>
    </xf>
    <xf numFmtId="0" fontId="35" fillId="0" borderId="28" xfId="50" applyFont="1" applyFill="1" applyBorder="1" applyAlignment="1">
      <alignment horizontal="center" vertical="center"/>
    </xf>
    <xf numFmtId="0" fontId="34" fillId="0" borderId="29" xfId="50" applyFont="1" applyFill="1" applyBorder="1" applyAlignment="1">
      <alignment vertical="center"/>
    </xf>
    <xf numFmtId="0" fontId="29" fillId="0" borderId="30" xfId="50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vertical="center"/>
    </xf>
    <xf numFmtId="58" fontId="35" fillId="0" borderId="30" xfId="50" applyNumberFormat="1" applyFont="1" applyFill="1" applyBorder="1" applyAlignment="1">
      <alignment horizontal="center" vertical="center"/>
    </xf>
    <xf numFmtId="0" fontId="35" fillId="0" borderId="30" xfId="50" applyFont="1" applyFill="1" applyBorder="1" applyAlignment="1">
      <alignment horizontal="center" vertical="center"/>
    </xf>
    <xf numFmtId="0" fontId="34" fillId="0" borderId="30" xfId="50" applyFont="1" applyFill="1" applyBorder="1" applyAlignment="1">
      <alignment horizontal="center" vertical="center"/>
    </xf>
    <xf numFmtId="0" fontId="34" fillId="0" borderId="29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right" vertical="center"/>
    </xf>
    <xf numFmtId="0" fontId="34" fillId="0" borderId="30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vertical="center"/>
    </xf>
    <xf numFmtId="0" fontId="29" fillId="0" borderId="32" xfId="50" applyFont="1" applyFill="1" applyBorder="1" applyAlignment="1">
      <alignment horizontal="right" vertical="center"/>
    </xf>
    <xf numFmtId="0" fontId="34" fillId="0" borderId="32" xfId="50" applyFont="1" applyFill="1" applyBorder="1" applyAlignment="1">
      <alignment vertical="center"/>
    </xf>
    <xf numFmtId="0" fontId="35" fillId="0" borderId="32" xfId="50" applyFont="1" applyFill="1" applyBorder="1" applyAlignment="1">
      <alignment vertical="center"/>
    </xf>
    <xf numFmtId="0" fontId="35" fillId="0" borderId="32" xfId="50" applyFont="1" applyFill="1" applyBorder="1" applyAlignment="1">
      <alignment horizontal="left" vertical="center"/>
    </xf>
    <xf numFmtId="0" fontId="34" fillId="0" borderId="32" xfId="50" applyFont="1" applyFill="1" applyBorder="1" applyAlignment="1">
      <alignment horizontal="center" vertical="center"/>
    </xf>
    <xf numFmtId="0" fontId="34" fillId="0" borderId="32" xfId="50" applyFont="1" applyFill="1" applyBorder="1" applyAlignment="1">
      <alignment horizontal="left" vertical="center"/>
    </xf>
    <xf numFmtId="0" fontId="28" fillId="0" borderId="31" xfId="50" applyFont="1" applyBorder="1" applyAlignment="1">
      <alignment vertical="center"/>
    </xf>
    <xf numFmtId="0" fontId="29" fillId="0" borderId="32" xfId="5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34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4" fillId="0" borderId="27" xfId="50" applyFont="1" applyFill="1" applyBorder="1" applyAlignment="1">
      <alignment vertical="center"/>
    </xf>
    <xf numFmtId="0" fontId="35" fillId="0" borderId="30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center" vertical="center"/>
    </xf>
    <xf numFmtId="0" fontId="35" fillId="0" borderId="35" xfId="50" applyFont="1" applyFill="1" applyBorder="1" applyAlignment="1">
      <alignment horizontal="center" vertical="center"/>
    </xf>
    <xf numFmtId="0" fontId="35" fillId="0" borderId="30" xfId="50" applyFont="1" applyFill="1" applyBorder="1" applyAlignment="1">
      <alignment vertical="center"/>
    </xf>
    <xf numFmtId="0" fontId="35" fillId="0" borderId="36" xfId="50" applyFont="1" applyFill="1" applyBorder="1" applyAlignment="1">
      <alignment horizontal="center" vertical="center"/>
    </xf>
    <xf numFmtId="0" fontId="35" fillId="0" borderId="37" xfId="50" applyFont="1" applyFill="1" applyBorder="1" applyAlignment="1">
      <alignment horizontal="center" vertical="center"/>
    </xf>
    <xf numFmtId="0" fontId="28" fillId="0" borderId="38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horizontal="left" vertical="center"/>
    </xf>
    <xf numFmtId="0" fontId="34" fillId="0" borderId="28" xfId="50" applyFont="1" applyFill="1" applyBorder="1" applyAlignment="1">
      <alignment horizontal="left" vertical="center"/>
    </xf>
    <xf numFmtId="0" fontId="35" fillId="0" borderId="29" xfId="50" applyFont="1" applyFill="1" applyBorder="1" applyAlignment="1">
      <alignment horizontal="left" vertical="center"/>
    </xf>
    <xf numFmtId="0" fontId="35" fillId="0" borderId="38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29" xfId="50" applyFont="1" applyFill="1" applyBorder="1" applyAlignment="1">
      <alignment horizontal="left" vertical="center" wrapText="1"/>
    </xf>
    <xf numFmtId="0" fontId="35" fillId="0" borderId="30" xfId="50" applyFont="1" applyFill="1" applyBorder="1" applyAlignment="1">
      <alignment horizontal="left" vertical="center" wrapText="1"/>
    </xf>
    <xf numFmtId="0" fontId="34" fillId="0" borderId="31" xfId="50" applyFont="1" applyFill="1" applyBorder="1" applyAlignment="1">
      <alignment horizontal="left" vertical="center"/>
    </xf>
    <xf numFmtId="0" fontId="32" fillId="0" borderId="32" xfId="50" applyFill="1" applyBorder="1" applyAlignment="1">
      <alignment horizontal="center" vertical="center"/>
    </xf>
    <xf numFmtId="0" fontId="34" fillId="0" borderId="39" xfId="50" applyFont="1" applyFill="1" applyBorder="1" applyAlignment="1">
      <alignment horizontal="center" vertical="center"/>
    </xf>
    <xf numFmtId="0" fontId="34" fillId="0" borderId="40" xfId="50" applyFont="1" applyFill="1" applyBorder="1" applyAlignment="1">
      <alignment horizontal="left" vertical="center"/>
    </xf>
    <xf numFmtId="0" fontId="34" fillId="0" borderId="35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left" vertical="center"/>
    </xf>
    <xf numFmtId="0" fontId="36" fillId="0" borderId="38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/>
    </xf>
    <xf numFmtId="0" fontId="35" fillId="0" borderId="42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left" vertical="center"/>
    </xf>
    <xf numFmtId="0" fontId="28" fillId="0" borderId="28" xfId="50" applyFont="1" applyFill="1" applyBorder="1" applyAlignment="1">
      <alignment horizontal="left" vertical="center"/>
    </xf>
    <xf numFmtId="0" fontId="34" fillId="0" borderId="36" xfId="50" applyFont="1" applyFill="1" applyBorder="1" applyAlignment="1">
      <alignment horizontal="left" vertical="center"/>
    </xf>
    <xf numFmtId="0" fontId="34" fillId="0" borderId="43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center" vertical="center"/>
    </xf>
    <xf numFmtId="58" fontId="35" fillId="0" borderId="32" xfId="50" applyNumberFormat="1" applyFont="1" applyFill="1" applyBorder="1" applyAlignment="1">
      <alignment vertical="center"/>
    </xf>
    <xf numFmtId="0" fontId="35" fillId="0" borderId="44" xfId="50" applyFont="1" applyFill="1" applyBorder="1" applyAlignment="1">
      <alignment horizontal="center" vertical="center"/>
    </xf>
    <xf numFmtId="0" fontId="34" fillId="0" borderId="45" xfId="50" applyFont="1" applyFill="1" applyBorder="1" applyAlignment="1">
      <alignment horizontal="center" vertical="center"/>
    </xf>
    <xf numFmtId="0" fontId="35" fillId="0" borderId="45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center" vertical="center"/>
    </xf>
    <xf numFmtId="0" fontId="35" fillId="0" borderId="47" xfId="50" applyFont="1" applyFill="1" applyBorder="1" applyAlignment="1">
      <alignment horizontal="center" vertical="center"/>
    </xf>
    <xf numFmtId="0" fontId="28" fillId="0" borderId="47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/>
    </xf>
    <xf numFmtId="0" fontId="35" fillId="0" borderId="47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 wrapText="1"/>
    </xf>
    <xf numFmtId="0" fontId="32" fillId="0" borderId="33" xfId="50" applyFill="1" applyBorder="1" applyAlignment="1">
      <alignment horizontal="center" vertical="center"/>
    </xf>
    <xf numFmtId="0" fontId="34" fillId="0" borderId="46" xfId="50" applyFont="1" applyFill="1" applyBorder="1" applyAlignment="1">
      <alignment horizontal="left" vertical="center"/>
    </xf>
    <xf numFmtId="0" fontId="32" fillId="0" borderId="47" xfId="50" applyFont="1" applyFill="1" applyBorder="1" applyAlignment="1">
      <alignment horizontal="left" vertical="center"/>
    </xf>
    <xf numFmtId="0" fontId="35" fillId="0" borderId="48" xfId="50" applyFont="1" applyFill="1" applyBorder="1" applyAlignment="1">
      <alignment horizontal="left" vertical="center"/>
    </xf>
    <xf numFmtId="0" fontId="28" fillId="0" borderId="44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32" fillId="0" borderId="0" xfId="50" applyFont="1" applyAlignment="1">
      <alignment horizontal="left" vertical="center"/>
    </xf>
    <xf numFmtId="0" fontId="37" fillId="0" borderId="26" xfId="50" applyFont="1" applyBorder="1" applyAlignment="1">
      <alignment horizontal="center" vertical="top"/>
    </xf>
    <xf numFmtId="0" fontId="36" fillId="0" borderId="49" xfId="50" applyFont="1" applyBorder="1" applyAlignment="1">
      <alignment horizontal="left" vertical="center"/>
    </xf>
    <xf numFmtId="0" fontId="29" fillId="0" borderId="50" xfId="50" applyFont="1" applyBorder="1" applyAlignment="1">
      <alignment horizontal="center" vertical="center"/>
    </xf>
    <xf numFmtId="0" fontId="36" fillId="0" borderId="50" xfId="50" applyFont="1" applyBorder="1" applyAlignment="1">
      <alignment horizontal="center" vertical="center"/>
    </xf>
    <xf numFmtId="0" fontId="28" fillId="0" borderId="50" xfId="50" applyFont="1" applyBorder="1" applyAlignment="1">
      <alignment horizontal="left" vertical="center"/>
    </xf>
    <xf numFmtId="0" fontId="28" fillId="0" borderId="27" xfId="50" applyFont="1" applyBorder="1" applyAlignment="1">
      <alignment horizontal="center" vertical="center"/>
    </xf>
    <xf numFmtId="0" fontId="28" fillId="0" borderId="28" xfId="50" applyFont="1" applyBorder="1" applyAlignment="1">
      <alignment horizontal="center" vertical="center"/>
    </xf>
    <xf numFmtId="0" fontId="28" fillId="0" borderId="44" xfId="50" applyFont="1" applyBorder="1" applyAlignment="1">
      <alignment horizontal="center" vertical="center"/>
    </xf>
    <xf numFmtId="0" fontId="36" fillId="0" borderId="27" xfId="50" applyFont="1" applyBorder="1" applyAlignment="1">
      <alignment horizontal="center" vertical="center"/>
    </xf>
    <xf numFmtId="0" fontId="36" fillId="0" borderId="28" xfId="50" applyFont="1" applyBorder="1" applyAlignment="1">
      <alignment horizontal="center" vertical="center"/>
    </xf>
    <xf numFmtId="0" fontId="36" fillId="0" borderId="44" xfId="50" applyFont="1" applyBorder="1" applyAlignment="1">
      <alignment horizontal="center" vertical="center"/>
    </xf>
    <xf numFmtId="0" fontId="28" fillId="0" borderId="29" xfId="50" applyFont="1" applyBorder="1" applyAlignment="1">
      <alignment horizontal="left" vertical="center"/>
    </xf>
    <xf numFmtId="0" fontId="29" fillId="0" borderId="30" xfId="50" applyFont="1" applyBorder="1" applyAlignment="1">
      <alignment horizontal="left" vertical="center"/>
    </xf>
    <xf numFmtId="0" fontId="29" fillId="0" borderId="45" xfId="50" applyFont="1" applyBorder="1" applyAlignment="1">
      <alignment horizontal="left" vertical="center"/>
    </xf>
    <xf numFmtId="0" fontId="28" fillId="0" borderId="30" xfId="50" applyFont="1" applyBorder="1" applyAlignment="1">
      <alignment horizontal="left" vertical="center"/>
    </xf>
    <xf numFmtId="14" fontId="29" fillId="0" borderId="30" xfId="50" applyNumberFormat="1" applyFont="1" applyBorder="1" applyAlignment="1">
      <alignment horizontal="center" vertical="center"/>
    </xf>
    <xf numFmtId="14" fontId="29" fillId="0" borderId="45" xfId="50" applyNumberFormat="1" applyFont="1" applyBorder="1" applyAlignment="1">
      <alignment horizontal="center" vertical="center"/>
    </xf>
    <xf numFmtId="0" fontId="28" fillId="0" borderId="29" xfId="50" applyFont="1" applyBorder="1" applyAlignment="1">
      <alignment vertical="center"/>
    </xf>
    <xf numFmtId="0" fontId="29" fillId="0" borderId="30" xfId="50" applyFont="1" applyBorder="1" applyAlignment="1">
      <alignment vertical="center"/>
    </xf>
    <xf numFmtId="0" fontId="29" fillId="0" borderId="45" xfId="50" applyFont="1" applyBorder="1" applyAlignment="1">
      <alignment vertical="center"/>
    </xf>
    <xf numFmtId="0" fontId="28" fillId="0" borderId="30" xfId="50" applyFont="1" applyBorder="1" applyAlignment="1">
      <alignment vertical="center"/>
    </xf>
    <xf numFmtId="0" fontId="29" fillId="0" borderId="36" xfId="50" applyFont="1" applyBorder="1" applyAlignment="1">
      <alignment horizontal="left" vertical="center"/>
    </xf>
    <xf numFmtId="0" fontId="29" fillId="0" borderId="47" xfId="50" applyFont="1" applyBorder="1" applyAlignment="1">
      <alignment horizontal="left" vertical="center"/>
    </xf>
    <xf numFmtId="0" fontId="32" fillId="0" borderId="30" xfId="50" applyFont="1" applyBorder="1" applyAlignment="1">
      <alignment vertical="center"/>
    </xf>
    <xf numFmtId="0" fontId="28" fillId="0" borderId="31" xfId="50" applyFont="1" applyBorder="1" applyAlignment="1">
      <alignment horizontal="left" vertical="center"/>
    </xf>
    <xf numFmtId="0" fontId="28" fillId="0" borderId="32" xfId="50" applyFont="1" applyBorder="1" applyAlignment="1">
      <alignment horizontal="left" vertical="center"/>
    </xf>
    <xf numFmtId="14" fontId="29" fillId="0" borderId="32" xfId="50" applyNumberFormat="1" applyFont="1" applyBorder="1" applyAlignment="1">
      <alignment horizontal="center" vertical="center"/>
    </xf>
    <xf numFmtId="14" fontId="29" fillId="0" borderId="33" xfId="50" applyNumberFormat="1" applyFont="1" applyBorder="1" applyAlignment="1">
      <alignment horizontal="center" vertical="center"/>
    </xf>
    <xf numFmtId="0" fontId="28" fillId="0" borderId="51" xfId="50" applyFont="1" applyBorder="1" applyAlignment="1">
      <alignment horizontal="left" vertical="center"/>
    </xf>
    <xf numFmtId="0" fontId="28" fillId="0" borderId="39" xfId="50" applyFont="1" applyBorder="1" applyAlignment="1">
      <alignment horizontal="left" vertical="center"/>
    </xf>
    <xf numFmtId="0" fontId="36" fillId="0" borderId="52" xfId="50" applyFont="1" applyBorder="1" applyAlignment="1">
      <alignment horizontal="left" vertical="center"/>
    </xf>
    <xf numFmtId="0" fontId="36" fillId="0" borderId="53" xfId="50" applyFont="1" applyBorder="1" applyAlignment="1">
      <alignment horizontal="left" vertical="center"/>
    </xf>
    <xf numFmtId="0" fontId="28" fillId="0" borderId="54" xfId="50" applyFont="1" applyBorder="1" applyAlignment="1">
      <alignment vertical="center"/>
    </xf>
    <xf numFmtId="0" fontId="32" fillId="0" borderId="55" xfId="50" applyFont="1" applyBorder="1" applyAlignment="1">
      <alignment horizontal="left" vertical="center"/>
    </xf>
    <xf numFmtId="0" fontId="29" fillId="0" borderId="55" xfId="50" applyFont="1" applyBorder="1" applyAlignment="1">
      <alignment horizontal="left" vertical="center"/>
    </xf>
    <xf numFmtId="0" fontId="32" fillId="0" borderId="55" xfId="50" applyFont="1" applyBorder="1" applyAlignment="1">
      <alignment vertical="center"/>
    </xf>
    <xf numFmtId="0" fontId="28" fillId="0" borderId="55" xfId="50" applyFont="1" applyBorder="1" applyAlignment="1">
      <alignment vertical="center"/>
    </xf>
    <xf numFmtId="0" fontId="32" fillId="0" borderId="30" xfId="50" applyFont="1" applyBorder="1" applyAlignment="1">
      <alignment horizontal="left" vertical="center"/>
    </xf>
    <xf numFmtId="0" fontId="28" fillId="0" borderId="54" xfId="50" applyFont="1" applyBorder="1" applyAlignment="1">
      <alignment horizontal="center" vertical="center"/>
    </xf>
    <xf numFmtId="0" fontId="29" fillId="0" borderId="55" xfId="50" applyFont="1" applyBorder="1" applyAlignment="1">
      <alignment horizontal="center" vertical="center"/>
    </xf>
    <xf numFmtId="0" fontId="28" fillId="0" borderId="55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28" fillId="0" borderId="29" xfId="50" applyFont="1" applyBorder="1" applyAlignment="1">
      <alignment horizontal="center" vertical="center"/>
    </xf>
    <xf numFmtId="0" fontId="29" fillId="0" borderId="30" xfId="50" applyFont="1" applyBorder="1" applyAlignment="1">
      <alignment horizontal="center" vertical="center"/>
    </xf>
    <xf numFmtId="0" fontId="28" fillId="0" borderId="30" xfId="50" applyFont="1" applyBorder="1" applyAlignment="1">
      <alignment horizontal="center" vertical="center"/>
    </xf>
    <xf numFmtId="0" fontId="32" fillId="0" borderId="30" xfId="50" applyFont="1" applyBorder="1" applyAlignment="1">
      <alignment horizontal="center" vertical="center"/>
    </xf>
    <xf numFmtId="0" fontId="28" fillId="0" borderId="41" xfId="50" applyFont="1" applyBorder="1" applyAlignment="1">
      <alignment horizontal="left" vertical="center" wrapText="1"/>
    </xf>
    <xf numFmtId="0" fontId="28" fillId="0" borderId="42" xfId="50" applyFont="1" applyBorder="1" applyAlignment="1">
      <alignment horizontal="left" vertical="center" wrapText="1"/>
    </xf>
    <xf numFmtId="0" fontId="28" fillId="0" borderId="54" xfId="50" applyFont="1" applyBorder="1" applyAlignment="1">
      <alignment horizontal="left" vertical="center"/>
    </xf>
    <xf numFmtId="0" fontId="28" fillId="0" borderId="55" xfId="50" applyFont="1" applyBorder="1" applyAlignment="1">
      <alignment horizontal="left" vertical="center"/>
    </xf>
    <xf numFmtId="0" fontId="38" fillId="0" borderId="56" xfId="50" applyFont="1" applyBorder="1" applyAlignment="1">
      <alignment horizontal="left" vertical="center" wrapText="1"/>
    </xf>
    <xf numFmtId="0" fontId="29" fillId="0" borderId="29" xfId="50" applyFont="1" applyBorder="1" applyAlignment="1">
      <alignment horizontal="left" vertical="center"/>
    </xf>
    <xf numFmtId="9" fontId="29" fillId="0" borderId="30" xfId="50" applyNumberFormat="1" applyFont="1" applyBorder="1" applyAlignment="1">
      <alignment horizontal="center" vertical="center"/>
    </xf>
    <xf numFmtId="0" fontId="36" fillId="0" borderId="52" xfId="0" applyFont="1" applyBorder="1" applyAlignment="1">
      <alignment horizontal="left" vertical="center"/>
    </xf>
    <xf numFmtId="0" fontId="36" fillId="0" borderId="53" xfId="0" applyFont="1" applyBorder="1" applyAlignment="1">
      <alignment horizontal="left" vertical="center"/>
    </xf>
    <xf numFmtId="9" fontId="29" fillId="0" borderId="40" xfId="50" applyNumberFormat="1" applyFont="1" applyBorder="1" applyAlignment="1">
      <alignment horizontal="left" vertical="center"/>
    </xf>
    <xf numFmtId="9" fontId="29" fillId="0" borderId="35" xfId="50" applyNumberFormat="1" applyFont="1" applyBorder="1" applyAlignment="1">
      <alignment horizontal="left" vertical="center"/>
    </xf>
    <xf numFmtId="9" fontId="29" fillId="0" borderId="41" xfId="50" applyNumberFormat="1" applyFont="1" applyBorder="1" applyAlignment="1">
      <alignment horizontal="left" vertical="center"/>
    </xf>
    <xf numFmtId="9" fontId="29" fillId="0" borderId="42" xfId="50" applyNumberFormat="1" applyFont="1" applyBorder="1" applyAlignment="1">
      <alignment horizontal="left" vertical="center"/>
    </xf>
    <xf numFmtId="0" fontId="34" fillId="0" borderId="54" xfId="50" applyFont="1" applyFill="1" applyBorder="1" applyAlignment="1">
      <alignment horizontal="left" vertical="center"/>
    </xf>
    <xf numFmtId="0" fontId="34" fillId="0" borderId="55" xfId="50" applyFont="1" applyFill="1" applyBorder="1" applyAlignment="1">
      <alignment horizontal="left" vertical="center"/>
    </xf>
    <xf numFmtId="0" fontId="34" fillId="0" borderId="57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0" fontId="36" fillId="0" borderId="39" xfId="50" applyFont="1" applyFill="1" applyBorder="1" applyAlignment="1">
      <alignment horizontal="left" vertical="center"/>
    </xf>
    <xf numFmtId="0" fontId="29" fillId="0" borderId="58" xfId="50" applyFont="1" applyFill="1" applyBorder="1" applyAlignment="1">
      <alignment horizontal="left" vertical="center"/>
    </xf>
    <xf numFmtId="0" fontId="29" fillId="0" borderId="59" xfId="50" applyFont="1" applyFill="1" applyBorder="1" applyAlignment="1">
      <alignment horizontal="left" vertical="center"/>
    </xf>
    <xf numFmtId="0" fontId="29" fillId="0" borderId="38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left" vertical="center"/>
    </xf>
    <xf numFmtId="0" fontId="28" fillId="0" borderId="41" xfId="50" applyFont="1" applyFill="1" applyBorder="1" applyAlignment="1">
      <alignment horizontal="left" vertical="center"/>
    </xf>
    <xf numFmtId="0" fontId="28" fillId="0" borderId="42" xfId="50" applyFont="1" applyFill="1" applyBorder="1" applyAlignment="1">
      <alignment horizontal="left" vertical="center"/>
    </xf>
    <xf numFmtId="0" fontId="36" fillId="0" borderId="49" xfId="50" applyFont="1" applyBorder="1" applyAlignment="1">
      <alignment vertical="center"/>
    </xf>
    <xf numFmtId="0" fontId="39" fillId="0" borderId="53" xfId="50" applyFont="1" applyBorder="1" applyAlignment="1">
      <alignment horizontal="center" vertical="center"/>
    </xf>
    <xf numFmtId="0" fontId="36" fillId="0" borderId="50" xfId="50" applyFont="1" applyBorder="1" applyAlignment="1">
      <alignment vertical="center"/>
    </xf>
    <xf numFmtId="0" fontId="29" fillId="0" borderId="60" xfId="50" applyFont="1" applyBorder="1" applyAlignment="1">
      <alignment vertical="center"/>
    </xf>
    <xf numFmtId="0" fontId="36" fillId="0" borderId="60" xfId="50" applyFont="1" applyBorder="1" applyAlignment="1">
      <alignment vertical="center"/>
    </xf>
    <xf numFmtId="58" fontId="32" fillId="0" borderId="50" xfId="50" applyNumberFormat="1" applyFont="1" applyBorder="1" applyAlignment="1">
      <alignment vertical="center"/>
    </xf>
    <xf numFmtId="0" fontId="36" fillId="0" borderId="39" xfId="50" applyFont="1" applyBorder="1" applyAlignment="1">
      <alignment horizontal="center" vertical="center"/>
    </xf>
    <xf numFmtId="0" fontId="29" fillId="0" borderId="51" xfId="50" applyFont="1" applyFill="1" applyBorder="1" applyAlignment="1">
      <alignment horizontal="left" vertical="center"/>
    </xf>
    <xf numFmtId="0" fontId="29" fillId="0" borderId="39" xfId="50" applyFont="1" applyFill="1" applyBorder="1" applyAlignment="1">
      <alignment horizontal="left" vertical="center"/>
    </xf>
    <xf numFmtId="0" fontId="32" fillId="0" borderId="60" xfId="50" applyFont="1" applyBorder="1" applyAlignment="1">
      <alignment vertical="center"/>
    </xf>
    <xf numFmtId="0" fontId="32" fillId="0" borderId="50" xfId="50" applyFont="1" applyBorder="1" applyAlignment="1">
      <alignment horizontal="center" vertical="center"/>
    </xf>
    <xf numFmtId="0" fontId="32" fillId="0" borderId="61" xfId="50" applyFont="1" applyBorder="1" applyAlignment="1">
      <alignment horizontal="center" vertical="center"/>
    </xf>
    <xf numFmtId="0" fontId="29" fillId="0" borderId="32" xfId="50" applyFont="1" applyBorder="1" applyAlignment="1">
      <alignment horizontal="left" vertical="center"/>
    </xf>
    <xf numFmtId="0" fontId="29" fillId="0" borderId="33" xfId="50" applyFont="1" applyBorder="1" applyAlignment="1">
      <alignment horizontal="left" vertical="center"/>
    </xf>
    <xf numFmtId="0" fontId="28" fillId="0" borderId="62" xfId="50" applyFont="1" applyBorder="1" applyAlignment="1">
      <alignment horizontal="left" vertical="center"/>
    </xf>
    <xf numFmtId="0" fontId="36" fillId="0" borderId="63" xfId="50" applyFont="1" applyBorder="1" applyAlignment="1">
      <alignment horizontal="left" vertical="center"/>
    </xf>
    <xf numFmtId="0" fontId="29" fillId="0" borderId="64" xfId="50" applyFont="1" applyBorder="1" applyAlignment="1">
      <alignment horizontal="left" vertical="center"/>
    </xf>
    <xf numFmtId="0" fontId="28" fillId="0" borderId="33" xfId="50" applyFont="1" applyBorder="1" applyAlignment="1">
      <alignment horizontal="left" vertical="center"/>
    </xf>
    <xf numFmtId="0" fontId="28" fillId="0" borderId="0" xfId="50" applyFont="1" applyBorder="1" applyAlignment="1">
      <alignment vertical="center"/>
    </xf>
    <xf numFmtId="0" fontId="28" fillId="0" borderId="48" xfId="50" applyFont="1" applyBorder="1" applyAlignment="1">
      <alignment horizontal="left" vertical="center" wrapText="1"/>
    </xf>
    <xf numFmtId="0" fontId="28" fillId="0" borderId="64" xfId="50" applyFont="1" applyBorder="1" applyAlignment="1">
      <alignment horizontal="left" vertical="center"/>
    </xf>
    <xf numFmtId="0" fontId="34" fillId="0" borderId="45" xfId="50" applyFont="1" applyBorder="1" applyAlignment="1">
      <alignment horizontal="left" vertical="center"/>
    </xf>
    <xf numFmtId="0" fontId="40" fillId="0" borderId="45" xfId="50" applyFont="1" applyBorder="1" applyAlignment="1">
      <alignment horizontal="left" vertical="center" wrapText="1"/>
    </xf>
    <xf numFmtId="0" fontId="40" fillId="0" borderId="45" xfId="50" applyFont="1" applyBorder="1" applyAlignment="1">
      <alignment horizontal="left" vertical="center"/>
    </xf>
    <xf numFmtId="0" fontId="35" fillId="0" borderId="45" xfId="50" applyFont="1" applyBorder="1" applyAlignment="1">
      <alignment horizontal="left" vertical="center"/>
    </xf>
    <xf numFmtId="0" fontId="36" fillId="0" borderId="63" xfId="0" applyFont="1" applyBorder="1" applyAlignment="1">
      <alignment horizontal="left" vertical="center"/>
    </xf>
    <xf numFmtId="9" fontId="29" fillId="0" borderId="46" xfId="50" applyNumberFormat="1" applyFont="1" applyBorder="1" applyAlignment="1">
      <alignment horizontal="left" vertical="center"/>
    </xf>
    <xf numFmtId="9" fontId="29" fillId="0" borderId="48" xfId="50" applyNumberFormat="1" applyFont="1" applyBorder="1" applyAlignment="1">
      <alignment horizontal="left" vertical="center"/>
    </xf>
    <xf numFmtId="0" fontId="34" fillId="0" borderId="64" xfId="50" applyFont="1" applyFill="1" applyBorder="1" applyAlignment="1">
      <alignment horizontal="left" vertical="center"/>
    </xf>
    <xf numFmtId="0" fontId="34" fillId="0" borderId="48" xfId="50" applyFont="1" applyFill="1" applyBorder="1" applyAlignment="1">
      <alignment horizontal="left" vertical="center"/>
    </xf>
    <xf numFmtId="0" fontId="29" fillId="0" borderId="65" xfId="50" applyFont="1" applyFill="1" applyBorder="1" applyAlignment="1">
      <alignment horizontal="left" vertical="center"/>
    </xf>
    <xf numFmtId="0" fontId="29" fillId="0" borderId="47" xfId="50" applyFont="1" applyFill="1" applyBorder="1" applyAlignment="1">
      <alignment horizontal="left" vertical="center"/>
    </xf>
    <xf numFmtId="0" fontId="28" fillId="0" borderId="48" xfId="50" applyFont="1" applyFill="1" applyBorder="1" applyAlignment="1">
      <alignment horizontal="left" vertical="center"/>
    </xf>
    <xf numFmtId="0" fontId="36" fillId="0" borderId="66" xfId="50" applyFont="1" applyBorder="1" applyAlignment="1">
      <alignment horizontal="center" vertical="center"/>
    </xf>
    <xf numFmtId="0" fontId="29" fillId="0" borderId="60" xfId="50" applyFont="1" applyBorder="1" applyAlignment="1">
      <alignment horizontal="center" vertical="center"/>
    </xf>
    <xf numFmtId="0" fontId="29" fillId="0" borderId="62" xfId="50" applyFont="1" applyBorder="1" applyAlignment="1">
      <alignment horizontal="center" vertical="center"/>
    </xf>
    <xf numFmtId="0" fontId="29" fillId="0" borderId="62" xfId="50" applyFont="1" applyFill="1" applyBorder="1" applyAlignment="1">
      <alignment horizontal="left" vertical="center"/>
    </xf>
    <xf numFmtId="0" fontId="41" fillId="0" borderId="67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 wrapText="1"/>
    </xf>
    <xf numFmtId="0" fontId="42" fillId="0" borderId="69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7" borderId="5" xfId="0" applyFont="1" applyFill="1" applyBorder="1" applyAlignment="1">
      <alignment horizontal="center" vertical="center"/>
    </xf>
    <xf numFmtId="0" fontId="42" fillId="7" borderId="7" xfId="0" applyFont="1" applyFill="1" applyBorder="1" applyAlignment="1">
      <alignment horizontal="center" vertical="center"/>
    </xf>
    <xf numFmtId="0" fontId="42" fillId="7" borderId="2" xfId="0" applyFont="1" applyFill="1" applyBorder="1"/>
    <xf numFmtId="0" fontId="0" fillId="0" borderId="69" xfId="0" applyBorder="1"/>
    <xf numFmtId="0" fontId="0" fillId="7" borderId="2" xfId="0" applyFill="1" applyBorder="1"/>
    <xf numFmtId="0" fontId="0" fillId="0" borderId="70" xfId="0" applyBorder="1"/>
    <xf numFmtId="0" fontId="0" fillId="0" borderId="71" xfId="0" applyBorder="1"/>
    <xf numFmtId="0" fontId="0" fillId="7" borderId="71" xfId="0" applyFill="1" applyBorder="1"/>
    <xf numFmtId="0" fontId="0" fillId="8" borderId="0" xfId="0" applyFill="1"/>
    <xf numFmtId="0" fontId="41" fillId="0" borderId="72" xfId="0" applyFont="1" applyBorder="1" applyAlignment="1">
      <alignment horizontal="center" vertical="center" wrapText="1"/>
    </xf>
    <xf numFmtId="0" fontId="42" fillId="0" borderId="73" xfId="0" applyFont="1" applyBorder="1" applyAlignment="1">
      <alignment horizontal="center" vertical="center"/>
    </xf>
    <xf numFmtId="0" fontId="42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2" fillId="9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0" fillId="0" borderId="2" xfId="0" applyFont="1" applyFill="1" applyBorder="1" applyAlignment="1" quotePrefix="1">
      <alignment vertical="center" wrapText="1"/>
    </xf>
    <xf numFmtId="0" fontId="16" fillId="0" borderId="2" xfId="53" applyFont="1" applyFill="1" applyBorder="1" applyAlignment="1" quotePrefix="1">
      <alignment horizontal="center" vertical="center" wrapText="1"/>
    </xf>
    <xf numFmtId="0" fontId="4" fillId="0" borderId="2" xfId="53" applyFont="1" applyFill="1" applyBorder="1" applyAlignment="1" quotePrefix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28575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69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795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368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368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795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368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752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752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085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752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3707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371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371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224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085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085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37170" y="1066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370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370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10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78" customWidth="1"/>
    <col min="3" max="3" width="10.125" customWidth="1"/>
  </cols>
  <sheetData>
    <row r="1" ht="21" customHeight="1" spans="1:2">
      <c r="A1" s="379"/>
      <c r="B1" s="380" t="s">
        <v>0</v>
      </c>
    </row>
    <row r="2" spans="1:2">
      <c r="A2" s="7">
        <v>1</v>
      </c>
      <c r="B2" s="381" t="s">
        <v>1</v>
      </c>
    </row>
    <row r="3" spans="1:2">
      <c r="A3" s="7">
        <v>2</v>
      </c>
      <c r="B3" s="381" t="s">
        <v>2</v>
      </c>
    </row>
    <row r="4" spans="1:2">
      <c r="A4" s="7">
        <v>3</v>
      </c>
      <c r="B4" s="381" t="s">
        <v>3</v>
      </c>
    </row>
    <row r="5" spans="1:2">
      <c r="A5" s="7">
        <v>4</v>
      </c>
      <c r="B5" s="381" t="s">
        <v>4</v>
      </c>
    </row>
    <row r="6" spans="1:2">
      <c r="A6" s="7">
        <v>5</v>
      </c>
      <c r="B6" s="381" t="s">
        <v>5</v>
      </c>
    </row>
    <row r="7" spans="1:2">
      <c r="A7" s="7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8.95" customHeight="1" spans="1:2">
      <c r="A9" s="379"/>
      <c r="B9" s="384" t="s">
        <v>8</v>
      </c>
    </row>
    <row r="10" ht="15.95" customHeight="1" spans="1:2">
      <c r="A10" s="7">
        <v>1</v>
      </c>
      <c r="B10" s="385" t="s">
        <v>9</v>
      </c>
    </row>
    <row r="11" spans="1:2">
      <c r="A11" s="7">
        <v>2</v>
      </c>
      <c r="B11" s="381" t="s">
        <v>10</v>
      </c>
    </row>
    <row r="12" spans="1:2">
      <c r="A12" s="7">
        <v>3</v>
      </c>
      <c r="B12" s="383" t="s">
        <v>11</v>
      </c>
    </row>
    <row r="13" spans="1:2">
      <c r="A13" s="7">
        <v>4</v>
      </c>
      <c r="B13" s="381" t="s">
        <v>12</v>
      </c>
    </row>
    <row r="14" spans="1:2">
      <c r="A14" s="7">
        <v>5</v>
      </c>
      <c r="B14" s="381" t="s">
        <v>13</v>
      </c>
    </row>
    <row r="15" spans="1:2">
      <c r="A15" s="7">
        <v>6</v>
      </c>
      <c r="B15" s="381" t="s">
        <v>14</v>
      </c>
    </row>
    <row r="16" spans="1:2">
      <c r="A16" s="7">
        <v>7</v>
      </c>
      <c r="B16" s="381" t="s">
        <v>15</v>
      </c>
    </row>
    <row r="17" spans="1:2">
      <c r="A17" s="7">
        <v>8</v>
      </c>
      <c r="B17" s="381" t="s">
        <v>16</v>
      </c>
    </row>
    <row r="18" spans="1:2">
      <c r="A18" s="7">
        <v>9</v>
      </c>
      <c r="B18" s="381" t="s">
        <v>17</v>
      </c>
    </row>
    <row r="19" spans="1:2">
      <c r="A19" s="7"/>
      <c r="B19" s="381"/>
    </row>
    <row r="20" ht="20.25" spans="1:2">
      <c r="A20" s="379"/>
      <c r="B20" s="380" t="s">
        <v>18</v>
      </c>
    </row>
    <row r="21" spans="1:2">
      <c r="A21" s="7">
        <v>1</v>
      </c>
      <c r="B21" s="386" t="s">
        <v>19</v>
      </c>
    </row>
    <row r="22" spans="1:2">
      <c r="A22" s="7">
        <v>2</v>
      </c>
      <c r="B22" s="381" t="s">
        <v>20</v>
      </c>
    </row>
    <row r="23" spans="1:2">
      <c r="A23" s="7">
        <v>3</v>
      </c>
      <c r="B23" s="381" t="s">
        <v>21</v>
      </c>
    </row>
    <row r="24" spans="1:2">
      <c r="A24" s="7">
        <v>4</v>
      </c>
      <c r="B24" s="381" t="s">
        <v>22</v>
      </c>
    </row>
    <row r="25" spans="1:2">
      <c r="A25" s="7">
        <v>5</v>
      </c>
      <c r="B25" s="381" t="s">
        <v>23</v>
      </c>
    </row>
    <row r="26" spans="1:2">
      <c r="A26" s="7">
        <v>6</v>
      </c>
      <c r="B26" s="381" t="s">
        <v>24</v>
      </c>
    </row>
    <row r="27" spans="1:2">
      <c r="A27" s="7">
        <v>7</v>
      </c>
      <c r="B27" s="381" t="s">
        <v>25</v>
      </c>
    </row>
    <row r="28" spans="1:2">
      <c r="A28" s="7">
        <v>8</v>
      </c>
      <c r="B28" s="381" t="s">
        <v>26</v>
      </c>
    </row>
    <row r="29" spans="1:2">
      <c r="A29" s="7"/>
      <c r="B29" s="381"/>
    </row>
    <row r="30" ht="20.25" spans="1:2">
      <c r="A30" s="379"/>
      <c r="B30" s="380" t="s">
        <v>27</v>
      </c>
    </row>
    <row r="31" spans="1:2">
      <c r="A31" s="7">
        <v>1</v>
      </c>
      <c r="B31" s="386" t="s">
        <v>28</v>
      </c>
    </row>
    <row r="32" spans="1:2">
      <c r="A32" s="7">
        <v>2</v>
      </c>
      <c r="B32" s="381" t="s">
        <v>29</v>
      </c>
    </row>
    <row r="33" spans="1:2">
      <c r="A33" s="7">
        <v>3</v>
      </c>
      <c r="B33" s="381" t="s">
        <v>30</v>
      </c>
    </row>
    <row r="34" spans="1:2">
      <c r="A34" s="7">
        <v>4</v>
      </c>
      <c r="B34" s="381" t="s">
        <v>31</v>
      </c>
    </row>
    <row r="35" spans="1:2">
      <c r="A35" s="7">
        <v>5</v>
      </c>
      <c r="B35" s="381" t="s">
        <v>32</v>
      </c>
    </row>
    <row r="36" spans="1:2">
      <c r="A36" s="7">
        <v>6</v>
      </c>
      <c r="B36" s="381" t="s">
        <v>33</v>
      </c>
    </row>
    <row r="37" spans="1:2">
      <c r="A37" s="7">
        <v>7</v>
      </c>
      <c r="B37" s="381" t="s">
        <v>34</v>
      </c>
    </row>
    <row r="38" spans="1:2">
      <c r="A38" s="7"/>
      <c r="B38" s="381"/>
    </row>
    <row r="40" spans="1:2">
      <c r="A40" s="387" t="s">
        <v>35</v>
      </c>
      <c r="B40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6" customFormat="1" ht="16.5" spans="1:14">
      <c r="A2" s="42" t="s">
        <v>342</v>
      </c>
      <c r="B2" s="43" t="s">
        <v>274</v>
      </c>
      <c r="C2" s="43" t="s">
        <v>275</v>
      </c>
      <c r="D2" s="43" t="s">
        <v>276</v>
      </c>
      <c r="E2" s="43" t="s">
        <v>277</v>
      </c>
      <c r="F2" s="43" t="s">
        <v>278</v>
      </c>
      <c r="G2" s="42" t="s">
        <v>343</v>
      </c>
      <c r="H2" s="42" t="s">
        <v>344</v>
      </c>
      <c r="I2" s="42" t="s">
        <v>345</v>
      </c>
      <c r="J2" s="42" t="s">
        <v>344</v>
      </c>
      <c r="K2" s="42" t="s">
        <v>346</v>
      </c>
      <c r="L2" s="42" t="s">
        <v>344</v>
      </c>
      <c r="M2" s="43" t="s">
        <v>318</v>
      </c>
      <c r="N2" s="43" t="s">
        <v>287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342</v>
      </c>
      <c r="B4" s="45" t="s">
        <v>347</v>
      </c>
      <c r="C4" s="45" t="s">
        <v>319</v>
      </c>
      <c r="D4" s="45" t="s">
        <v>276</v>
      </c>
      <c r="E4" s="43" t="s">
        <v>277</v>
      </c>
      <c r="F4" s="43" t="s">
        <v>278</v>
      </c>
      <c r="G4" s="42" t="s">
        <v>343</v>
      </c>
      <c r="H4" s="42" t="s">
        <v>344</v>
      </c>
      <c r="I4" s="42" t="s">
        <v>345</v>
      </c>
      <c r="J4" s="42" t="s">
        <v>344</v>
      </c>
      <c r="K4" s="42" t="s">
        <v>346</v>
      </c>
      <c r="L4" s="42" t="s">
        <v>344</v>
      </c>
      <c r="M4" s="43" t="s">
        <v>318</v>
      </c>
      <c r="N4" s="43" t="s">
        <v>287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7" t="s">
        <v>348</v>
      </c>
      <c r="B11" s="18"/>
      <c r="C11" s="18"/>
      <c r="D11" s="19"/>
      <c r="E11" s="20"/>
      <c r="F11" s="46"/>
      <c r="G11" s="37"/>
      <c r="H11" s="46"/>
      <c r="I11" s="17" t="s">
        <v>349</v>
      </c>
      <c r="J11" s="18"/>
      <c r="K11" s="18"/>
      <c r="L11" s="18"/>
      <c r="M11" s="18"/>
      <c r="N11" s="25"/>
    </row>
    <row r="12" ht="16.5" spans="1:14">
      <c r="A12" s="21" t="s">
        <v>350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351</v>
      </c>
      <c r="B1" s="1"/>
      <c r="C1" s="1"/>
      <c r="D1" s="1"/>
      <c r="E1" s="1"/>
      <c r="F1" s="1"/>
      <c r="G1" s="1"/>
      <c r="H1" s="1"/>
      <c r="I1" s="1"/>
      <c r="J1" s="1"/>
    </row>
    <row r="2" s="26" customFormat="1" ht="21" customHeight="1" spans="1:12">
      <c r="A2" s="2" t="s">
        <v>312</v>
      </c>
      <c r="B2" s="3" t="s">
        <v>278</v>
      </c>
      <c r="C2" s="3" t="s">
        <v>274</v>
      </c>
      <c r="D2" s="27" t="s">
        <v>275</v>
      </c>
      <c r="E2" s="3" t="s">
        <v>276</v>
      </c>
      <c r="F2" s="3" t="s">
        <v>277</v>
      </c>
      <c r="G2" s="2" t="s">
        <v>352</v>
      </c>
      <c r="H2" s="2" t="s">
        <v>353</v>
      </c>
      <c r="I2" s="2" t="s">
        <v>354</v>
      </c>
      <c r="J2" s="2" t="s">
        <v>355</v>
      </c>
      <c r="K2" s="3" t="s">
        <v>318</v>
      </c>
      <c r="L2" s="3" t="s">
        <v>287</v>
      </c>
    </row>
    <row r="3" ht="22" customHeight="1" spans="1:12">
      <c r="A3" s="28" t="s">
        <v>356</v>
      </c>
      <c r="B3" s="28"/>
      <c r="C3" s="28"/>
      <c r="D3" s="29"/>
      <c r="E3" s="30"/>
      <c r="F3" s="31"/>
      <c r="G3" s="28"/>
      <c r="H3" s="28"/>
      <c r="I3" s="38"/>
      <c r="J3" s="28"/>
      <c r="K3" s="12"/>
      <c r="L3" s="12"/>
    </row>
    <row r="4" spans="1:12">
      <c r="A4" s="28" t="s">
        <v>357</v>
      </c>
      <c r="B4" s="28"/>
      <c r="C4" s="28"/>
      <c r="D4" s="29"/>
      <c r="E4" s="30"/>
      <c r="F4" s="31"/>
      <c r="G4" s="28"/>
      <c r="H4" s="28"/>
      <c r="I4" s="38"/>
      <c r="J4" s="28"/>
      <c r="K4" s="12"/>
      <c r="L4" s="12"/>
    </row>
    <row r="5" spans="1:12">
      <c r="A5" s="28" t="s">
        <v>358</v>
      </c>
      <c r="B5" s="28"/>
      <c r="C5" s="28"/>
      <c r="D5" s="29"/>
      <c r="E5" s="30"/>
      <c r="F5" s="31"/>
      <c r="G5" s="28"/>
      <c r="H5" s="28"/>
      <c r="I5" s="38"/>
      <c r="J5" s="28"/>
      <c r="K5" s="12"/>
      <c r="L5" s="12"/>
    </row>
    <row r="6" spans="1:12">
      <c r="A6" s="28" t="s">
        <v>359</v>
      </c>
      <c r="B6" s="28"/>
      <c r="C6" s="28"/>
      <c r="D6" s="29"/>
      <c r="E6" s="30"/>
      <c r="F6" s="31"/>
      <c r="G6" s="28"/>
      <c r="H6" s="28"/>
      <c r="I6" s="38"/>
      <c r="J6" s="28"/>
      <c r="K6" s="12"/>
      <c r="L6" s="12"/>
    </row>
    <row r="7" spans="1:12">
      <c r="A7" s="28" t="s">
        <v>360</v>
      </c>
      <c r="B7" s="28"/>
      <c r="C7" s="28"/>
      <c r="D7" s="29"/>
      <c r="E7" s="30"/>
      <c r="F7" s="31"/>
      <c r="G7" s="28"/>
      <c r="H7" s="28"/>
      <c r="I7" s="38"/>
      <c r="J7" s="39"/>
      <c r="K7" s="12"/>
      <c r="L7" s="7"/>
    </row>
    <row r="8" spans="1:12">
      <c r="A8" s="28"/>
      <c r="B8" s="28"/>
      <c r="C8" s="28"/>
      <c r="D8" s="29"/>
      <c r="E8" s="28"/>
      <c r="F8" s="32"/>
      <c r="G8" s="28"/>
      <c r="H8" s="28"/>
      <c r="I8" s="38"/>
      <c r="J8" s="39"/>
      <c r="K8" s="12"/>
      <c r="L8" s="7"/>
    </row>
    <row r="9" spans="1:12">
      <c r="A9" s="28"/>
      <c r="B9" s="28"/>
      <c r="C9" s="28"/>
      <c r="D9" s="29"/>
      <c r="E9" s="28"/>
      <c r="F9" s="32"/>
      <c r="G9" s="28"/>
      <c r="H9" s="28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7" t="s">
        <v>348</v>
      </c>
      <c r="B11" s="18"/>
      <c r="C11" s="18"/>
      <c r="D11" s="18"/>
      <c r="E11" s="19"/>
      <c r="F11" s="20"/>
      <c r="G11" s="37"/>
      <c r="H11" s="17" t="s">
        <v>361</v>
      </c>
      <c r="I11" s="18"/>
      <c r="J11" s="18"/>
      <c r="K11" s="18"/>
      <c r="L11" s="25"/>
    </row>
    <row r="12" ht="90" customHeight="1" spans="1:12">
      <c r="A12" s="21" t="s">
        <v>362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4" sqref="E14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363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273</v>
      </c>
      <c r="B2" s="3" t="s">
        <v>278</v>
      </c>
      <c r="C2" s="3" t="s">
        <v>319</v>
      </c>
      <c r="D2" s="3" t="s">
        <v>276</v>
      </c>
      <c r="E2" s="3" t="s">
        <v>277</v>
      </c>
      <c r="F2" s="2" t="s">
        <v>364</v>
      </c>
      <c r="G2" s="2" t="s">
        <v>301</v>
      </c>
      <c r="H2" s="4" t="s">
        <v>302</v>
      </c>
      <c r="I2" s="23" t="s">
        <v>304</v>
      </c>
    </row>
    <row r="3" ht="16.5" spans="1:9">
      <c r="A3" s="2"/>
      <c r="B3" s="5"/>
      <c r="C3" s="5"/>
      <c r="D3" s="5"/>
      <c r="E3" s="5"/>
      <c r="F3" s="2" t="s">
        <v>365</v>
      </c>
      <c r="G3" s="2" t="s">
        <v>305</v>
      </c>
      <c r="H3" s="6"/>
      <c r="I3" s="24"/>
    </row>
    <row r="4" ht="16.5" spans="1:9">
      <c r="A4" s="7">
        <v>1</v>
      </c>
      <c r="B4" s="391" t="s">
        <v>366</v>
      </c>
      <c r="C4" s="9" t="s">
        <v>367</v>
      </c>
      <c r="D4" s="9" t="s">
        <v>368</v>
      </c>
      <c r="E4" s="10" t="s">
        <v>321</v>
      </c>
      <c r="F4" s="11">
        <v>0.05</v>
      </c>
      <c r="G4" s="11">
        <v>0.05</v>
      </c>
      <c r="H4" s="12"/>
      <c r="I4" s="16" t="s">
        <v>293</v>
      </c>
    </row>
    <row r="5" spans="1:9">
      <c r="A5" s="7"/>
      <c r="B5" s="13"/>
      <c r="C5" s="9"/>
      <c r="D5" s="9"/>
      <c r="E5" s="14"/>
      <c r="F5" s="15"/>
      <c r="G5" s="11"/>
      <c r="H5" s="12"/>
      <c r="I5" s="16"/>
    </row>
    <row r="6" spans="1:9">
      <c r="A6" s="7"/>
      <c r="B6" s="13"/>
      <c r="C6" s="9"/>
      <c r="D6" s="9"/>
      <c r="E6" s="14"/>
      <c r="F6" s="15"/>
      <c r="G6" s="11"/>
      <c r="H6" s="16"/>
      <c r="I6" s="16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8.75" spans="1:9">
      <c r="A12" s="17" t="s">
        <v>339</v>
      </c>
      <c r="B12" s="18"/>
      <c r="C12" s="18"/>
      <c r="D12" s="19"/>
      <c r="E12" s="20"/>
      <c r="F12" s="17" t="s">
        <v>340</v>
      </c>
      <c r="G12" s="18"/>
      <c r="H12" s="19"/>
      <c r="I12" s="25"/>
    </row>
    <row r="13" ht="16.5" spans="1:9">
      <c r="A13" s="21" t="s">
        <v>369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36</v>
      </c>
      <c r="C2" s="358"/>
      <c r="D2" s="358"/>
      <c r="E2" s="358"/>
      <c r="F2" s="358"/>
      <c r="G2" s="358"/>
      <c r="H2" s="358"/>
      <c r="I2" s="372"/>
    </row>
    <row r="3" ht="27.95" customHeight="1" spans="2:9">
      <c r="B3" s="359"/>
      <c r="C3" s="360"/>
      <c r="D3" s="361" t="s">
        <v>37</v>
      </c>
      <c r="E3" s="362"/>
      <c r="F3" s="363" t="s">
        <v>38</v>
      </c>
      <c r="G3" s="364"/>
      <c r="H3" s="361" t="s">
        <v>39</v>
      </c>
      <c r="I3" s="373"/>
    </row>
    <row r="4" ht="27.95" customHeight="1" spans="2:9">
      <c r="B4" s="359" t="s">
        <v>40</v>
      </c>
      <c r="C4" s="360" t="s">
        <v>41</v>
      </c>
      <c r="D4" s="360" t="s">
        <v>42</v>
      </c>
      <c r="E4" s="360" t="s">
        <v>43</v>
      </c>
      <c r="F4" s="365" t="s">
        <v>42</v>
      </c>
      <c r="G4" s="365" t="s">
        <v>43</v>
      </c>
      <c r="H4" s="360" t="s">
        <v>42</v>
      </c>
      <c r="I4" s="374" t="s">
        <v>43</v>
      </c>
    </row>
    <row r="5" ht="27.95" customHeight="1" spans="2:9">
      <c r="B5" s="366" t="s">
        <v>44</v>
      </c>
      <c r="C5" s="7">
        <v>13</v>
      </c>
      <c r="D5" s="7">
        <v>0</v>
      </c>
      <c r="E5" s="7">
        <v>1</v>
      </c>
      <c r="F5" s="367">
        <v>0</v>
      </c>
      <c r="G5" s="367">
        <v>1</v>
      </c>
      <c r="H5" s="7">
        <v>1</v>
      </c>
      <c r="I5" s="375">
        <v>2</v>
      </c>
    </row>
    <row r="6" ht="27.95" customHeight="1" spans="2:9">
      <c r="B6" s="366" t="s">
        <v>45</v>
      </c>
      <c r="C6" s="7">
        <v>20</v>
      </c>
      <c r="D6" s="7">
        <v>0</v>
      </c>
      <c r="E6" s="7">
        <v>1</v>
      </c>
      <c r="F6" s="367">
        <v>1</v>
      </c>
      <c r="G6" s="367">
        <v>2</v>
      </c>
      <c r="H6" s="7">
        <v>2</v>
      </c>
      <c r="I6" s="375">
        <v>3</v>
      </c>
    </row>
    <row r="7" ht="27.95" customHeight="1" spans="2:9">
      <c r="B7" s="366" t="s">
        <v>46</v>
      </c>
      <c r="C7" s="7">
        <v>32</v>
      </c>
      <c r="D7" s="7">
        <v>0</v>
      </c>
      <c r="E7" s="7">
        <v>1</v>
      </c>
      <c r="F7" s="367">
        <v>2</v>
      </c>
      <c r="G7" s="367">
        <v>3</v>
      </c>
      <c r="H7" s="7">
        <v>3</v>
      </c>
      <c r="I7" s="375">
        <v>4</v>
      </c>
    </row>
    <row r="8" ht="27.95" customHeight="1" spans="2:9">
      <c r="B8" s="366" t="s">
        <v>47</v>
      </c>
      <c r="C8" s="7">
        <v>50</v>
      </c>
      <c r="D8" s="7">
        <v>1</v>
      </c>
      <c r="E8" s="7">
        <v>2</v>
      </c>
      <c r="F8" s="367">
        <v>3</v>
      </c>
      <c r="G8" s="367">
        <v>4</v>
      </c>
      <c r="H8" s="7">
        <v>5</v>
      </c>
      <c r="I8" s="375">
        <v>6</v>
      </c>
    </row>
    <row r="9" ht="27.95" customHeight="1" spans="2:9">
      <c r="B9" s="366" t="s">
        <v>48</v>
      </c>
      <c r="C9" s="7">
        <v>80</v>
      </c>
      <c r="D9" s="7">
        <v>2</v>
      </c>
      <c r="E9" s="7">
        <v>3</v>
      </c>
      <c r="F9" s="367">
        <v>5</v>
      </c>
      <c r="G9" s="367">
        <v>6</v>
      </c>
      <c r="H9" s="7">
        <v>7</v>
      </c>
      <c r="I9" s="375">
        <v>8</v>
      </c>
    </row>
    <row r="10" ht="27.95" customHeight="1" spans="2:9">
      <c r="B10" s="366" t="s">
        <v>49</v>
      </c>
      <c r="C10" s="7">
        <v>125</v>
      </c>
      <c r="D10" s="7">
        <v>3</v>
      </c>
      <c r="E10" s="7">
        <v>4</v>
      </c>
      <c r="F10" s="367">
        <v>7</v>
      </c>
      <c r="G10" s="367">
        <v>8</v>
      </c>
      <c r="H10" s="7">
        <v>10</v>
      </c>
      <c r="I10" s="375">
        <v>11</v>
      </c>
    </row>
    <row r="11" ht="27.95" customHeight="1" spans="2:9">
      <c r="B11" s="366" t="s">
        <v>50</v>
      </c>
      <c r="C11" s="7">
        <v>200</v>
      </c>
      <c r="D11" s="7">
        <v>5</v>
      </c>
      <c r="E11" s="7">
        <v>6</v>
      </c>
      <c r="F11" s="367">
        <v>10</v>
      </c>
      <c r="G11" s="367">
        <v>11</v>
      </c>
      <c r="H11" s="7">
        <v>14</v>
      </c>
      <c r="I11" s="375">
        <v>15</v>
      </c>
    </row>
    <row r="12" ht="27.95" customHeight="1" spans="2:9">
      <c r="B12" s="368" t="s">
        <v>51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52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18" sqref="A18:K18"/>
    </sheetView>
  </sheetViews>
  <sheetFormatPr defaultColWidth="10.375" defaultRowHeight="16.5" customHeight="1"/>
  <cols>
    <col min="1" max="9" width="10.375" style="249"/>
    <col min="10" max="10" width="8.875" style="249" customWidth="1"/>
    <col min="11" max="11" width="12" style="249" customWidth="1"/>
    <col min="12" max="16384" width="10.375" style="249"/>
  </cols>
  <sheetData>
    <row r="1" ht="21" spans="1:11">
      <c r="A1" s="250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ht="15" spans="1:11">
      <c r="A2" s="251" t="s">
        <v>54</v>
      </c>
      <c r="B2" s="252" t="s">
        <v>55</v>
      </c>
      <c r="C2" s="252"/>
      <c r="D2" s="253" t="s">
        <v>56</v>
      </c>
      <c r="E2" s="253"/>
      <c r="F2" s="252" t="s">
        <v>57</v>
      </c>
      <c r="G2" s="252"/>
      <c r="H2" s="254" t="s">
        <v>58</v>
      </c>
      <c r="I2" s="330" t="s">
        <v>59</v>
      </c>
      <c r="J2" s="330"/>
      <c r="K2" s="331"/>
    </row>
    <row r="3" ht="14.25" spans="1:11">
      <c r="A3" s="255" t="s">
        <v>60</v>
      </c>
      <c r="B3" s="256"/>
      <c r="C3" s="257"/>
      <c r="D3" s="258" t="s">
        <v>61</v>
      </c>
      <c r="E3" s="259"/>
      <c r="F3" s="259"/>
      <c r="G3" s="260"/>
      <c r="H3" s="258" t="s">
        <v>62</v>
      </c>
      <c r="I3" s="259"/>
      <c r="J3" s="259"/>
      <c r="K3" s="260"/>
    </row>
    <row r="4" ht="14.25" spans="1:11">
      <c r="A4" s="261" t="s">
        <v>63</v>
      </c>
      <c r="B4" s="262" t="s">
        <v>64</v>
      </c>
      <c r="C4" s="263"/>
      <c r="D4" s="261" t="s">
        <v>65</v>
      </c>
      <c r="E4" s="264"/>
      <c r="F4" s="265" t="s">
        <v>66</v>
      </c>
      <c r="G4" s="266"/>
      <c r="H4" s="261" t="s">
        <v>67</v>
      </c>
      <c r="I4" s="264"/>
      <c r="J4" s="262" t="s">
        <v>68</v>
      </c>
      <c r="K4" s="263" t="s">
        <v>69</v>
      </c>
    </row>
    <row r="5" ht="14.25" spans="1:11">
      <c r="A5" s="267" t="s">
        <v>70</v>
      </c>
      <c r="B5" s="262" t="s">
        <v>71</v>
      </c>
      <c r="C5" s="263"/>
      <c r="D5" s="261" t="s">
        <v>72</v>
      </c>
      <c r="E5" s="264"/>
      <c r="F5" s="265" t="s">
        <v>73</v>
      </c>
      <c r="G5" s="266"/>
      <c r="H5" s="261" t="s">
        <v>74</v>
      </c>
      <c r="I5" s="264"/>
      <c r="J5" s="262" t="s">
        <v>68</v>
      </c>
      <c r="K5" s="263" t="s">
        <v>69</v>
      </c>
    </row>
    <row r="6" ht="14.25" spans="1:11">
      <c r="A6" s="261" t="s">
        <v>75</v>
      </c>
      <c r="B6" s="268">
        <v>1</v>
      </c>
      <c r="C6" s="269">
        <v>7</v>
      </c>
      <c r="D6" s="267" t="s">
        <v>76</v>
      </c>
      <c r="E6" s="270"/>
      <c r="F6" s="265" t="s">
        <v>77</v>
      </c>
      <c r="G6" s="266"/>
      <c r="H6" s="261" t="s">
        <v>78</v>
      </c>
      <c r="I6" s="264"/>
      <c r="J6" s="262" t="s">
        <v>68</v>
      </c>
      <c r="K6" s="263" t="s">
        <v>69</v>
      </c>
    </row>
    <row r="7" ht="14.25" spans="1:11">
      <c r="A7" s="261" t="s">
        <v>79</v>
      </c>
      <c r="B7" s="271">
        <v>1000</v>
      </c>
      <c r="C7" s="272"/>
      <c r="D7" s="267" t="s">
        <v>80</v>
      </c>
      <c r="E7" s="273"/>
      <c r="F7" s="265" t="s">
        <v>81</v>
      </c>
      <c r="G7" s="266"/>
      <c r="H7" s="261" t="s">
        <v>82</v>
      </c>
      <c r="I7" s="264"/>
      <c r="J7" s="262" t="s">
        <v>68</v>
      </c>
      <c r="K7" s="263" t="s">
        <v>69</v>
      </c>
    </row>
    <row r="8" ht="15" spans="1:11">
      <c r="A8" s="193" t="s">
        <v>83</v>
      </c>
      <c r="B8" s="194" t="s">
        <v>84</v>
      </c>
      <c r="C8" s="195"/>
      <c r="D8" s="274" t="s">
        <v>85</v>
      </c>
      <c r="E8" s="275"/>
      <c r="F8" s="276" t="s">
        <v>86</v>
      </c>
      <c r="G8" s="277"/>
      <c r="H8" s="274" t="s">
        <v>87</v>
      </c>
      <c r="I8" s="275"/>
      <c r="J8" s="332" t="s">
        <v>68</v>
      </c>
      <c r="K8" s="333" t="s">
        <v>69</v>
      </c>
    </row>
    <row r="9" ht="15" spans="1:11">
      <c r="A9" s="278" t="s">
        <v>88</v>
      </c>
      <c r="B9" s="279"/>
      <c r="C9" s="279"/>
      <c r="D9" s="279"/>
      <c r="E9" s="279"/>
      <c r="F9" s="279"/>
      <c r="G9" s="279"/>
      <c r="H9" s="279"/>
      <c r="I9" s="279"/>
      <c r="J9" s="279"/>
      <c r="K9" s="334"/>
    </row>
    <row r="10" ht="15" spans="1:11">
      <c r="A10" s="280" t="s">
        <v>89</v>
      </c>
      <c r="B10" s="281"/>
      <c r="C10" s="281"/>
      <c r="D10" s="281"/>
      <c r="E10" s="281"/>
      <c r="F10" s="281"/>
      <c r="G10" s="281"/>
      <c r="H10" s="281"/>
      <c r="I10" s="281"/>
      <c r="J10" s="281"/>
      <c r="K10" s="335"/>
    </row>
    <row r="11" ht="14.25" spans="1:11">
      <c r="A11" s="282" t="s">
        <v>90</v>
      </c>
      <c r="B11" s="283" t="s">
        <v>91</v>
      </c>
      <c r="C11" s="284" t="s">
        <v>92</v>
      </c>
      <c r="D11" s="285"/>
      <c r="E11" s="286" t="s">
        <v>93</v>
      </c>
      <c r="F11" s="283" t="s">
        <v>91</v>
      </c>
      <c r="G11" s="284" t="s">
        <v>92</v>
      </c>
      <c r="H11" s="284" t="s">
        <v>94</v>
      </c>
      <c r="I11" s="286" t="s">
        <v>95</v>
      </c>
      <c r="J11" s="283" t="s">
        <v>91</v>
      </c>
      <c r="K11" s="336" t="s">
        <v>92</v>
      </c>
    </row>
    <row r="12" ht="14.25" spans="1:11">
      <c r="A12" s="267" t="s">
        <v>96</v>
      </c>
      <c r="B12" s="287" t="s">
        <v>91</v>
      </c>
      <c r="C12" s="262" t="s">
        <v>92</v>
      </c>
      <c r="D12" s="273"/>
      <c r="E12" s="270" t="s">
        <v>97</v>
      </c>
      <c r="F12" s="287" t="s">
        <v>91</v>
      </c>
      <c r="G12" s="262" t="s">
        <v>92</v>
      </c>
      <c r="H12" s="262" t="s">
        <v>94</v>
      </c>
      <c r="I12" s="270" t="s">
        <v>98</v>
      </c>
      <c r="J12" s="287" t="s">
        <v>91</v>
      </c>
      <c r="K12" s="263" t="s">
        <v>92</v>
      </c>
    </row>
    <row r="13" ht="14.25" spans="1:11">
      <c r="A13" s="267" t="s">
        <v>99</v>
      </c>
      <c r="B13" s="287" t="s">
        <v>91</v>
      </c>
      <c r="C13" s="262" t="s">
        <v>92</v>
      </c>
      <c r="D13" s="273"/>
      <c r="E13" s="270" t="s">
        <v>100</v>
      </c>
      <c r="F13" s="262" t="s">
        <v>101</v>
      </c>
      <c r="G13" s="262" t="s">
        <v>102</v>
      </c>
      <c r="H13" s="262" t="s">
        <v>94</v>
      </c>
      <c r="I13" s="270" t="s">
        <v>103</v>
      </c>
      <c r="J13" s="287" t="s">
        <v>91</v>
      </c>
      <c r="K13" s="263" t="s">
        <v>92</v>
      </c>
    </row>
    <row r="14" ht="15" spans="1:11">
      <c r="A14" s="274" t="s">
        <v>104</v>
      </c>
      <c r="B14" s="275"/>
      <c r="C14" s="275"/>
      <c r="D14" s="275"/>
      <c r="E14" s="275"/>
      <c r="F14" s="275"/>
      <c r="G14" s="275"/>
      <c r="H14" s="275"/>
      <c r="I14" s="275"/>
      <c r="J14" s="275"/>
      <c r="K14" s="337"/>
    </row>
    <row r="15" ht="15" spans="1:11">
      <c r="A15" s="280" t="s">
        <v>105</v>
      </c>
      <c r="B15" s="281"/>
      <c r="C15" s="281"/>
      <c r="D15" s="281"/>
      <c r="E15" s="281"/>
      <c r="F15" s="281"/>
      <c r="G15" s="281"/>
      <c r="H15" s="281"/>
      <c r="I15" s="281"/>
      <c r="J15" s="281"/>
      <c r="K15" s="335"/>
    </row>
    <row r="16" ht="14.25" spans="1:11">
      <c r="A16" s="288" t="s">
        <v>106</v>
      </c>
      <c r="B16" s="284" t="s">
        <v>101</v>
      </c>
      <c r="C16" s="284" t="s">
        <v>102</v>
      </c>
      <c r="D16" s="289"/>
      <c r="E16" s="290" t="s">
        <v>107</v>
      </c>
      <c r="F16" s="284" t="s">
        <v>101</v>
      </c>
      <c r="G16" s="284" t="s">
        <v>102</v>
      </c>
      <c r="H16" s="291"/>
      <c r="I16" s="290" t="s">
        <v>108</v>
      </c>
      <c r="J16" s="284" t="s">
        <v>101</v>
      </c>
      <c r="K16" s="336" t="s">
        <v>102</v>
      </c>
    </row>
    <row r="17" customHeight="1" spans="1:22">
      <c r="A17" s="292" t="s">
        <v>109</v>
      </c>
      <c r="B17" s="262" t="s">
        <v>101</v>
      </c>
      <c r="C17" s="262" t="s">
        <v>102</v>
      </c>
      <c r="D17" s="293"/>
      <c r="E17" s="294" t="s">
        <v>110</v>
      </c>
      <c r="F17" s="262" t="s">
        <v>101</v>
      </c>
      <c r="G17" s="262" t="s">
        <v>102</v>
      </c>
      <c r="H17" s="295"/>
      <c r="I17" s="294" t="s">
        <v>111</v>
      </c>
      <c r="J17" s="262" t="s">
        <v>101</v>
      </c>
      <c r="K17" s="263" t="s">
        <v>102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ht="18" customHeight="1" spans="1:11">
      <c r="A18" s="296" t="s">
        <v>112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9"/>
    </row>
    <row r="19" s="248" customFormat="1" ht="18" customHeight="1" spans="1:11">
      <c r="A19" s="280" t="s">
        <v>113</v>
      </c>
      <c r="B19" s="281"/>
      <c r="C19" s="281"/>
      <c r="D19" s="281"/>
      <c r="E19" s="281"/>
      <c r="F19" s="281"/>
      <c r="G19" s="281"/>
      <c r="H19" s="281"/>
      <c r="I19" s="281"/>
      <c r="J19" s="281"/>
      <c r="K19" s="335"/>
    </row>
    <row r="20" customHeight="1" spans="1:11">
      <c r="A20" s="298" t="s">
        <v>114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40"/>
    </row>
    <row r="21" ht="21.75" customHeight="1" spans="1:11">
      <c r="A21" s="300" t="s">
        <v>115</v>
      </c>
      <c r="B21" s="294" t="s">
        <v>116</v>
      </c>
      <c r="C21" s="294" t="s">
        <v>117</v>
      </c>
      <c r="D21" s="294" t="s">
        <v>118</v>
      </c>
      <c r="E21" s="294" t="s">
        <v>119</v>
      </c>
      <c r="F21" s="294" t="s">
        <v>120</v>
      </c>
      <c r="G21" s="294" t="s">
        <v>121</v>
      </c>
      <c r="H21" s="294" t="s">
        <v>122</v>
      </c>
      <c r="I21" s="294" t="s">
        <v>123</v>
      </c>
      <c r="J21" s="294" t="s">
        <v>124</v>
      </c>
      <c r="K21" s="341" t="s">
        <v>125</v>
      </c>
    </row>
    <row r="22" customHeight="1" spans="1:11">
      <c r="A22" s="301" t="s">
        <v>126</v>
      </c>
      <c r="B22" s="302"/>
      <c r="C22" s="302"/>
      <c r="D22" s="302">
        <v>1</v>
      </c>
      <c r="E22" s="302">
        <v>1</v>
      </c>
      <c r="F22" s="302">
        <v>1</v>
      </c>
      <c r="G22" s="302">
        <v>1</v>
      </c>
      <c r="H22" s="302">
        <v>1</v>
      </c>
      <c r="I22" s="302">
        <v>1</v>
      </c>
      <c r="J22" s="302">
        <v>1</v>
      </c>
      <c r="K22" s="342"/>
    </row>
    <row r="23" customHeight="1" spans="1:11">
      <c r="A23" s="301"/>
      <c r="B23" s="302"/>
      <c r="C23" s="302"/>
      <c r="D23" s="302"/>
      <c r="E23" s="302"/>
      <c r="F23" s="302"/>
      <c r="G23" s="302"/>
      <c r="H23" s="302"/>
      <c r="I23" s="302"/>
      <c r="J23" s="302"/>
      <c r="K23" s="343"/>
    </row>
    <row r="24" customHeight="1" spans="1:11">
      <c r="A24" s="301"/>
      <c r="B24" s="302"/>
      <c r="C24" s="302"/>
      <c r="D24" s="302"/>
      <c r="E24" s="302"/>
      <c r="F24" s="302"/>
      <c r="G24" s="302"/>
      <c r="H24" s="302"/>
      <c r="I24" s="302"/>
      <c r="J24" s="302"/>
      <c r="K24" s="343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44"/>
    </row>
    <row r="26" customHeight="1" spans="1:11">
      <c r="A26" s="301"/>
      <c r="B26" s="302"/>
      <c r="C26" s="302"/>
      <c r="D26" s="302"/>
      <c r="E26" s="302"/>
      <c r="F26" s="302"/>
      <c r="G26" s="302"/>
      <c r="H26" s="302"/>
      <c r="I26" s="302"/>
      <c r="J26" s="302"/>
      <c r="K26" s="344"/>
    </row>
    <row r="27" customHeight="1" spans="1:11">
      <c r="A27" s="301"/>
      <c r="B27" s="302"/>
      <c r="C27" s="302"/>
      <c r="D27" s="302"/>
      <c r="E27" s="302"/>
      <c r="F27" s="302"/>
      <c r="G27" s="302"/>
      <c r="H27" s="302"/>
      <c r="I27" s="302"/>
      <c r="J27" s="302"/>
      <c r="K27" s="344"/>
    </row>
    <row r="28" customHeight="1" spans="1:11">
      <c r="A28" s="301"/>
      <c r="B28" s="302"/>
      <c r="C28" s="302"/>
      <c r="D28" s="302"/>
      <c r="E28" s="302"/>
      <c r="F28" s="302"/>
      <c r="G28" s="302"/>
      <c r="H28" s="302"/>
      <c r="I28" s="302"/>
      <c r="J28" s="302"/>
      <c r="K28" s="344"/>
    </row>
    <row r="29" ht="18" customHeight="1" spans="1:11">
      <c r="A29" s="303" t="s">
        <v>127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45"/>
    </row>
    <row r="30" ht="18.75" customHeight="1" spans="1:11">
      <c r="A30" s="305" t="s">
        <v>128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4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47"/>
    </row>
    <row r="32" ht="18" customHeight="1" spans="1:11">
      <c r="A32" s="303" t="s">
        <v>129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45"/>
    </row>
    <row r="33" ht="14.25" spans="1:11">
      <c r="A33" s="309" t="s">
        <v>130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48"/>
    </row>
    <row r="34" ht="15" spans="1:11">
      <c r="A34" s="183" t="s">
        <v>131</v>
      </c>
      <c r="B34" s="185"/>
      <c r="C34" s="262" t="s">
        <v>68</v>
      </c>
      <c r="D34" s="262" t="s">
        <v>69</v>
      </c>
      <c r="E34" s="311" t="s">
        <v>132</v>
      </c>
      <c r="F34" s="312"/>
      <c r="G34" s="312"/>
      <c r="H34" s="312"/>
      <c r="I34" s="312"/>
      <c r="J34" s="312"/>
      <c r="K34" s="349"/>
    </row>
    <row r="35" ht="15" spans="1:11">
      <c r="A35" s="313" t="s">
        <v>133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314" t="s">
        <v>134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50"/>
    </row>
    <row r="37" ht="14.25" spans="1:11">
      <c r="A37" s="316" t="s">
        <v>135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51"/>
    </row>
    <row r="38" ht="14.25" spans="1:11">
      <c r="A38" s="316" t="s">
        <v>136</v>
      </c>
      <c r="B38" s="317"/>
      <c r="C38" s="317"/>
      <c r="D38" s="317"/>
      <c r="E38" s="317"/>
      <c r="F38" s="317"/>
      <c r="G38" s="317"/>
      <c r="H38" s="317"/>
      <c r="I38" s="317"/>
      <c r="J38" s="317"/>
      <c r="K38" s="351"/>
    </row>
    <row r="39" ht="14.25" spans="1:1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51"/>
    </row>
    <row r="40" ht="14.25" spans="1:1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51"/>
    </row>
    <row r="41" ht="14.25" spans="1:1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51"/>
    </row>
    <row r="42" ht="14.25" spans="1:1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51"/>
    </row>
    <row r="43" ht="15" spans="1:11">
      <c r="A43" s="318" t="s">
        <v>137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2"/>
    </row>
    <row r="44" ht="15" spans="1:11">
      <c r="A44" s="280" t="s">
        <v>138</v>
      </c>
      <c r="B44" s="281"/>
      <c r="C44" s="281"/>
      <c r="D44" s="281"/>
      <c r="E44" s="281"/>
      <c r="F44" s="281"/>
      <c r="G44" s="281"/>
      <c r="H44" s="281"/>
      <c r="I44" s="281"/>
      <c r="J44" s="281"/>
      <c r="K44" s="335"/>
    </row>
    <row r="45" ht="14.25" spans="1:11">
      <c r="A45" s="288" t="s">
        <v>139</v>
      </c>
      <c r="B45" s="284" t="s">
        <v>101</v>
      </c>
      <c r="C45" s="284" t="s">
        <v>102</v>
      </c>
      <c r="D45" s="284" t="s">
        <v>94</v>
      </c>
      <c r="E45" s="290" t="s">
        <v>140</v>
      </c>
      <c r="F45" s="284" t="s">
        <v>101</v>
      </c>
      <c r="G45" s="284" t="s">
        <v>102</v>
      </c>
      <c r="H45" s="284" t="s">
        <v>94</v>
      </c>
      <c r="I45" s="290" t="s">
        <v>141</v>
      </c>
      <c r="J45" s="284" t="s">
        <v>101</v>
      </c>
      <c r="K45" s="336" t="s">
        <v>102</v>
      </c>
    </row>
    <row r="46" ht="14.25" spans="1:11">
      <c r="A46" s="292" t="s">
        <v>93</v>
      </c>
      <c r="B46" s="262" t="s">
        <v>101</v>
      </c>
      <c r="C46" s="262" t="s">
        <v>102</v>
      </c>
      <c r="D46" s="262" t="s">
        <v>94</v>
      </c>
      <c r="E46" s="294" t="s">
        <v>100</v>
      </c>
      <c r="F46" s="262" t="s">
        <v>101</v>
      </c>
      <c r="G46" s="262" t="s">
        <v>102</v>
      </c>
      <c r="H46" s="262" t="s">
        <v>94</v>
      </c>
      <c r="I46" s="294" t="s">
        <v>111</v>
      </c>
      <c r="J46" s="262" t="s">
        <v>101</v>
      </c>
      <c r="K46" s="263" t="s">
        <v>102</v>
      </c>
    </row>
    <row r="47" ht="15" spans="1:11">
      <c r="A47" s="274" t="s">
        <v>104</v>
      </c>
      <c r="B47" s="275"/>
      <c r="C47" s="275"/>
      <c r="D47" s="275"/>
      <c r="E47" s="275"/>
      <c r="F47" s="275"/>
      <c r="G47" s="275"/>
      <c r="H47" s="275"/>
      <c r="I47" s="275"/>
      <c r="J47" s="275"/>
      <c r="K47" s="337"/>
    </row>
    <row r="48" ht="15" spans="1:11">
      <c r="A48" s="313" t="s">
        <v>142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50"/>
    </row>
    <row r="50" ht="15" spans="1:11">
      <c r="A50" s="320" t="s">
        <v>143</v>
      </c>
      <c r="B50" s="321" t="s">
        <v>144</v>
      </c>
      <c r="C50" s="321"/>
      <c r="D50" s="322" t="s">
        <v>145</v>
      </c>
      <c r="E50" s="323"/>
      <c r="F50" s="324" t="s">
        <v>146</v>
      </c>
      <c r="G50" s="325"/>
      <c r="H50" s="326" t="s">
        <v>147</v>
      </c>
      <c r="I50" s="353"/>
      <c r="J50" s="354"/>
      <c r="K50" s="355"/>
    </row>
    <row r="51" ht="15" spans="1:11">
      <c r="A51" s="313" t="s">
        <v>148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56"/>
    </row>
    <row r="53" ht="15" spans="1:11">
      <c r="A53" s="320" t="s">
        <v>143</v>
      </c>
      <c r="B53" s="321" t="s">
        <v>144</v>
      </c>
      <c r="C53" s="321"/>
      <c r="D53" s="322" t="s">
        <v>145</v>
      </c>
      <c r="E53" s="329" t="s">
        <v>149</v>
      </c>
      <c r="F53" s="324" t="s">
        <v>150</v>
      </c>
      <c r="G53" s="325" t="s">
        <v>151</v>
      </c>
      <c r="H53" s="326" t="s">
        <v>147</v>
      </c>
      <c r="I53" s="353"/>
      <c r="J53" s="354" t="s">
        <v>152</v>
      </c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opLeftCell="A4" workbookViewId="0">
      <selection activeCell="K4" sqref="K4"/>
    </sheetView>
  </sheetViews>
  <sheetFormatPr defaultColWidth="9" defaultRowHeight="26.1" customHeight="1"/>
  <cols>
    <col min="1" max="1" width="17.125" style="123" customWidth="1"/>
    <col min="2" max="8" width="9.375" style="123" customWidth="1"/>
    <col min="9" max="9" width="1.375" style="123" customWidth="1"/>
    <col min="10" max="11" width="15.625" style="123" customWidth="1"/>
    <col min="12" max="12" width="14.625" style="123" customWidth="1"/>
    <col min="13" max="13" width="14" style="123" customWidth="1"/>
    <col min="14" max="14" width="13.5" style="123" customWidth="1"/>
    <col min="15" max="15" width="14.125" style="123" customWidth="1"/>
    <col min="16" max="16" width="14.875" style="123" customWidth="1"/>
    <col min="17" max="16384" width="9" style="123"/>
  </cols>
  <sheetData>
    <row r="1" s="123" customFormat="1" ht="30" customHeight="1" spans="1:16">
      <c r="A1" s="124" t="s">
        <v>153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="123" customFormat="1" ht="29.1" customHeight="1" spans="1:16">
      <c r="A2" s="126" t="s">
        <v>63</v>
      </c>
      <c r="B2" s="127" t="s">
        <v>64</v>
      </c>
      <c r="C2" s="127"/>
      <c r="D2" s="128" t="s">
        <v>70</v>
      </c>
      <c r="E2" s="127" t="s">
        <v>71</v>
      </c>
      <c r="F2" s="127"/>
      <c r="G2" s="127"/>
      <c r="H2" s="127"/>
      <c r="I2" s="151"/>
      <c r="J2" s="152" t="s">
        <v>58</v>
      </c>
      <c r="K2" s="127" t="s">
        <v>59</v>
      </c>
      <c r="L2" s="127"/>
      <c r="M2" s="127"/>
      <c r="N2" s="127"/>
      <c r="O2" s="127"/>
      <c r="P2" s="153"/>
    </row>
    <row r="3" s="123" customFormat="1" ht="29.1" customHeight="1" spans="1:16">
      <c r="A3" s="129" t="s">
        <v>154</v>
      </c>
      <c r="B3" s="130" t="s">
        <v>155</v>
      </c>
      <c r="C3" s="130"/>
      <c r="D3" s="130"/>
      <c r="E3" s="130"/>
      <c r="F3" s="130"/>
      <c r="G3" s="130"/>
      <c r="H3" s="130"/>
      <c r="I3" s="154"/>
      <c r="J3" s="155" t="s">
        <v>156</v>
      </c>
      <c r="K3" s="155"/>
      <c r="L3" s="155"/>
      <c r="M3" s="155"/>
      <c r="N3" s="155"/>
      <c r="O3" s="155"/>
      <c r="P3" s="156"/>
    </row>
    <row r="4" s="123" customFormat="1" ht="29.1" customHeight="1" spans="1:16">
      <c r="A4" s="129"/>
      <c r="B4" s="131" t="s">
        <v>118</v>
      </c>
      <c r="C4" s="131" t="s">
        <v>119</v>
      </c>
      <c r="D4" s="132" t="s">
        <v>120</v>
      </c>
      <c r="E4" s="131" t="s">
        <v>121</v>
      </c>
      <c r="F4" s="131" t="s">
        <v>122</v>
      </c>
      <c r="G4" s="131" t="s">
        <v>123</v>
      </c>
      <c r="H4" s="131" t="s">
        <v>124</v>
      </c>
      <c r="I4" s="154"/>
      <c r="J4" s="131" t="s">
        <v>157</v>
      </c>
      <c r="K4" s="131" t="s">
        <v>158</v>
      </c>
      <c r="L4" s="132"/>
      <c r="M4" s="131"/>
      <c r="N4" s="131"/>
      <c r="O4" s="131"/>
      <c r="P4" s="131"/>
    </row>
    <row r="5" s="123" customFormat="1" ht="29.1" customHeight="1" spans="1:16">
      <c r="A5" s="129"/>
      <c r="B5" s="133" t="s">
        <v>159</v>
      </c>
      <c r="C5" s="133" t="s">
        <v>160</v>
      </c>
      <c r="D5" s="134" t="s">
        <v>161</v>
      </c>
      <c r="E5" s="133" t="s">
        <v>162</v>
      </c>
      <c r="F5" s="133" t="s">
        <v>163</v>
      </c>
      <c r="G5" s="133" t="s">
        <v>164</v>
      </c>
      <c r="H5" s="135" t="s">
        <v>165</v>
      </c>
      <c r="I5" s="154"/>
      <c r="J5" s="157" t="s">
        <v>166</v>
      </c>
      <c r="K5" s="157" t="s">
        <v>166</v>
      </c>
      <c r="L5" s="157"/>
      <c r="M5" s="157"/>
      <c r="N5" s="157"/>
      <c r="O5" s="157"/>
      <c r="P5" s="157"/>
    </row>
    <row r="6" s="123" customFormat="1" ht="29.1" customHeight="1" spans="1:16">
      <c r="A6" s="136" t="s">
        <v>167</v>
      </c>
      <c r="B6" s="137">
        <v>97.8</v>
      </c>
      <c r="C6" s="137">
        <v>99.9</v>
      </c>
      <c r="D6" s="132">
        <v>102</v>
      </c>
      <c r="E6" s="137">
        <v>104.1</v>
      </c>
      <c r="F6" s="137">
        <v>106.2</v>
      </c>
      <c r="G6" s="137">
        <v>108.3</v>
      </c>
      <c r="H6" s="137">
        <v>110.4</v>
      </c>
      <c r="I6" s="154"/>
      <c r="J6" s="158" t="s">
        <v>168</v>
      </c>
      <c r="K6" s="158" t="s">
        <v>169</v>
      </c>
      <c r="L6" s="158"/>
      <c r="M6" s="158"/>
      <c r="N6" s="158"/>
      <c r="O6" s="158"/>
      <c r="P6" s="158"/>
    </row>
    <row r="7" s="123" customFormat="1" ht="29.1" customHeight="1" spans="1:16">
      <c r="A7" s="138" t="s">
        <v>170</v>
      </c>
      <c r="B7" s="139">
        <f>C7-4</f>
        <v>78</v>
      </c>
      <c r="C7" s="139">
        <f>D7-4</f>
        <v>82</v>
      </c>
      <c r="D7" s="140">
        <v>86</v>
      </c>
      <c r="E7" s="139">
        <f>D7+4</f>
        <v>90</v>
      </c>
      <c r="F7" s="139">
        <f>E7+5</f>
        <v>95</v>
      </c>
      <c r="G7" s="141">
        <f>F7+6</f>
        <v>101</v>
      </c>
      <c r="H7" s="141">
        <f>G7+6</f>
        <v>107</v>
      </c>
      <c r="I7" s="154"/>
      <c r="J7" s="159" t="s">
        <v>171</v>
      </c>
      <c r="K7" s="159" t="s">
        <v>171</v>
      </c>
      <c r="L7" s="159"/>
      <c r="M7" s="159"/>
      <c r="N7" s="159"/>
      <c r="O7" s="159"/>
      <c r="P7" s="159"/>
    </row>
    <row r="8" s="123" customFormat="1" ht="29.1" customHeight="1" spans="1:16">
      <c r="A8" s="142" t="s">
        <v>172</v>
      </c>
      <c r="B8" s="141">
        <f>C8-3.6</f>
        <v>99.8</v>
      </c>
      <c r="C8" s="141">
        <f>D8-3.6</f>
        <v>103.4</v>
      </c>
      <c r="D8" s="140">
        <v>107</v>
      </c>
      <c r="E8" s="139">
        <f t="shared" ref="E8:H8" si="0">D8+4</f>
        <v>111</v>
      </c>
      <c r="F8" s="139">
        <f t="shared" si="0"/>
        <v>115</v>
      </c>
      <c r="G8" s="141">
        <f t="shared" si="0"/>
        <v>119</v>
      </c>
      <c r="H8" s="141">
        <f t="shared" si="0"/>
        <v>123</v>
      </c>
      <c r="I8" s="154"/>
      <c r="J8" s="159" t="s">
        <v>171</v>
      </c>
      <c r="K8" s="159" t="s">
        <v>173</v>
      </c>
      <c r="L8" s="159"/>
      <c r="M8" s="159"/>
      <c r="N8" s="159"/>
      <c r="O8" s="159"/>
      <c r="P8" s="159"/>
    </row>
    <row r="9" s="123" customFormat="1" ht="29.1" customHeight="1" spans="1:16">
      <c r="A9" s="142" t="s">
        <v>174</v>
      </c>
      <c r="B9" s="139">
        <f>C9-1.15</f>
        <v>29.7</v>
      </c>
      <c r="C9" s="139">
        <f>D9-1.15</f>
        <v>30.85</v>
      </c>
      <c r="D9" s="140">
        <v>32</v>
      </c>
      <c r="E9" s="139">
        <f t="shared" ref="E9:H9" si="1">D9+1.3</f>
        <v>33.3</v>
      </c>
      <c r="F9" s="139">
        <f t="shared" si="1"/>
        <v>34.6</v>
      </c>
      <c r="G9" s="141">
        <f t="shared" si="1"/>
        <v>35.9</v>
      </c>
      <c r="H9" s="141">
        <f t="shared" si="1"/>
        <v>37.2</v>
      </c>
      <c r="I9" s="154"/>
      <c r="J9" s="158" t="s">
        <v>171</v>
      </c>
      <c r="K9" s="158" t="s">
        <v>171</v>
      </c>
      <c r="L9" s="158"/>
      <c r="M9" s="158"/>
      <c r="N9" s="158"/>
      <c r="O9" s="158"/>
      <c r="P9" s="158"/>
    </row>
    <row r="10" s="123" customFormat="1" ht="29.1" customHeight="1" spans="1:16">
      <c r="A10" s="142" t="s">
        <v>175</v>
      </c>
      <c r="B10" s="139">
        <f>C10-0.7</f>
        <v>21.1</v>
      </c>
      <c r="C10" s="139">
        <f>D10-0.7</f>
        <v>21.8</v>
      </c>
      <c r="D10" s="140">
        <v>22.5</v>
      </c>
      <c r="E10" s="139">
        <f>D10+0.7</f>
        <v>23.2</v>
      </c>
      <c r="F10" s="139">
        <f>E10+0.7</f>
        <v>23.9</v>
      </c>
      <c r="G10" s="141">
        <f>F10+0.9</f>
        <v>24.8</v>
      </c>
      <c r="H10" s="141">
        <f>G10+0.9</f>
        <v>25.7</v>
      </c>
      <c r="I10" s="154"/>
      <c r="J10" s="159" t="s">
        <v>176</v>
      </c>
      <c r="K10" s="159" t="s">
        <v>177</v>
      </c>
      <c r="L10" s="159"/>
      <c r="M10" s="159"/>
      <c r="N10" s="159"/>
      <c r="O10" s="159"/>
      <c r="P10" s="159"/>
    </row>
    <row r="11" s="123" customFormat="1" ht="29.1" customHeight="1" spans="1:16">
      <c r="A11" s="142" t="s">
        <v>178</v>
      </c>
      <c r="B11" s="139">
        <f>C11-0.5</f>
        <v>19.5</v>
      </c>
      <c r="C11" s="139">
        <f>D11-0.5</f>
        <v>20</v>
      </c>
      <c r="D11" s="140">
        <v>20.5</v>
      </c>
      <c r="E11" s="139">
        <f>D11+0.5</f>
        <v>21</v>
      </c>
      <c r="F11" s="139">
        <f>E11+0.5</f>
        <v>21.5</v>
      </c>
      <c r="G11" s="141">
        <f>F11+0.7</f>
        <v>22.2</v>
      </c>
      <c r="H11" s="141">
        <f>G11+0.7</f>
        <v>22.9</v>
      </c>
      <c r="I11" s="154"/>
      <c r="J11" s="159" t="s">
        <v>177</v>
      </c>
      <c r="K11" s="159" t="s">
        <v>179</v>
      </c>
      <c r="L11" s="159"/>
      <c r="M11" s="159"/>
      <c r="N11" s="159"/>
      <c r="O11" s="159"/>
      <c r="P11" s="159"/>
    </row>
    <row r="12" s="123" customFormat="1" ht="29.1" customHeight="1" spans="1:16">
      <c r="A12" s="142" t="s">
        <v>180</v>
      </c>
      <c r="B12" s="141">
        <f>C12-0.7</f>
        <v>27.7</v>
      </c>
      <c r="C12" s="141">
        <f>D12-0.6</f>
        <v>28.4</v>
      </c>
      <c r="D12" s="140">
        <v>29</v>
      </c>
      <c r="E12" s="139">
        <f t="shared" ref="E12:H12" si="2">D12+0.6</f>
        <v>29.6</v>
      </c>
      <c r="F12" s="139">
        <f>E12+0.7</f>
        <v>30.3</v>
      </c>
      <c r="G12" s="141">
        <f t="shared" si="2"/>
        <v>30.9</v>
      </c>
      <c r="H12" s="141">
        <f t="shared" si="2"/>
        <v>31.5</v>
      </c>
      <c r="I12" s="154"/>
      <c r="J12" s="159"/>
      <c r="K12" s="159"/>
      <c r="L12" s="159"/>
      <c r="M12" s="159"/>
      <c r="N12" s="159"/>
      <c r="O12" s="160"/>
      <c r="P12" s="159"/>
    </row>
    <row r="13" s="123" customFormat="1" ht="29.1" customHeight="1" spans="1:16">
      <c r="A13" s="142" t="s">
        <v>181</v>
      </c>
      <c r="B13" s="141">
        <f>C13-0.9</f>
        <v>41.2</v>
      </c>
      <c r="C13" s="141">
        <f>D13-0.9</f>
        <v>42.1</v>
      </c>
      <c r="D13" s="140">
        <v>43</v>
      </c>
      <c r="E13" s="139">
        <f t="shared" ref="E13:H13" si="3">D13+1.1</f>
        <v>44.1</v>
      </c>
      <c r="F13" s="139">
        <f t="shared" si="3"/>
        <v>45.2</v>
      </c>
      <c r="G13" s="141">
        <f t="shared" si="3"/>
        <v>46.3</v>
      </c>
      <c r="H13" s="141">
        <f t="shared" si="3"/>
        <v>47.4</v>
      </c>
      <c r="I13" s="154"/>
      <c r="J13" s="159"/>
      <c r="K13" s="159"/>
      <c r="L13" s="159"/>
      <c r="M13" s="159"/>
      <c r="N13" s="159"/>
      <c r="O13" s="159"/>
      <c r="P13" s="159"/>
    </row>
    <row r="14" s="123" customFormat="1" ht="29.1" customHeight="1" spans="1:16">
      <c r="A14" s="142" t="s">
        <v>182</v>
      </c>
      <c r="B14" s="140">
        <f t="shared" ref="B14:H14" si="4">B12+B13</f>
        <v>68.9</v>
      </c>
      <c r="C14" s="140">
        <f t="shared" si="4"/>
        <v>70.5</v>
      </c>
      <c r="D14" s="140">
        <f t="shared" si="4"/>
        <v>72</v>
      </c>
      <c r="E14" s="140">
        <f t="shared" si="4"/>
        <v>73.7</v>
      </c>
      <c r="F14" s="140">
        <f t="shared" si="4"/>
        <v>75.5</v>
      </c>
      <c r="G14" s="140">
        <f t="shared" si="4"/>
        <v>77.2</v>
      </c>
      <c r="H14" s="140">
        <f t="shared" si="4"/>
        <v>78.9</v>
      </c>
      <c r="I14" s="154"/>
      <c r="J14" s="159" t="s">
        <v>183</v>
      </c>
      <c r="K14" s="159" t="s">
        <v>184</v>
      </c>
      <c r="L14" s="159"/>
      <c r="M14" s="159"/>
      <c r="N14" s="159"/>
      <c r="O14" s="159"/>
      <c r="P14" s="159"/>
    </row>
    <row r="15" s="123" customFormat="1" ht="29.1" customHeight="1" spans="1:16">
      <c r="A15" s="143"/>
      <c r="B15" s="144"/>
      <c r="C15" s="145"/>
      <c r="D15" s="145"/>
      <c r="E15" s="146"/>
      <c r="F15" s="146"/>
      <c r="G15" s="147"/>
      <c r="H15" s="148"/>
      <c r="I15" s="161"/>
      <c r="J15" s="162"/>
      <c r="K15" s="163"/>
      <c r="L15" s="164"/>
      <c r="M15" s="163"/>
      <c r="N15" s="163"/>
      <c r="O15" s="163"/>
      <c r="P15" s="165"/>
    </row>
    <row r="16" s="123" customFormat="1" ht="15" spans="1:16">
      <c r="A16" s="149" t="s">
        <v>132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="123" customFormat="1" ht="14.25" spans="1:16">
      <c r="A17" s="123" t="s">
        <v>185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="123" customFormat="1" ht="14.25" spans="1:16">
      <c r="A18" s="150"/>
      <c r="B18" s="150"/>
      <c r="C18" s="150"/>
      <c r="D18" s="150"/>
      <c r="E18" s="150"/>
      <c r="F18" s="150"/>
      <c r="G18" s="150"/>
      <c r="H18" s="150"/>
      <c r="I18" s="150"/>
      <c r="J18" s="149" t="s">
        <v>186</v>
      </c>
      <c r="K18" s="166"/>
      <c r="L18" s="149" t="s">
        <v>187</v>
      </c>
      <c r="M18" s="149"/>
      <c r="N18" s="149"/>
      <c r="O18" s="149" t="s">
        <v>188</v>
      </c>
      <c r="P18" s="123" t="s">
        <v>152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3" workbookViewId="0">
      <selection activeCell="A19" sqref="A19:K19"/>
    </sheetView>
  </sheetViews>
  <sheetFormatPr defaultColWidth="10.125" defaultRowHeight="14.25"/>
  <cols>
    <col min="1" max="1" width="9.625" style="169" customWidth="1"/>
    <col min="2" max="2" width="11.125" style="169" customWidth="1"/>
    <col min="3" max="3" width="9.125" style="169" customWidth="1"/>
    <col min="4" max="4" width="9.5" style="169" customWidth="1"/>
    <col min="5" max="5" width="12.1" style="169" customWidth="1"/>
    <col min="6" max="6" width="10.375" style="169" customWidth="1"/>
    <col min="7" max="7" width="9.5" style="169" customWidth="1"/>
    <col min="8" max="8" width="9.125" style="169" customWidth="1"/>
    <col min="9" max="9" width="8.125" style="169" customWidth="1"/>
    <col min="10" max="10" width="10.5" style="169" customWidth="1"/>
    <col min="11" max="11" width="12.125" style="169" customWidth="1"/>
    <col min="12" max="16384" width="10.125" style="169"/>
  </cols>
  <sheetData>
    <row r="1" ht="26.25" spans="1:11">
      <c r="A1" s="170" t="s">
        <v>189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>
      <c r="A2" s="171" t="s">
        <v>54</v>
      </c>
      <c r="B2" s="172" t="s">
        <v>55</v>
      </c>
      <c r="C2" s="172"/>
      <c r="D2" s="173" t="s">
        <v>63</v>
      </c>
      <c r="E2" s="174" t="s">
        <v>64</v>
      </c>
      <c r="F2" s="175" t="s">
        <v>190</v>
      </c>
      <c r="G2" s="176" t="s">
        <v>71</v>
      </c>
      <c r="H2" s="176"/>
      <c r="I2" s="209" t="s">
        <v>58</v>
      </c>
      <c r="J2" s="176" t="s">
        <v>59</v>
      </c>
      <c r="K2" s="231"/>
    </row>
    <row r="3" spans="1:11">
      <c r="A3" s="177" t="s">
        <v>79</v>
      </c>
      <c r="B3" s="178">
        <v>1000</v>
      </c>
      <c r="C3" s="178"/>
      <c r="D3" s="179" t="s">
        <v>191</v>
      </c>
      <c r="E3" s="180" t="s">
        <v>66</v>
      </c>
      <c r="F3" s="181"/>
      <c r="G3" s="181"/>
      <c r="H3" s="182" t="s">
        <v>192</v>
      </c>
      <c r="I3" s="182"/>
      <c r="J3" s="182"/>
      <c r="K3" s="232"/>
    </row>
    <row r="4" spans="1:11">
      <c r="A4" s="183" t="s">
        <v>75</v>
      </c>
      <c r="B4" s="184">
        <v>1</v>
      </c>
      <c r="C4" s="184">
        <v>7</v>
      </c>
      <c r="D4" s="185" t="s">
        <v>193</v>
      </c>
      <c r="E4" s="181"/>
      <c r="F4" s="181"/>
      <c r="G4" s="181"/>
      <c r="H4" s="185" t="s">
        <v>194</v>
      </c>
      <c r="I4" s="185"/>
      <c r="J4" s="200" t="s">
        <v>68</v>
      </c>
      <c r="K4" s="233" t="s">
        <v>69</v>
      </c>
    </row>
    <row r="5" spans="1:11">
      <c r="A5" s="183" t="s">
        <v>195</v>
      </c>
      <c r="B5" s="178">
        <v>1</v>
      </c>
      <c r="C5" s="178"/>
      <c r="D5" s="179" t="s">
        <v>196</v>
      </c>
      <c r="E5" s="179" t="s">
        <v>197</v>
      </c>
      <c r="F5" s="179" t="s">
        <v>198</v>
      </c>
      <c r="G5" s="182" t="s">
        <v>199</v>
      </c>
      <c r="H5" s="185" t="s">
        <v>200</v>
      </c>
      <c r="I5" s="185"/>
      <c r="J5" s="200" t="s">
        <v>68</v>
      </c>
      <c r="K5" s="233" t="s">
        <v>69</v>
      </c>
    </row>
    <row r="6" ht="15" spans="1:11">
      <c r="A6" s="186" t="s">
        <v>201</v>
      </c>
      <c r="B6" s="187">
        <v>80</v>
      </c>
      <c r="C6" s="187"/>
      <c r="D6" s="188" t="s">
        <v>202</v>
      </c>
      <c r="E6" s="189"/>
      <c r="F6" s="190"/>
      <c r="G6" s="191">
        <v>1030</v>
      </c>
      <c r="H6" s="192" t="s">
        <v>203</v>
      </c>
      <c r="I6" s="192"/>
      <c r="J6" s="190" t="s">
        <v>68</v>
      </c>
      <c r="K6" s="234" t="s">
        <v>69</v>
      </c>
    </row>
    <row r="7" ht="15" spans="1:11">
      <c r="A7" s="193" t="s">
        <v>83</v>
      </c>
      <c r="B7" s="194" t="s">
        <v>84</v>
      </c>
      <c r="C7" s="195"/>
      <c r="D7" s="196"/>
      <c r="E7" s="197"/>
      <c r="F7" s="198"/>
      <c r="G7" s="196"/>
      <c r="H7" s="198"/>
      <c r="I7" s="197"/>
      <c r="J7" s="197"/>
      <c r="K7" s="197"/>
    </row>
    <row r="8" spans="1:11">
      <c r="A8" s="199" t="s">
        <v>204</v>
      </c>
      <c r="B8" s="175" t="s">
        <v>205</v>
      </c>
      <c r="C8" s="200" t="s">
        <v>206</v>
      </c>
      <c r="D8" s="175" t="s">
        <v>207</v>
      </c>
      <c r="E8" s="175" t="s">
        <v>208</v>
      </c>
      <c r="F8" s="175" t="s">
        <v>209</v>
      </c>
      <c r="G8" s="201"/>
      <c r="H8" s="202"/>
      <c r="I8" s="202"/>
      <c r="J8" s="202"/>
      <c r="K8" s="235"/>
    </row>
    <row r="9" spans="1:11">
      <c r="A9" s="183" t="s">
        <v>210</v>
      </c>
      <c r="B9" s="185"/>
      <c r="C9" s="200" t="s">
        <v>68</v>
      </c>
      <c r="D9" s="200" t="s">
        <v>69</v>
      </c>
      <c r="E9" s="179" t="s">
        <v>211</v>
      </c>
      <c r="F9" s="203" t="s">
        <v>212</v>
      </c>
      <c r="G9" s="204"/>
      <c r="H9" s="205"/>
      <c r="I9" s="205"/>
      <c r="J9" s="205"/>
      <c r="K9" s="236"/>
    </row>
    <row r="10" spans="1:11">
      <c r="A10" s="183" t="s">
        <v>213</v>
      </c>
      <c r="B10" s="185"/>
      <c r="C10" s="200" t="s">
        <v>68</v>
      </c>
      <c r="D10" s="200" t="s">
        <v>69</v>
      </c>
      <c r="E10" s="179" t="s">
        <v>214</v>
      </c>
      <c r="F10" s="203" t="s">
        <v>215</v>
      </c>
      <c r="G10" s="204" t="s">
        <v>216</v>
      </c>
      <c r="H10" s="205"/>
      <c r="I10" s="205"/>
      <c r="J10" s="205"/>
      <c r="K10" s="236"/>
    </row>
    <row r="11" spans="1:11">
      <c r="A11" s="206" t="s">
        <v>217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pans="1:11">
      <c r="A12" s="177" t="s">
        <v>95</v>
      </c>
      <c r="B12" s="200" t="s">
        <v>91</v>
      </c>
      <c r="C12" s="200" t="s">
        <v>92</v>
      </c>
      <c r="D12" s="203"/>
      <c r="E12" s="179" t="s">
        <v>93</v>
      </c>
      <c r="F12" s="200" t="s">
        <v>91</v>
      </c>
      <c r="G12" s="200" t="s">
        <v>92</v>
      </c>
      <c r="H12" s="200"/>
      <c r="I12" s="179" t="s">
        <v>218</v>
      </c>
      <c r="J12" s="200" t="s">
        <v>91</v>
      </c>
      <c r="K12" s="233" t="s">
        <v>92</v>
      </c>
    </row>
    <row r="13" spans="1:11">
      <c r="A13" s="177" t="s">
        <v>98</v>
      </c>
      <c r="B13" s="200" t="s">
        <v>91</v>
      </c>
      <c r="C13" s="200" t="s">
        <v>92</v>
      </c>
      <c r="D13" s="203"/>
      <c r="E13" s="179" t="s">
        <v>103</v>
      </c>
      <c r="F13" s="200" t="s">
        <v>91</v>
      </c>
      <c r="G13" s="200" t="s">
        <v>92</v>
      </c>
      <c r="H13" s="200"/>
      <c r="I13" s="179" t="s">
        <v>219</v>
      </c>
      <c r="J13" s="200" t="s">
        <v>91</v>
      </c>
      <c r="K13" s="233" t="s">
        <v>92</v>
      </c>
    </row>
    <row r="14" ht="15" spans="1:11">
      <c r="A14" s="186" t="s">
        <v>220</v>
      </c>
      <c r="B14" s="190" t="s">
        <v>91</v>
      </c>
      <c r="C14" s="190" t="s">
        <v>92</v>
      </c>
      <c r="D14" s="189"/>
      <c r="E14" s="188" t="s">
        <v>221</v>
      </c>
      <c r="F14" s="190" t="s">
        <v>91</v>
      </c>
      <c r="G14" s="190" t="s">
        <v>92</v>
      </c>
      <c r="H14" s="190"/>
      <c r="I14" s="188" t="s">
        <v>222</v>
      </c>
      <c r="J14" s="190" t="s">
        <v>91</v>
      </c>
      <c r="K14" s="234" t="s">
        <v>92</v>
      </c>
    </row>
    <row r="15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67" customFormat="1" spans="1:11">
      <c r="A16" s="171" t="s">
        <v>223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pans="1:11">
      <c r="A17" s="183" t="s">
        <v>224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pans="1:11">
      <c r="A18" s="183" t="s">
        <v>225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pans="1:11">
      <c r="A19" s="210" t="s">
        <v>226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pans="1:11">
      <c r="A20" s="211"/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pans="1:11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1"/>
    </row>
    <row r="24" spans="1:11">
      <c r="A24" s="183" t="s">
        <v>131</v>
      </c>
      <c r="B24" s="185"/>
      <c r="C24" s="200" t="s">
        <v>68</v>
      </c>
      <c r="D24" s="200" t="s">
        <v>69</v>
      </c>
      <c r="E24" s="182"/>
      <c r="F24" s="182"/>
      <c r="G24" s="182"/>
      <c r="H24" s="182"/>
      <c r="I24" s="182"/>
      <c r="J24" s="182"/>
      <c r="K24" s="232"/>
    </row>
    <row r="25" ht="15" spans="1:11">
      <c r="A25" s="215" t="s">
        <v>227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42"/>
    </row>
    <row r="26" ht="15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>
      <c r="A27" s="218" t="s">
        <v>228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43"/>
    </row>
    <row r="28" spans="1:11">
      <c r="A28" s="220" t="s">
        <v>229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44"/>
    </row>
    <row r="29" spans="1:11">
      <c r="A29" s="220" t="s">
        <v>230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pans="1:11">
      <c r="A30" s="220" t="s">
        <v>231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44"/>
    </row>
    <row r="31" spans="1:11">
      <c r="A31" s="220"/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ht="23.1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ht="23.1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0"/>
    </row>
    <row r="35" ht="23.1" customHeight="1" spans="1:11">
      <c r="A35" s="222"/>
      <c r="B35" s="212"/>
      <c r="C35" s="212"/>
      <c r="D35" s="212"/>
      <c r="E35" s="212"/>
      <c r="F35" s="212"/>
      <c r="G35" s="212"/>
      <c r="H35" s="212"/>
      <c r="I35" s="212"/>
      <c r="J35" s="212"/>
      <c r="K35" s="240"/>
    </row>
    <row r="36" ht="23.1" customHeight="1" spans="1:11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45"/>
    </row>
    <row r="37" ht="18.75" customHeight="1" spans="1:11">
      <c r="A37" s="225" t="s">
        <v>232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46"/>
    </row>
    <row r="38" s="168" customFormat="1" ht="18.75" customHeight="1" spans="1:11">
      <c r="A38" s="183" t="s">
        <v>233</v>
      </c>
      <c r="B38" s="185"/>
      <c r="C38" s="185"/>
      <c r="D38" s="182" t="s">
        <v>234</v>
      </c>
      <c r="E38" s="182"/>
      <c r="F38" s="227" t="s">
        <v>235</v>
      </c>
      <c r="G38" s="228"/>
      <c r="H38" s="185" t="s">
        <v>236</v>
      </c>
      <c r="I38" s="185"/>
      <c r="J38" s="185" t="s">
        <v>237</v>
      </c>
      <c r="K38" s="239"/>
    </row>
    <row r="39" ht="18.75" customHeight="1" spans="1:13">
      <c r="A39" s="183" t="s">
        <v>132</v>
      </c>
      <c r="B39" s="185" t="s">
        <v>238</v>
      </c>
      <c r="C39" s="185"/>
      <c r="D39" s="185"/>
      <c r="E39" s="185"/>
      <c r="F39" s="185"/>
      <c r="G39" s="185"/>
      <c r="H39" s="185"/>
      <c r="I39" s="185"/>
      <c r="J39" s="185"/>
      <c r="K39" s="239"/>
      <c r="M39" s="168"/>
    </row>
    <row r="40" ht="30.95" customHeight="1" spans="1:11">
      <c r="A40" s="183" t="s">
        <v>239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</row>
    <row r="41" ht="18.7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ht="32.1" customHeight="1" spans="1:11">
      <c r="A42" s="186" t="s">
        <v>143</v>
      </c>
      <c r="B42" s="229" t="s">
        <v>240</v>
      </c>
      <c r="C42" s="229"/>
      <c r="D42" s="188" t="s">
        <v>241</v>
      </c>
      <c r="E42" s="189" t="s">
        <v>149</v>
      </c>
      <c r="F42" s="188" t="s">
        <v>146</v>
      </c>
      <c r="G42" s="230" t="s">
        <v>242</v>
      </c>
      <c r="H42" s="191" t="s">
        <v>147</v>
      </c>
      <c r="I42" s="191"/>
      <c r="J42" s="229" t="s">
        <v>152</v>
      </c>
      <c r="K42" s="247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L13" sqref="L13"/>
    </sheetView>
  </sheetViews>
  <sheetFormatPr defaultColWidth="9" defaultRowHeight="26.1" customHeight="1"/>
  <cols>
    <col min="1" max="1" width="17.125" style="123" customWidth="1"/>
    <col min="2" max="8" width="9.375" style="123" customWidth="1"/>
    <col min="9" max="9" width="1.375" style="123" customWidth="1"/>
    <col min="10" max="11" width="15.625" style="123" customWidth="1"/>
    <col min="12" max="12" width="14.625" style="123" customWidth="1"/>
    <col min="13" max="13" width="14" style="123" customWidth="1"/>
    <col min="14" max="14" width="13.5" style="123" customWidth="1"/>
    <col min="15" max="15" width="14.125" style="123" customWidth="1"/>
    <col min="16" max="16" width="14.875" style="123" customWidth="1"/>
    <col min="17" max="16384" width="9" style="123"/>
  </cols>
  <sheetData>
    <row r="1" ht="30" customHeight="1" spans="1:16">
      <c r="A1" s="124" t="s">
        <v>153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ht="29.1" customHeight="1" spans="1:16">
      <c r="A2" s="126" t="s">
        <v>63</v>
      </c>
      <c r="B2" s="127" t="s">
        <v>64</v>
      </c>
      <c r="C2" s="127"/>
      <c r="D2" s="128" t="s">
        <v>70</v>
      </c>
      <c r="E2" s="127" t="s">
        <v>71</v>
      </c>
      <c r="F2" s="127"/>
      <c r="G2" s="127"/>
      <c r="H2" s="127"/>
      <c r="I2" s="151"/>
      <c r="J2" s="152" t="s">
        <v>58</v>
      </c>
      <c r="K2" s="127" t="s">
        <v>59</v>
      </c>
      <c r="L2" s="127"/>
      <c r="M2" s="127"/>
      <c r="N2" s="127"/>
      <c r="O2" s="127"/>
      <c r="P2" s="153"/>
    </row>
    <row r="3" ht="29.1" customHeight="1" spans="1:16">
      <c r="A3" s="129" t="s">
        <v>154</v>
      </c>
      <c r="B3" s="130" t="s">
        <v>155</v>
      </c>
      <c r="C3" s="130"/>
      <c r="D3" s="130"/>
      <c r="E3" s="130"/>
      <c r="F3" s="130"/>
      <c r="G3" s="130"/>
      <c r="H3" s="130"/>
      <c r="I3" s="154"/>
      <c r="J3" s="155" t="s">
        <v>156</v>
      </c>
      <c r="K3" s="155"/>
      <c r="L3" s="155"/>
      <c r="M3" s="155"/>
      <c r="N3" s="155"/>
      <c r="O3" s="155"/>
      <c r="P3" s="156"/>
    </row>
    <row r="4" ht="29.1" customHeight="1" spans="1:16">
      <c r="A4" s="129"/>
      <c r="B4" s="131" t="s">
        <v>118</v>
      </c>
      <c r="C4" s="131" t="s">
        <v>119</v>
      </c>
      <c r="D4" s="132" t="s">
        <v>120</v>
      </c>
      <c r="E4" s="131" t="s">
        <v>121</v>
      </c>
      <c r="F4" s="131" t="s">
        <v>122</v>
      </c>
      <c r="G4" s="131" t="s">
        <v>123</v>
      </c>
      <c r="H4" s="131" t="s">
        <v>124</v>
      </c>
      <c r="I4" s="154"/>
      <c r="J4" s="131" t="s">
        <v>118</v>
      </c>
      <c r="K4" s="131" t="s">
        <v>119</v>
      </c>
      <c r="L4" s="132" t="s">
        <v>120</v>
      </c>
      <c r="M4" s="131" t="s">
        <v>121</v>
      </c>
      <c r="N4" s="131" t="s">
        <v>122</v>
      </c>
      <c r="O4" s="131" t="s">
        <v>123</v>
      </c>
      <c r="P4" s="131" t="s">
        <v>124</v>
      </c>
    </row>
    <row r="5" ht="29.1" customHeight="1" spans="1:16">
      <c r="A5" s="129"/>
      <c r="B5" s="133" t="s">
        <v>159</v>
      </c>
      <c r="C5" s="133" t="s">
        <v>160</v>
      </c>
      <c r="D5" s="134" t="s">
        <v>161</v>
      </c>
      <c r="E5" s="133" t="s">
        <v>162</v>
      </c>
      <c r="F5" s="133" t="s">
        <v>163</v>
      </c>
      <c r="G5" s="133" t="s">
        <v>164</v>
      </c>
      <c r="H5" s="135" t="s">
        <v>165</v>
      </c>
      <c r="I5" s="154"/>
      <c r="J5" s="157" t="s">
        <v>126</v>
      </c>
      <c r="K5" s="157" t="s">
        <v>126</v>
      </c>
      <c r="L5" s="157" t="s">
        <v>126</v>
      </c>
      <c r="M5" s="157" t="s">
        <v>126</v>
      </c>
      <c r="N5" s="157" t="s">
        <v>126</v>
      </c>
      <c r="O5" s="157" t="s">
        <v>126</v>
      </c>
      <c r="P5" s="157" t="s">
        <v>126</v>
      </c>
    </row>
    <row r="6" ht="29.1" customHeight="1" spans="1:16">
      <c r="A6" s="136" t="s">
        <v>167</v>
      </c>
      <c r="B6" s="137">
        <v>97.8</v>
      </c>
      <c r="C6" s="137">
        <v>99.9</v>
      </c>
      <c r="D6" s="132">
        <v>102</v>
      </c>
      <c r="E6" s="137">
        <v>104.1</v>
      </c>
      <c r="F6" s="137">
        <v>106.2</v>
      </c>
      <c r="G6" s="137">
        <v>108.3</v>
      </c>
      <c r="H6" s="137">
        <v>110.4</v>
      </c>
      <c r="I6" s="154"/>
      <c r="J6" s="158" t="s">
        <v>243</v>
      </c>
      <c r="K6" s="158" t="s">
        <v>244</v>
      </c>
      <c r="L6" s="158" t="s">
        <v>245</v>
      </c>
      <c r="M6" s="158" t="s">
        <v>246</v>
      </c>
      <c r="N6" s="158" t="s">
        <v>247</v>
      </c>
      <c r="O6" s="158" t="s">
        <v>248</v>
      </c>
      <c r="P6" s="158" t="s">
        <v>249</v>
      </c>
    </row>
    <row r="7" ht="29.1" customHeight="1" spans="1:16">
      <c r="A7" s="138" t="s">
        <v>170</v>
      </c>
      <c r="B7" s="139">
        <f>C7-4</f>
        <v>78</v>
      </c>
      <c r="C7" s="139">
        <f>D7-4</f>
        <v>82</v>
      </c>
      <c r="D7" s="140">
        <v>86</v>
      </c>
      <c r="E7" s="139">
        <f>D7+4</f>
        <v>90</v>
      </c>
      <c r="F7" s="139">
        <f>E7+5</f>
        <v>95</v>
      </c>
      <c r="G7" s="141">
        <f>F7+6</f>
        <v>101</v>
      </c>
      <c r="H7" s="141">
        <f>G7+6</f>
        <v>107</v>
      </c>
      <c r="I7" s="154"/>
      <c r="J7" s="159" t="s">
        <v>250</v>
      </c>
      <c r="K7" s="159" t="s">
        <v>244</v>
      </c>
      <c r="L7" s="159" t="s">
        <v>251</v>
      </c>
      <c r="M7" s="159" t="s">
        <v>251</v>
      </c>
      <c r="N7" s="159" t="s">
        <v>251</v>
      </c>
      <c r="O7" s="159" t="s">
        <v>252</v>
      </c>
      <c r="P7" s="159" t="s">
        <v>250</v>
      </c>
    </row>
    <row r="8" ht="29.1" customHeight="1" spans="1:16">
      <c r="A8" s="142" t="s">
        <v>172</v>
      </c>
      <c r="B8" s="141">
        <f>C8-3.6</f>
        <v>99.8</v>
      </c>
      <c r="C8" s="141">
        <f>D8-3.6</f>
        <v>103.4</v>
      </c>
      <c r="D8" s="140">
        <v>107</v>
      </c>
      <c r="E8" s="139">
        <f t="shared" ref="E8:H8" si="0">D8+4</f>
        <v>111</v>
      </c>
      <c r="F8" s="139">
        <f t="shared" si="0"/>
        <v>115</v>
      </c>
      <c r="G8" s="141">
        <f t="shared" si="0"/>
        <v>119</v>
      </c>
      <c r="H8" s="141">
        <f t="shared" si="0"/>
        <v>123</v>
      </c>
      <c r="I8" s="154"/>
      <c r="J8" s="159" t="s">
        <v>252</v>
      </c>
      <c r="K8" s="159" t="s">
        <v>253</v>
      </c>
      <c r="L8" s="159" t="s">
        <v>251</v>
      </c>
      <c r="M8" s="159" t="s">
        <v>252</v>
      </c>
      <c r="N8" s="159" t="s">
        <v>252</v>
      </c>
      <c r="O8" s="159" t="s">
        <v>244</v>
      </c>
      <c r="P8" s="159" t="s">
        <v>254</v>
      </c>
    </row>
    <row r="9" ht="29.1" customHeight="1" spans="1:16">
      <c r="A9" s="142" t="s">
        <v>174</v>
      </c>
      <c r="B9" s="139">
        <f>C9-1.15</f>
        <v>29.7</v>
      </c>
      <c r="C9" s="139">
        <f>D9-1.15</f>
        <v>30.85</v>
      </c>
      <c r="D9" s="140">
        <v>32</v>
      </c>
      <c r="E9" s="139">
        <f t="shared" ref="E9:H9" si="1">D9+1.3</f>
        <v>33.3</v>
      </c>
      <c r="F9" s="139">
        <f t="shared" si="1"/>
        <v>34.6</v>
      </c>
      <c r="G9" s="141">
        <f t="shared" si="1"/>
        <v>35.9</v>
      </c>
      <c r="H9" s="141">
        <f t="shared" si="1"/>
        <v>37.2</v>
      </c>
      <c r="I9" s="154"/>
      <c r="J9" s="158" t="s">
        <v>255</v>
      </c>
      <c r="K9" s="158" t="s">
        <v>256</v>
      </c>
      <c r="L9" s="158" t="s">
        <v>251</v>
      </c>
      <c r="M9" s="158" t="s">
        <v>251</v>
      </c>
      <c r="N9" s="158" t="s">
        <v>257</v>
      </c>
      <c r="O9" s="158" t="s">
        <v>258</v>
      </c>
      <c r="P9" s="158" t="s">
        <v>251</v>
      </c>
    </row>
    <row r="10" ht="29.1" customHeight="1" spans="1:16">
      <c r="A10" s="142" t="s">
        <v>175</v>
      </c>
      <c r="B10" s="139">
        <f>C10-0.7</f>
        <v>21.1</v>
      </c>
      <c r="C10" s="139">
        <f>D10-0.7</f>
        <v>21.8</v>
      </c>
      <c r="D10" s="140">
        <v>22.5</v>
      </c>
      <c r="E10" s="139">
        <f>D10+0.7</f>
        <v>23.2</v>
      </c>
      <c r="F10" s="139">
        <f>E10+0.7</f>
        <v>23.9</v>
      </c>
      <c r="G10" s="141">
        <f>F10+0.9</f>
        <v>24.8</v>
      </c>
      <c r="H10" s="141">
        <f>G10+0.9</f>
        <v>25.7</v>
      </c>
      <c r="I10" s="154"/>
      <c r="J10" s="159" t="s">
        <v>259</v>
      </c>
      <c r="K10" s="159" t="s">
        <v>260</v>
      </c>
      <c r="L10" s="159" t="s">
        <v>261</v>
      </c>
      <c r="M10" s="159" t="s">
        <v>262</v>
      </c>
      <c r="N10" s="159" t="s">
        <v>262</v>
      </c>
      <c r="O10" s="159" t="s">
        <v>255</v>
      </c>
      <c r="P10" s="159" t="s">
        <v>263</v>
      </c>
    </row>
    <row r="11" ht="29.1" customHeight="1" spans="1:16">
      <c r="A11" s="142" t="s">
        <v>178</v>
      </c>
      <c r="B11" s="139">
        <f>C11-0.5</f>
        <v>19.5</v>
      </c>
      <c r="C11" s="139">
        <f>D11-0.5</f>
        <v>20</v>
      </c>
      <c r="D11" s="140">
        <v>20.5</v>
      </c>
      <c r="E11" s="139">
        <f>D11+0.5</f>
        <v>21</v>
      </c>
      <c r="F11" s="139">
        <f>E11+0.5</f>
        <v>21.5</v>
      </c>
      <c r="G11" s="141">
        <f>F11+0.7</f>
        <v>22.2</v>
      </c>
      <c r="H11" s="141">
        <f>G11+0.7</f>
        <v>22.9</v>
      </c>
      <c r="I11" s="154"/>
      <c r="J11" s="159" t="s">
        <v>264</v>
      </c>
      <c r="K11" s="159" t="s">
        <v>265</v>
      </c>
      <c r="L11" s="159" t="s">
        <v>258</v>
      </c>
      <c r="M11" s="159" t="s">
        <v>258</v>
      </c>
      <c r="N11" s="159" t="s">
        <v>266</v>
      </c>
      <c r="O11" s="159" t="s">
        <v>267</v>
      </c>
      <c r="P11" s="159" t="s">
        <v>268</v>
      </c>
    </row>
    <row r="12" ht="29.1" customHeight="1" spans="1:16">
      <c r="A12" s="142" t="s">
        <v>180</v>
      </c>
      <c r="B12" s="141">
        <f>C12-0.7</f>
        <v>27.7</v>
      </c>
      <c r="C12" s="141">
        <f>D12-0.6</f>
        <v>28.4</v>
      </c>
      <c r="D12" s="140">
        <v>29</v>
      </c>
      <c r="E12" s="139">
        <f t="shared" ref="E12:H12" si="2">D12+0.6</f>
        <v>29.6</v>
      </c>
      <c r="F12" s="139">
        <f>E12+0.7</f>
        <v>30.3</v>
      </c>
      <c r="G12" s="141">
        <f t="shared" si="2"/>
        <v>30.9</v>
      </c>
      <c r="H12" s="141">
        <f t="shared" si="2"/>
        <v>31.5</v>
      </c>
      <c r="I12" s="154"/>
      <c r="J12" s="159"/>
      <c r="K12" s="159"/>
      <c r="L12" s="159"/>
      <c r="M12" s="159"/>
      <c r="N12" s="159"/>
      <c r="O12" s="160"/>
      <c r="P12" s="159"/>
    </row>
    <row r="13" ht="29.1" customHeight="1" spans="1:16">
      <c r="A13" s="142" t="s">
        <v>181</v>
      </c>
      <c r="B13" s="141">
        <f>C13-0.9</f>
        <v>41.2</v>
      </c>
      <c r="C13" s="141">
        <f>D13-0.9</f>
        <v>42.1</v>
      </c>
      <c r="D13" s="140">
        <v>43</v>
      </c>
      <c r="E13" s="139">
        <f t="shared" ref="E13:H13" si="3">D13+1.1</f>
        <v>44.1</v>
      </c>
      <c r="F13" s="139">
        <f t="shared" si="3"/>
        <v>45.2</v>
      </c>
      <c r="G13" s="141">
        <f t="shared" si="3"/>
        <v>46.3</v>
      </c>
      <c r="H13" s="141">
        <f t="shared" si="3"/>
        <v>47.4</v>
      </c>
      <c r="I13" s="154"/>
      <c r="J13" s="159"/>
      <c r="K13" s="159"/>
      <c r="L13" s="159"/>
      <c r="M13" s="159"/>
      <c r="N13" s="159"/>
      <c r="O13" s="159"/>
      <c r="P13" s="159"/>
    </row>
    <row r="14" ht="29.1" customHeight="1" spans="1:16">
      <c r="A14" s="142" t="s">
        <v>182</v>
      </c>
      <c r="B14" s="140">
        <f t="shared" ref="B14:H14" si="4">B12+B13</f>
        <v>68.9</v>
      </c>
      <c r="C14" s="140">
        <f t="shared" si="4"/>
        <v>70.5</v>
      </c>
      <c r="D14" s="140">
        <f t="shared" si="4"/>
        <v>72</v>
      </c>
      <c r="E14" s="140">
        <f t="shared" si="4"/>
        <v>73.7</v>
      </c>
      <c r="F14" s="140">
        <f t="shared" si="4"/>
        <v>75.5</v>
      </c>
      <c r="G14" s="140">
        <f t="shared" si="4"/>
        <v>77.2</v>
      </c>
      <c r="H14" s="140">
        <f t="shared" si="4"/>
        <v>78.9</v>
      </c>
      <c r="I14" s="154"/>
      <c r="J14" s="159" t="s">
        <v>251</v>
      </c>
      <c r="K14" s="159" t="s">
        <v>259</v>
      </c>
      <c r="L14" s="159" t="s">
        <v>251</v>
      </c>
      <c r="M14" s="159" t="s">
        <v>251</v>
      </c>
      <c r="N14" s="159" t="s">
        <v>269</v>
      </c>
      <c r="O14" s="159" t="s">
        <v>257</v>
      </c>
      <c r="P14" s="159" t="s">
        <v>270</v>
      </c>
    </row>
    <row r="15" ht="29.1" customHeight="1" spans="1:16">
      <c r="A15" s="143"/>
      <c r="B15" s="144"/>
      <c r="C15" s="145"/>
      <c r="D15" s="145"/>
      <c r="E15" s="146"/>
      <c r="F15" s="146"/>
      <c r="G15" s="147"/>
      <c r="H15" s="148"/>
      <c r="I15" s="161"/>
      <c r="J15" s="162"/>
      <c r="K15" s="163"/>
      <c r="L15" s="164"/>
      <c r="M15" s="163"/>
      <c r="N15" s="163"/>
      <c r="O15" s="163"/>
      <c r="P15" s="165"/>
    </row>
    <row r="16" ht="15" spans="1:16">
      <c r="A16" s="149" t="s">
        <v>132</v>
      </c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ht="14.25" spans="1:16">
      <c r="A17" s="123" t="s">
        <v>185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ht="14.25" spans="1:16">
      <c r="A18" s="150"/>
      <c r="B18" s="150"/>
      <c r="C18" s="150"/>
      <c r="D18" s="150"/>
      <c r="E18" s="150"/>
      <c r="F18" s="150"/>
      <c r="G18" s="150"/>
      <c r="H18" s="150"/>
      <c r="I18" s="150"/>
      <c r="J18" s="149" t="s">
        <v>271</v>
      </c>
      <c r="K18" s="166"/>
      <c r="L18" s="149" t="s">
        <v>187</v>
      </c>
      <c r="M18" s="149"/>
      <c r="N18" s="149"/>
      <c r="O18" s="149" t="s">
        <v>188</v>
      </c>
      <c r="P18" s="123" t="s">
        <v>152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A9" sqref="A9:O9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6" customFormat="1" ht="16.5" spans="1:15">
      <c r="A2" s="2" t="s">
        <v>273</v>
      </c>
      <c r="B2" s="3" t="s">
        <v>274</v>
      </c>
      <c r="C2" s="3" t="s">
        <v>275</v>
      </c>
      <c r="D2" s="3" t="s">
        <v>276</v>
      </c>
      <c r="E2" s="3" t="s">
        <v>277</v>
      </c>
      <c r="F2" s="3" t="s">
        <v>278</v>
      </c>
      <c r="G2" s="3" t="s">
        <v>279</v>
      </c>
      <c r="H2" s="23" t="s">
        <v>280</v>
      </c>
      <c r="I2" s="2" t="s">
        <v>281</v>
      </c>
      <c r="J2" s="2" t="s">
        <v>282</v>
      </c>
      <c r="K2" s="2" t="s">
        <v>283</v>
      </c>
      <c r="L2" s="2" t="s">
        <v>284</v>
      </c>
      <c r="M2" s="2" t="s">
        <v>285</v>
      </c>
      <c r="N2" s="3" t="s">
        <v>286</v>
      </c>
      <c r="O2" s="3" t="s">
        <v>287</v>
      </c>
    </row>
    <row r="3" s="26" customFormat="1" ht="16.5" spans="1:15">
      <c r="A3" s="2"/>
      <c r="B3" s="5"/>
      <c r="C3" s="5"/>
      <c r="D3" s="5"/>
      <c r="E3" s="5"/>
      <c r="F3" s="5"/>
      <c r="G3" s="5"/>
      <c r="H3" s="24"/>
      <c r="I3" s="2" t="s">
        <v>288</v>
      </c>
      <c r="J3" s="2" t="s">
        <v>288</v>
      </c>
      <c r="K3" s="2" t="s">
        <v>288</v>
      </c>
      <c r="L3" s="2" t="s">
        <v>288</v>
      </c>
      <c r="M3" s="2" t="s">
        <v>288</v>
      </c>
      <c r="N3" s="5"/>
      <c r="O3" s="5"/>
    </row>
    <row r="4" ht="38" customHeight="1" spans="1:15">
      <c r="A4" s="113">
        <v>1</v>
      </c>
      <c r="B4" s="114" t="s">
        <v>289</v>
      </c>
      <c r="C4" s="389" t="s">
        <v>290</v>
      </c>
      <c r="D4" s="93" t="s">
        <v>126</v>
      </c>
      <c r="E4" s="32" t="s">
        <v>291</v>
      </c>
      <c r="F4" s="89" t="s">
        <v>292</v>
      </c>
      <c r="G4" s="113"/>
      <c r="H4" s="7"/>
      <c r="I4" s="113"/>
      <c r="J4" s="122"/>
      <c r="K4" s="7"/>
      <c r="L4" s="7">
        <v>3</v>
      </c>
      <c r="M4" s="7">
        <v>1</v>
      </c>
      <c r="N4" s="7"/>
      <c r="O4" s="113" t="s">
        <v>293</v>
      </c>
    </row>
    <row r="5" ht="33" customHeight="1" spans="1:15">
      <c r="A5" s="113">
        <v>2</v>
      </c>
      <c r="B5" s="115" t="s">
        <v>294</v>
      </c>
      <c r="C5" s="389" t="s">
        <v>290</v>
      </c>
      <c r="D5" s="116" t="s">
        <v>126</v>
      </c>
      <c r="E5" s="32" t="s">
        <v>291</v>
      </c>
      <c r="F5" s="89" t="s">
        <v>292</v>
      </c>
      <c r="G5" s="113"/>
      <c r="H5" s="7"/>
      <c r="I5" s="113"/>
      <c r="J5" s="122"/>
      <c r="K5" s="7"/>
      <c r="L5" s="7"/>
      <c r="M5" s="7">
        <v>1</v>
      </c>
      <c r="N5" s="7"/>
      <c r="O5" s="113" t="s">
        <v>293</v>
      </c>
    </row>
    <row r="6" ht="30" customHeight="1" spans="1:15">
      <c r="A6" s="113"/>
      <c r="B6" s="117"/>
      <c r="C6" s="118"/>
      <c r="D6" s="119"/>
      <c r="E6" s="120"/>
      <c r="F6" s="121"/>
      <c r="G6" s="113"/>
      <c r="H6" s="7"/>
      <c r="I6" s="113"/>
      <c r="J6" s="122"/>
      <c r="K6" s="7"/>
      <c r="L6" s="7"/>
      <c r="M6" s="7"/>
      <c r="N6" s="7"/>
      <c r="O6" s="113"/>
    </row>
    <row r="7" ht="30" customHeight="1" spans="1:15">
      <c r="A7" s="113"/>
      <c r="B7" s="117"/>
      <c r="C7" s="118"/>
      <c r="D7" s="119"/>
      <c r="E7" s="120"/>
      <c r="F7" s="121"/>
      <c r="G7" s="113"/>
      <c r="H7" s="7"/>
      <c r="I7" s="113"/>
      <c r="J7" s="122"/>
      <c r="K7" s="7"/>
      <c r="L7" s="7"/>
      <c r="M7" s="7"/>
      <c r="N7" s="7"/>
      <c r="O7" s="113"/>
    </row>
    <row r="8" s="41" customFormat="1" ht="18.75" spans="1:15">
      <c r="A8" s="17" t="s">
        <v>295</v>
      </c>
      <c r="B8" s="18"/>
      <c r="C8" s="18"/>
      <c r="D8" s="19"/>
      <c r="E8" s="20"/>
      <c r="F8" s="46"/>
      <c r="G8" s="46"/>
      <c r="H8" s="46"/>
      <c r="I8" s="37"/>
      <c r="J8" s="17" t="s">
        <v>296</v>
      </c>
      <c r="K8" s="18"/>
      <c r="L8" s="18"/>
      <c r="M8" s="19"/>
      <c r="N8" s="18"/>
      <c r="O8" s="25"/>
    </row>
    <row r="9" ht="49.5" customHeight="1" spans="1:15">
      <c r="A9" s="21" t="s">
        <v>297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 O6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A9" sqref="A9:M9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2" t="s">
        <v>298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="79" customFormat="1" ht="16.5" customHeight="1" spans="1:13">
      <c r="A2" s="83" t="s">
        <v>273</v>
      </c>
      <c r="B2" s="84" t="s">
        <v>278</v>
      </c>
      <c r="C2" s="84" t="s">
        <v>274</v>
      </c>
      <c r="D2" s="85" t="s">
        <v>299</v>
      </c>
      <c r="E2" s="84" t="s">
        <v>276</v>
      </c>
      <c r="F2" s="84" t="s">
        <v>277</v>
      </c>
      <c r="G2" s="83" t="s">
        <v>300</v>
      </c>
      <c r="H2" s="83"/>
      <c r="I2" s="83" t="s">
        <v>301</v>
      </c>
      <c r="J2" s="83"/>
      <c r="K2" s="101" t="s">
        <v>302</v>
      </c>
      <c r="L2" s="102" t="s">
        <v>303</v>
      </c>
      <c r="M2" s="85" t="s">
        <v>304</v>
      </c>
    </row>
    <row r="3" s="79" customFormat="1" ht="16.5" customHeight="1" spans="1:13">
      <c r="A3" s="83"/>
      <c r="B3" s="86"/>
      <c r="C3" s="86"/>
      <c r="D3" s="87"/>
      <c r="E3" s="86"/>
      <c r="F3" s="86"/>
      <c r="G3" s="83" t="s">
        <v>305</v>
      </c>
      <c r="H3" s="83" t="s">
        <v>306</v>
      </c>
      <c r="I3" s="83" t="s">
        <v>305</v>
      </c>
      <c r="J3" s="83" t="s">
        <v>306</v>
      </c>
      <c r="K3" s="103"/>
      <c r="L3" s="104"/>
      <c r="M3" s="87"/>
    </row>
    <row r="4" s="80" customFormat="1" ht="45" spans="1:13">
      <c r="A4" s="88">
        <v>1</v>
      </c>
      <c r="B4" s="89" t="s">
        <v>292</v>
      </c>
      <c r="C4" s="90" t="s">
        <v>307</v>
      </c>
      <c r="D4" s="29" t="s">
        <v>290</v>
      </c>
      <c r="E4" s="91" t="s">
        <v>126</v>
      </c>
      <c r="F4" s="32" t="s">
        <v>291</v>
      </c>
      <c r="G4" s="92">
        <v>0.008</v>
      </c>
      <c r="H4" s="92">
        <v>0</v>
      </c>
      <c r="I4" s="105"/>
      <c r="J4" s="106"/>
      <c r="K4" s="107"/>
      <c r="L4" s="54"/>
      <c r="M4" s="108"/>
    </row>
    <row r="5" s="80" customFormat="1" ht="45" spans="1:13">
      <c r="A5" s="88">
        <v>2</v>
      </c>
      <c r="B5" s="89" t="s">
        <v>292</v>
      </c>
      <c r="C5" s="90" t="s">
        <v>308</v>
      </c>
      <c r="D5" s="29" t="s">
        <v>290</v>
      </c>
      <c r="E5" s="91" t="s">
        <v>126</v>
      </c>
      <c r="F5" s="32" t="s">
        <v>291</v>
      </c>
      <c r="G5" s="92">
        <v>0.01</v>
      </c>
      <c r="H5" s="92">
        <v>0.004</v>
      </c>
      <c r="I5" s="105"/>
      <c r="J5" s="88"/>
      <c r="K5" s="88"/>
      <c r="L5" s="54"/>
      <c r="M5" s="108"/>
    </row>
    <row r="6" s="81" customFormat="1" spans="1:13">
      <c r="A6" s="88"/>
      <c r="B6" s="89"/>
      <c r="C6" s="93"/>
      <c r="D6" s="29"/>
      <c r="E6" s="91"/>
      <c r="F6" s="32"/>
      <c r="G6" s="92"/>
      <c r="H6" s="92"/>
      <c r="I6" s="109"/>
      <c r="J6" s="110"/>
      <c r="K6" s="111"/>
      <c r="L6" s="54"/>
      <c r="M6" s="112"/>
    </row>
    <row r="7" s="81" customFormat="1" spans="1:13">
      <c r="A7" s="88"/>
      <c r="B7" s="89"/>
      <c r="C7" s="93"/>
      <c r="D7" s="29"/>
      <c r="E7" s="91"/>
      <c r="F7" s="32"/>
      <c r="G7" s="92"/>
      <c r="H7" s="92"/>
      <c r="I7" s="109"/>
      <c r="J7" s="110"/>
      <c r="K7" s="111"/>
      <c r="L7" s="54"/>
      <c r="M7" s="112"/>
    </row>
    <row r="8" s="41" customFormat="1" ht="18.75" spans="1:13">
      <c r="A8" s="94" t="s">
        <v>295</v>
      </c>
      <c r="B8" s="95"/>
      <c r="C8" s="95"/>
      <c r="D8" s="95"/>
      <c r="E8" s="96"/>
      <c r="F8" s="97"/>
      <c r="G8" s="98"/>
      <c r="H8" s="94" t="s">
        <v>309</v>
      </c>
      <c r="I8" s="95"/>
      <c r="J8" s="95"/>
      <c r="K8" s="96"/>
      <c r="L8" s="94"/>
      <c r="M8" s="96"/>
    </row>
    <row r="9" ht="107.25" customHeight="1" spans="1:13">
      <c r="A9" s="99" t="s">
        <v>310</v>
      </c>
      <c r="B9" s="99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workbookViewId="0">
      <selection activeCell="L13" sqref="L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312</v>
      </c>
      <c r="B2" s="3" t="s">
        <v>278</v>
      </c>
      <c r="C2" s="3" t="s">
        <v>274</v>
      </c>
      <c r="D2" s="3" t="s">
        <v>275</v>
      </c>
      <c r="E2" s="3" t="s">
        <v>276</v>
      </c>
      <c r="F2" s="3" t="s">
        <v>277</v>
      </c>
      <c r="G2" s="49" t="s">
        <v>313</v>
      </c>
      <c r="H2" s="50"/>
      <c r="I2" s="67"/>
      <c r="J2" s="49" t="s">
        <v>314</v>
      </c>
      <c r="K2" s="50"/>
      <c r="L2" s="67"/>
      <c r="M2" s="49" t="s">
        <v>315</v>
      </c>
      <c r="N2" s="50"/>
      <c r="O2" s="67"/>
      <c r="P2" s="49" t="s">
        <v>316</v>
      </c>
      <c r="Q2" s="50"/>
      <c r="R2" s="67"/>
      <c r="S2" s="50" t="s">
        <v>317</v>
      </c>
      <c r="T2" s="50"/>
      <c r="U2" s="67"/>
      <c r="V2" s="43" t="s">
        <v>318</v>
      </c>
      <c r="W2" s="43" t="s">
        <v>287</v>
      </c>
    </row>
    <row r="3" ht="16.5" spans="1:23">
      <c r="A3" s="5"/>
      <c r="B3" s="51"/>
      <c r="C3" s="51"/>
      <c r="D3" s="51"/>
      <c r="E3" s="51"/>
      <c r="F3" s="51"/>
      <c r="G3" s="2" t="s">
        <v>319</v>
      </c>
      <c r="H3" s="2" t="s">
        <v>70</v>
      </c>
      <c r="I3" s="2" t="s">
        <v>278</v>
      </c>
      <c r="J3" s="2" t="s">
        <v>319</v>
      </c>
      <c r="K3" s="2" t="s">
        <v>70</v>
      </c>
      <c r="L3" s="2" t="s">
        <v>278</v>
      </c>
      <c r="M3" s="2" t="s">
        <v>319</v>
      </c>
      <c r="N3" s="2" t="s">
        <v>70</v>
      </c>
      <c r="O3" s="2" t="s">
        <v>278</v>
      </c>
      <c r="P3" s="2" t="s">
        <v>319</v>
      </c>
      <c r="Q3" s="2" t="s">
        <v>70</v>
      </c>
      <c r="R3" s="2" t="s">
        <v>278</v>
      </c>
      <c r="S3" s="2" t="s">
        <v>319</v>
      </c>
      <c r="T3" s="2" t="s">
        <v>70</v>
      </c>
      <c r="U3" s="2" t="s">
        <v>278</v>
      </c>
      <c r="V3" s="76"/>
      <c r="W3" s="76"/>
    </row>
    <row r="4" s="47" customFormat="1" ht="73" customHeight="1" spans="1:23">
      <c r="A4" s="52">
        <v>1</v>
      </c>
      <c r="B4" s="53" t="s">
        <v>292</v>
      </c>
      <c r="C4" s="52"/>
      <c r="D4" s="54" t="s">
        <v>290</v>
      </c>
      <c r="E4" s="53" t="s">
        <v>320</v>
      </c>
      <c r="F4" s="53" t="s">
        <v>321</v>
      </c>
      <c r="G4" s="55" t="s">
        <v>322</v>
      </c>
      <c r="H4" s="56" t="s">
        <v>323</v>
      </c>
      <c r="I4" s="390" t="s">
        <v>324</v>
      </c>
      <c r="J4" s="55" t="s">
        <v>325</v>
      </c>
      <c r="K4" s="56" t="s">
        <v>326</v>
      </c>
      <c r="L4" s="69" t="s">
        <v>324</v>
      </c>
      <c r="M4" s="55" t="s">
        <v>327</v>
      </c>
      <c r="N4" s="55" t="s">
        <v>328</v>
      </c>
      <c r="O4" s="69" t="s">
        <v>329</v>
      </c>
      <c r="P4" s="55" t="s">
        <v>330</v>
      </c>
      <c r="Q4" s="77" t="s">
        <v>331</v>
      </c>
      <c r="R4" s="69" t="s">
        <v>329</v>
      </c>
      <c r="S4" s="30" t="s">
        <v>332</v>
      </c>
      <c r="T4" s="30" t="s">
        <v>333</v>
      </c>
      <c r="U4" s="30" t="s">
        <v>334</v>
      </c>
      <c r="V4" s="54" t="s">
        <v>101</v>
      </c>
      <c r="W4" s="78"/>
    </row>
    <row r="5" spans="1:23">
      <c r="A5" s="57"/>
      <c r="B5" s="58"/>
      <c r="C5" s="57"/>
      <c r="D5" s="54"/>
      <c r="E5" s="58"/>
      <c r="F5" s="58"/>
      <c r="G5" s="59" t="s">
        <v>335</v>
      </c>
      <c r="H5" s="60"/>
      <c r="I5" s="70"/>
      <c r="J5" s="59" t="s">
        <v>336</v>
      </c>
      <c r="K5" s="60"/>
      <c r="L5" s="70"/>
      <c r="M5" s="59" t="s">
        <v>337</v>
      </c>
      <c r="N5" s="60"/>
      <c r="O5" s="70"/>
      <c r="P5" s="59"/>
      <c r="Q5" s="60"/>
      <c r="R5" s="70"/>
      <c r="S5" s="60" t="s">
        <v>338</v>
      </c>
      <c r="T5" s="60"/>
      <c r="U5" s="70"/>
      <c r="V5" s="54"/>
      <c r="W5" s="12"/>
    </row>
    <row r="6" spans="1:23">
      <c r="A6" s="57"/>
      <c r="B6" s="58"/>
      <c r="C6" s="57"/>
      <c r="D6" s="54"/>
      <c r="E6" s="58"/>
      <c r="F6" s="58"/>
      <c r="G6" s="61" t="s">
        <v>319</v>
      </c>
      <c r="H6" s="61" t="s">
        <v>70</v>
      </c>
      <c r="I6" s="61" t="s">
        <v>278</v>
      </c>
      <c r="J6" s="61" t="s">
        <v>319</v>
      </c>
      <c r="K6" s="61" t="s">
        <v>70</v>
      </c>
      <c r="L6" s="61" t="s">
        <v>278</v>
      </c>
      <c r="M6" s="61" t="s">
        <v>319</v>
      </c>
      <c r="N6" s="61" t="s">
        <v>70</v>
      </c>
      <c r="O6" s="61" t="s">
        <v>278</v>
      </c>
      <c r="P6" s="61" t="s">
        <v>319</v>
      </c>
      <c r="Q6" s="61" t="s">
        <v>70</v>
      </c>
      <c r="R6" s="61" t="s">
        <v>278</v>
      </c>
      <c r="S6" s="61" t="s">
        <v>319</v>
      </c>
      <c r="T6" s="61" t="s">
        <v>70</v>
      </c>
      <c r="U6" s="61" t="s">
        <v>278</v>
      </c>
      <c r="V6" s="54"/>
      <c r="W6" s="12"/>
    </row>
    <row r="7" s="48" customFormat="1" ht="29.25" customHeight="1" spans="1:23">
      <c r="A7" s="62"/>
      <c r="B7" s="63"/>
      <c r="C7" s="62"/>
      <c r="D7" s="54"/>
      <c r="E7" s="58"/>
      <c r="F7" s="63"/>
      <c r="G7" s="64"/>
      <c r="H7" s="64"/>
      <c r="I7" s="71"/>
      <c r="J7" s="72"/>
      <c r="K7" s="72"/>
      <c r="L7" s="73"/>
      <c r="M7" s="74"/>
      <c r="N7" s="75"/>
      <c r="O7" s="74"/>
      <c r="P7" s="75"/>
      <c r="Q7" s="75"/>
      <c r="R7" s="74"/>
      <c r="S7" s="74"/>
      <c r="T7" s="74"/>
      <c r="U7" s="74"/>
      <c r="V7" s="54"/>
      <c r="W7" s="74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7" t="s">
        <v>339</v>
      </c>
      <c r="B11" s="18"/>
      <c r="C11" s="18"/>
      <c r="D11" s="18"/>
      <c r="E11" s="19"/>
      <c r="F11" s="20"/>
      <c r="G11" s="37"/>
      <c r="H11" s="46"/>
      <c r="I11" s="46"/>
      <c r="J11" s="17" t="s">
        <v>340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5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2023-05-22T00:34:06Z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