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1" activeTab="4"/>
  </bookViews>
  <sheets>
    <sheet name="工作内容" sheetId="13" r:id="rId1"/>
    <sheet name="AQL2.5验货" sheetId="14" r:id="rId2"/>
    <sheet name="首期" sheetId="15" r:id="rId3"/>
    <sheet name="洗水尺寸表" sheetId="19" r:id="rId4"/>
    <sheet name="中期" sheetId="20" r:id="rId5"/>
    <sheet name="中期洗水尺寸表" sheetId="21" r:id="rId6"/>
    <sheet name="尾期1+2" sheetId="17" r:id="rId7"/>
    <sheet name="验货尺寸表" sheetId="18"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<sst xmlns="http://schemas.openxmlformats.org/spreadsheetml/2006/main" count="998" uniqueCount="432">
  <si>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</si>
  <si>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</si>
  <si>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</si>
  <si>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</si>
  <si>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</si>
  <si>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</si>
  <si>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</si>
  <si>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</si>
  <si>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</si>
  <si>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</si>
  <si>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</si>
  <si>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</si>
  <si>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</si>
  <si>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</si>
  <si>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</si>
  <si>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</si>
  <si>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</si>
  <si>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</si>
  <si>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</si>
  <si>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</si>
  <si>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</si>
  <si>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</si>
  <si>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</si>
  <si>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</si>
  <si>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</si>
  <si>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</si>
  <si>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</si>
  <si>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</si>
  <si>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</si>
  <si>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</si>
  <si>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</si>
  <si>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</si>
  <si>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</si>
  <si>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</si>
  <si>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</si>
  <si>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</si>
  <si>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</si>
  <si>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</si>
  <si>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</si>
  <si>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</si>
  <si>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</si>
  <si>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</si>
  <si>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</si>
  <si>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</si>
  <si>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</si>
  <si>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</si>
  <si>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</si>
  <si>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</si>
  <si>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</si>
  <si>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</si>
  <si>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</si>
  <si>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</si>
  <si>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</si>
  <si>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</si>
  <si>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</si>
  <si>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</si>
  <si>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</si>
  <si>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</si>
  <si>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</si>
  <si>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丹东柏林</t>
  </si>
  <si>
    <t>订单基础信息</t>
  </si>
  <si>
    <t>生产•出货进度</t>
  </si>
  <si>
    <t>指示•确认资料</t>
  </si>
  <si>
    <t>款号</t>
  </si>
  <si>
    <t>TAMMBL91305</t>
  </si>
  <si>
    <t>合同交期</t>
  </si>
  <si>
    <t>2023.6.21</t>
  </si>
  <si>
    <t>产前确认样</t>
  </si>
  <si>
    <t>有</t>
  </si>
  <si>
    <t>无</t>
  </si>
  <si>
    <t>品名</t>
  </si>
  <si>
    <t>男式防风裤</t>
  </si>
  <si>
    <t>上线日</t>
  </si>
  <si>
    <t>2023.5.1</t>
  </si>
  <si>
    <t>原辅材料卡</t>
  </si>
  <si>
    <t>色/号型数</t>
  </si>
  <si>
    <t>缝制预计完成日</t>
  </si>
  <si>
    <t>2023.5.8</t>
  </si>
  <si>
    <t>大货面料确认样</t>
  </si>
  <si>
    <t>订单数量</t>
  </si>
  <si>
    <t>包装预计完成日</t>
  </si>
  <si>
    <t>2023.5.10</t>
  </si>
  <si>
    <t>印花、刺绣确认样</t>
  </si>
  <si>
    <t>采购凭证号</t>
  </si>
  <si>
    <t>CGDD23031700016</t>
  </si>
  <si>
    <t>预计发货时间</t>
  </si>
  <si>
    <t>2023.6.15</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</si>
  <si>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</si>
  <si>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</si>
  <si>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</si>
  <si>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</si>
  <si>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</si>
  <si>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</si>
  <si>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</si>
  <si>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</si>
  <si>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</si>
  <si>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</si>
  <si>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</si>
  <si>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</si>
  <si>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</si>
  <si>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</si>
  <si>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</si>
  <si>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</si>
  <si>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</si>
  <si>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</si>
  <si>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</si>
  <si>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</si>
  <si>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</si>
  <si>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</si>
  <si>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</si>
  <si>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</si>
  <si>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</si>
  <si>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</si>
  <si>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</si>
  <si>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</si>
  <si>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</si>
  <si>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</si>
  <si>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</si>
  <si>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</si>
  <si>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</si>
  <si>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</si>
  <si>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</si>
  <si>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</si>
  <si>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</si>
  <si>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</si>
  <si>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</si>
  <si>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</si>
  <si>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</si>
  <si>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</si>
  <si>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</si>
  <si>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</si>
  <si>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</si>
  <si>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</si>
  <si>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</si>
  <si>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</si>
  <si>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1.侧兜拉链起拱</t>
  </si>
  <si>
    <t>2.后兜口不方正</t>
  </si>
  <si>
    <t>3.上腰线不直</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</si>
  <si>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</si>
  <si>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</si>
  <si>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</si>
  <si>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</si>
  <si>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</si>
  <si>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</si>
  <si>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</si>
  <si>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</si>
  <si>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</si>
  <si>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</si>
  <si>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</si>
  <si>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</si>
  <si>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</si>
  <si>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</si>
  <si>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2023.5.3</t>
  </si>
  <si>
    <t>张爱萍</t>
  </si>
  <si>
    <t>QC规格测量表</t>
  </si>
  <si>
    <t>东港柏林</t>
  </si>
  <si>
    <t>部位名称</t>
  </si>
  <si>
    <t>指示规格  FINAL SPEC</t>
  </si>
  <si>
    <t>样品规格  SAMPLE SPEC</t>
  </si>
  <si>
    <t>黑色L1</t>
  </si>
  <si>
    <t>黑色L2</t>
  </si>
  <si>
    <t>165/80B</t>
  </si>
  <si>
    <t>170/84B</t>
  </si>
  <si>
    <t>175/88B</t>
  </si>
  <si>
    <t>180/92B</t>
  </si>
  <si>
    <t>185/96B</t>
  </si>
  <si>
    <t>190/100B</t>
  </si>
  <si>
    <t>洗前/洗后</t>
  </si>
  <si>
    <t>裤长</t>
  </si>
  <si>
    <t>+0.5/0</t>
  </si>
  <si>
    <t>+0.6/+0.2</t>
  </si>
  <si>
    <t>腰围（平量）</t>
  </si>
  <si>
    <t>-1/-2</t>
  </si>
  <si>
    <t>臀围</t>
  </si>
  <si>
    <t>-1/-1</t>
  </si>
  <si>
    <t>腿围/2</t>
  </si>
  <si>
    <t>0/-0.2</t>
  </si>
  <si>
    <t>-0.5/-0.6</t>
  </si>
  <si>
    <t>膝围/2</t>
  </si>
  <si>
    <t>-0.2/-0.2</t>
  </si>
  <si>
    <t>-0.3/-0.5</t>
  </si>
  <si>
    <t>脚口/2</t>
  </si>
  <si>
    <t>-0.2/-0.4</t>
  </si>
  <si>
    <t>前裆长（含腰）</t>
  </si>
  <si>
    <t>-0.5/-0.5</t>
  </si>
  <si>
    <t>0/-0.3</t>
  </si>
  <si>
    <t>后裆长（含腰)</t>
  </si>
  <si>
    <t>-0.4/-0.8</t>
  </si>
  <si>
    <t xml:space="preserve">     初期请洗测2-3件，有问题的另加测量数量。</t>
  </si>
  <si>
    <t>验货时间：2023.5.4</t>
  </si>
  <si>
    <t>跟单QC:周苑</t>
  </si>
  <si>
    <t>工厂负责人：</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</si>
  <si>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</si>
  <si>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</si>
  <si>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</si>
  <si>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</si>
  <si>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</si>
  <si>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</si>
  <si>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</si>
  <si>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</si>
  <si>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</si>
  <si>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黑色：S#5件，M#5件，L#5件，</t>
  </si>
  <si>
    <t>深灰：XL#5件，XXL5件，XXXL#5件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</si>
  <si>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</si>
  <si>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</si>
  <si>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</si>
  <si>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1.压腰里打斜绺</t>
  </si>
  <si>
    <t>2.上腰线不直</t>
  </si>
  <si>
    <t>【整改的严重缺陷及整改复核时间】</t>
  </si>
  <si>
    <t>+0.2/0</t>
  </si>
  <si>
    <t>+0.6/0</t>
  </si>
  <si>
    <t>0/0</t>
  </si>
  <si>
    <t>0/-1</t>
  </si>
  <si>
    <t>-0.8/-1.5</t>
  </si>
  <si>
    <t>-1/-1.5</t>
  </si>
  <si>
    <t>-0.4/-0.6</t>
  </si>
  <si>
    <t>-0.2/-0.3</t>
  </si>
  <si>
    <t>+0.3/0</t>
  </si>
  <si>
    <t>-0.4/-0.5</t>
  </si>
  <si>
    <t>0.3/-0.5</t>
  </si>
  <si>
    <t>-0.3/-0.6</t>
  </si>
  <si>
    <t>0/-0.5</t>
  </si>
  <si>
    <t>+0.4/0</t>
  </si>
  <si>
    <t>0/-0.4</t>
  </si>
  <si>
    <t>验货时间：2023.5.8</t>
  </si>
  <si>
    <t>QC出货报告书</t>
  </si>
  <si>
    <t>产品名称</t>
  </si>
  <si>
    <t>合同日期</t>
  </si>
  <si>
    <t>2023.6.21/7.22</t>
  </si>
  <si>
    <t>检验资料确认</t>
  </si>
  <si>
    <t>交货形式</t>
  </si>
  <si>
    <t>面料第三方合格报告</t>
  </si>
  <si>
    <t>验货次数</t>
  </si>
  <si>
    <t>非直发</t>
  </si>
  <si>
    <t>苏州库</t>
  </si>
  <si>
    <t>天津库</t>
  </si>
  <si>
    <t>美妙直发</t>
  </si>
  <si>
    <t>成品第三方合格报告</t>
  </si>
  <si>
    <t>验货数量</t>
  </si>
  <si>
    <t>中期检验报告</t>
  </si>
  <si>
    <t>入仓数量</t>
  </si>
  <si>
    <t>CGDD23031700017</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</si>
  <si>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</si>
  <si>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</si>
  <si>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</si>
  <si>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</si>
  <si>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</si>
  <si>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</si>
  <si>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</si>
  <si>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</si>
  <si>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</si>
  <si>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</si>
  <si>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</si>
  <si>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</si>
  <si>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</si>
  <si>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</si>
  <si>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</si>
  <si>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</si>
  <si>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</si>
  <si>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</si>
  <si>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</si>
  <si>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</si>
  <si>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</si>
  <si>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黑色：1、58、15、23、29、32、</t>
  </si>
  <si>
    <t>深灰：34、78、42、45、46、82</t>
  </si>
  <si>
    <t>共抽：12箱，每箱10件，合计：120件</t>
  </si>
  <si>
    <t>情况说明：</t>
  </si>
  <si>
    <t xml:space="preserve">【问题点描述】  </t>
  </si>
  <si>
    <t>1.折痕1件</t>
  </si>
  <si>
    <t>2.少量脏污、线头</t>
  </si>
  <si>
    <t>【检验结果】</t>
  </si>
  <si>
    <t>合格：（正常接收）</t>
  </si>
  <si>
    <t xml:space="preserve">         不合格：</t>
  </si>
  <si>
    <t>①返工翻修</t>
  </si>
  <si>
    <t>②让步接受</t>
  </si>
  <si>
    <t>③拒绝接收</t>
  </si>
  <si>
    <t>请按照以上提出的问题点改正</t>
  </si>
  <si>
    <t>此订单3700件，第一期/第二期美妙直发分别是1117件/735件，按照AQL2.5的抽验要求，抽验120件，不良数量1件，在允许范围内，可以出货</t>
  </si>
  <si>
    <t>服装QC部门</t>
  </si>
  <si>
    <t>检验人</t>
  </si>
  <si>
    <t>2023.5.12</t>
  </si>
  <si>
    <t>+0.6+0.8</t>
  </si>
  <si>
    <t>+0.6+0.5</t>
  </si>
  <si>
    <t>+0.5+0.6</t>
  </si>
  <si>
    <t>00</t>
  </si>
  <si>
    <t>+0.7+0.5</t>
  </si>
  <si>
    <t>-1-1</t>
  </si>
  <si>
    <t>0-0.5</t>
  </si>
  <si>
    <t>-1-1.2</t>
  </si>
  <si>
    <t>-1-0.8</t>
  </si>
  <si>
    <t>-1.5-1</t>
  </si>
  <si>
    <t>-2-1.5</t>
  </si>
  <si>
    <t>0+0.6</t>
  </si>
  <si>
    <t>-0.2-0.4</t>
  </si>
  <si>
    <t>-0.4-0.5</t>
  </si>
  <si>
    <t>-0.6-0.5</t>
  </si>
  <si>
    <t>-0.4-0.6</t>
  </si>
  <si>
    <t>-0.3-0.4</t>
  </si>
  <si>
    <t>-0.3-0.2</t>
  </si>
  <si>
    <t>+0.3+0.2</t>
  </si>
  <si>
    <t>-0.4-0.4</t>
  </si>
  <si>
    <t>+0.2+0.3</t>
  </si>
  <si>
    <t>+0.5+0.4</t>
  </si>
  <si>
    <t>-0.5-0.4</t>
  </si>
  <si>
    <t>-0.3-0.3</t>
  </si>
  <si>
    <t>0+0.2</t>
  </si>
  <si>
    <t>-0.2-0.3</t>
  </si>
  <si>
    <t>0-0.4</t>
  </si>
  <si>
    <t>-0.3-0.5</t>
  </si>
  <si>
    <t>+0.4+0.3</t>
  </si>
  <si>
    <t>验货时间：2023.5.12</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</si>
  <si>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</si>
  <si>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</si>
  <si>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</si>
  <si>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</si>
  <si>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</si>
  <si>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</si>
  <si>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</si>
  <si>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</si>
  <si>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</si>
  <si>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</si>
  <si>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</si>
  <si>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</si>
  <si>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</si>
  <si>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</si>
  <si>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</si>
  <si>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</si>
  <si>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</si>
  <si>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</si>
  <si>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</si>
  <si>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</si>
  <si>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</si>
  <si>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TAMMCL91247/305/718/719/92250</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</si>
  <si>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</si>
  <si>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</si>
  <si>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</si>
  <si>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</si>
  <si>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</si>
  <si>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</si>
  <si>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</si>
  <si>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</si>
  <si>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</si>
  <si>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</si>
  <si>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</si>
  <si>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</si>
  <si>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</si>
  <si>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</si>
  <si>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</si>
  <si>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</si>
  <si>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</si>
  <si>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</si>
  <si>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</si>
  <si>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</si>
  <si>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</si>
  <si>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</si>
  <si>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</si>
  <si>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</si>
  <si>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</si>
  <si>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</si>
  <si>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</si>
  <si>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</si>
  <si>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</si>
  <si>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</si>
  <si>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</si>
  <si>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</si>
  <si>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t>
  </si>
  <si>
    <t>E-17-2-88.5</t>
  </si>
  <si>
    <t>E-17-10-86.5</t>
  </si>
  <si>
    <t>E-17-9-82</t>
  </si>
  <si>
    <t>D-23-4-95</t>
  </si>
  <si>
    <t>E-17-27-91.5</t>
  </si>
  <si>
    <t>E-17-13-86.5</t>
  </si>
  <si>
    <t>E-17-21-86.5</t>
  </si>
  <si>
    <t>91247/91313</t>
  </si>
  <si>
    <t>91247/91314</t>
  </si>
  <si>
    <t>91247/91316</t>
  </si>
  <si>
    <t>C-17-18-78</t>
  </si>
  <si>
    <t>灰色</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</si>
  <si>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</si>
  <si>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</si>
  <si>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</si>
  <si>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</si>
  <si>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</si>
  <si>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</si>
  <si>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</si>
  <si>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</si>
  <si>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</si>
  <si>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</si>
  <si>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</si>
  <si>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</si>
  <si>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</si>
  <si>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</si>
  <si>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</si>
  <si>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</si>
  <si>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</si>
  <si>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</si>
  <si>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</si>
  <si>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</si>
  <si>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</si>
  <si>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</si>
  <si>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</si>
  <si>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</si>
  <si>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</si>
  <si>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</si>
  <si>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</si>
  <si>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</si>
  <si>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</si>
  <si>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</si>
  <si>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</si>
  <si>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</si>
  <si>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</si>
  <si>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</si>
  <si>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</si>
  <si>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</si>
  <si>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</si>
  <si>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</si>
  <si>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</si>
  <si>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</si>
  <si>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</si>
  <si>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左前片</t>
  </si>
  <si>
    <t xml:space="preserve">OK </t>
  </si>
  <si>
    <t>右后翘</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</si>
  <si>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</si>
  <si>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</si>
  <si>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</si>
  <si>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</si>
  <si>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</si>
  <si>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</si>
  <si>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</si>
  <si>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TAMMAL/9124791305/91811/91984/</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</si>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</sst>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176" formatCode="0.0%"/>
    <numFmt numFmtId="44" formatCode="_ &quot;￥&quot;* #,##0.00_ ;_ &quot;￥&quot;* \-#,##0.00_ ;_ &quot;￥&quot;* &quot;-&quot;??_ ;_ @_ "/>
    <numFmt numFmtId="177" formatCode="0.0_ "/>
  </numFmts>
  <fonts count="55">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name val="宋体"/>
      <charset val="134"/>
    </font>
    <font>
      <b/>
      <sz val="12"/>
      <name val="宋体"/>
      <charset val="134"/>
    </font>
    <font>
      <b/>
      <sz val="11"/>
      <name val="宋体"/>
      <charset val="134"/>
    </font>
    <font>
      <sz val="10"/>
      <name val="微软雅黑"/>
      <charset val="134"/>
    </font>
    <font>
      <sz val="12"/>
      <name val="宋体"/>
      <charset val="134"/>
    </font>
    <font>
      <b/>
      <sz val="20"/>
      <name val="宋体"/>
      <charset val="134"/>
    </font>
    <font>
      <b/>
      <sz val="10"/>
      <name val="宋体"/>
      <charset val="134"/>
    </font>
    <font>
      <sz val="10"/>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0"/>
      <color indexed="8"/>
      <name val="微软雅黑"/>
      <charset val="134"/>
    </font>
  </fonts>
  <fills count="37">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9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medium">
        <color auto="1"/>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xf numFmtId="42" fontId="36" fillId="0" borderId="0" applyFont="0" applyFill="0" applyBorder="0" applyAlignment="0" applyProtection="0">
      <alignment vertical="center"/>
    </xf>
    <xf numFmtId="0" fontId="41" fillId="24" borderId="0" applyNumberFormat="0" applyBorder="0" applyAlignment="0" applyProtection="0">
      <alignment vertical="center"/>
    </xf>
    <xf numFmtId="0" fontId="46" fillId="20" borderId="87"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41" fillId="15" borderId="0" applyNumberFormat="0" applyBorder="0" applyAlignment="0" applyProtection="0">
      <alignment vertical="center"/>
    </xf>
    <xf numFmtId="0" fontId="42" fillId="12" borderId="0" applyNumberFormat="0" applyBorder="0" applyAlignment="0" applyProtection="0">
      <alignment vertical="center"/>
    </xf>
    <xf numFmtId="43" fontId="36" fillId="0" borderId="0" applyFont="0" applyFill="0" applyBorder="0" applyAlignment="0" applyProtection="0">
      <alignment vertical="center"/>
    </xf>
    <xf numFmtId="0" fontId="44" fillId="27" borderId="0" applyNumberFormat="0" applyBorder="0" applyAlignment="0" applyProtection="0">
      <alignment vertical="center"/>
    </xf>
    <xf numFmtId="0" fontId="40" fillId="0" borderId="0" applyNumberFormat="0" applyFill="0" applyBorder="0" applyAlignment="0" applyProtection="0">
      <alignment vertical="center"/>
    </xf>
    <xf numFmtId="0" fontId="36" fillId="0" borderId="0">
      <alignment vertical="center"/>
    </xf>
    <xf numFmtId="9" fontId="36" fillId="0" borderId="0" applyFont="0" applyFill="0" applyBorder="0" applyAlignment="0" applyProtection="0">
      <alignment vertical="center"/>
    </xf>
    <xf numFmtId="0" fontId="51" fillId="0" borderId="0" applyNumberFormat="0" applyFill="0" applyBorder="0" applyAlignment="0" applyProtection="0">
      <alignment vertical="center"/>
    </xf>
    <xf numFmtId="0" fontId="36" fillId="8" borderId="84" applyNumberFormat="0" applyFont="0" applyAlignment="0" applyProtection="0">
      <alignment vertical="center"/>
    </xf>
    <xf numFmtId="0" fontId="44" fillId="19"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7" fillId="0" borderId="83" applyNumberFormat="0" applyFill="0" applyAlignment="0" applyProtection="0">
      <alignment vertical="center"/>
    </xf>
    <xf numFmtId="0" fontId="34" fillId="0" borderId="83" applyNumberFormat="0" applyFill="0" applyAlignment="0" applyProtection="0">
      <alignment vertical="center"/>
    </xf>
    <xf numFmtId="0" fontId="44" fillId="26" borderId="0" applyNumberFormat="0" applyBorder="0" applyAlignment="0" applyProtection="0">
      <alignment vertical="center"/>
    </xf>
    <xf numFmtId="0" fontId="38" fillId="0" borderId="85" applyNumberFormat="0" applyFill="0" applyAlignment="0" applyProtection="0">
      <alignment vertical="center"/>
    </xf>
    <xf numFmtId="0" fontId="44" fillId="18" borderId="0" applyNumberFormat="0" applyBorder="0" applyAlignment="0" applyProtection="0">
      <alignment vertical="center"/>
    </xf>
    <xf numFmtId="0" fontId="49" fillId="23" borderId="89" applyNumberFormat="0" applyAlignment="0" applyProtection="0">
      <alignment vertical="center"/>
    </xf>
    <xf numFmtId="0" fontId="47" fillId="23" borderId="87" applyNumberFormat="0" applyAlignment="0" applyProtection="0">
      <alignment vertical="center"/>
    </xf>
    <xf numFmtId="0" fontId="43" fillId="14" borderId="86" applyNumberFormat="0" applyAlignment="0" applyProtection="0">
      <alignment vertical="center"/>
    </xf>
    <xf numFmtId="0" fontId="41" fillId="33" borderId="0" applyNumberFormat="0" applyBorder="0" applyAlignment="0" applyProtection="0">
      <alignment vertical="center"/>
    </xf>
    <xf numFmtId="0" fontId="44" fillId="36" borderId="0" applyNumberFormat="0" applyBorder="0" applyAlignment="0" applyProtection="0">
      <alignment vertical="center"/>
    </xf>
    <xf numFmtId="0" fontId="48" fillId="0" borderId="88" applyNumberFormat="0" applyFill="0" applyAlignment="0" applyProtection="0">
      <alignment vertical="center"/>
    </xf>
    <xf numFmtId="0" fontId="53" fillId="0" borderId="90" applyNumberFormat="0" applyFill="0" applyAlignment="0" applyProtection="0">
      <alignment vertical="center"/>
    </xf>
    <xf numFmtId="0" fontId="52" fillId="32" borderId="0" applyNumberFormat="0" applyBorder="0" applyAlignment="0" applyProtection="0">
      <alignment vertical="center"/>
    </xf>
    <xf numFmtId="0" fontId="45" fillId="17" borderId="0" applyNumberFormat="0" applyBorder="0" applyAlignment="0" applyProtection="0">
      <alignment vertical="center"/>
    </xf>
    <xf numFmtId="0" fontId="41" fillId="22" borderId="0" applyNumberFormat="0" applyBorder="0" applyAlignment="0" applyProtection="0">
      <alignment vertical="center"/>
    </xf>
    <xf numFmtId="0" fontId="44" fillId="29"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31" borderId="0" applyNumberFormat="0" applyBorder="0" applyAlignment="0" applyProtection="0">
      <alignment vertical="center"/>
    </xf>
    <xf numFmtId="0" fontId="41" fillId="11" borderId="0" applyNumberFormat="0" applyBorder="0" applyAlignment="0" applyProtection="0">
      <alignment vertical="center"/>
    </xf>
    <xf numFmtId="0" fontId="44" fillId="5" borderId="0" applyNumberFormat="0" applyBorder="0" applyAlignment="0" applyProtection="0">
      <alignment vertical="center"/>
    </xf>
    <xf numFmtId="0" fontId="44" fillId="35" borderId="0" applyNumberFormat="0" applyBorder="0" applyAlignment="0" applyProtection="0">
      <alignment vertical="center"/>
    </xf>
    <xf numFmtId="0" fontId="41" fillId="30" borderId="0" applyNumberFormat="0" applyBorder="0" applyAlignment="0" applyProtection="0">
      <alignment vertical="center"/>
    </xf>
    <xf numFmtId="0" fontId="41" fillId="10" borderId="0" applyNumberFormat="0" applyBorder="0" applyAlignment="0" applyProtection="0">
      <alignment vertical="center"/>
    </xf>
    <xf numFmtId="0" fontId="44" fillId="28" borderId="0" applyNumberFormat="0" applyBorder="0" applyAlignment="0" applyProtection="0">
      <alignment vertical="center"/>
    </xf>
    <xf numFmtId="0" fontId="41" fillId="13" borderId="0" applyNumberFormat="0" applyBorder="0" applyAlignment="0" applyProtection="0">
      <alignment vertical="center"/>
    </xf>
    <xf numFmtId="0" fontId="44" fillId="25" borderId="0" applyNumberFormat="0" applyBorder="0" applyAlignment="0" applyProtection="0">
      <alignment vertical="center"/>
    </xf>
    <xf numFmtId="0" fontId="44" fillId="34" borderId="0" applyNumberFormat="0" applyBorder="0" applyAlignment="0" applyProtection="0">
      <alignment vertical="center"/>
    </xf>
    <xf numFmtId="0" fontId="41" fillId="9" borderId="0" applyNumberFormat="0" applyBorder="0" applyAlignment="0" applyProtection="0">
      <alignment vertical="center"/>
    </xf>
    <xf numFmtId="0" fontId="44" fillId="16" borderId="0" applyNumberFormat="0" applyBorder="0" applyAlignment="0" applyProtection="0">
      <alignment vertical="center"/>
    </xf>
    <xf numFmtId="0" fontId="20" fillId="0" borderId="0">
      <alignment vertical="center"/>
    </xf>
    <xf numFmtId="0" fontId="20" fillId="0" borderId="0"/>
    <xf numFmtId="0" fontId="36" fillId="0" borderId="0">
      <alignment vertical="center"/>
    </xf>
  </cellStyleXfs>
  <cellXfs count="432">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0" applyNumberFormat="1" applyFont="1" applyFill="1" applyBorder="1" applyAlignment="1">
      <alignment horizontal="center"/>
    </xf>
    <xf numFmtId="177" fontId="17" fillId="0" borderId="2" xfId="0" applyNumberFormat="1" applyFont="1" applyFill="1" applyBorder="1" applyAlignment="1">
      <alignment horizontal="center"/>
    </xf>
    <xf numFmtId="177" fontId="18" fillId="0" borderId="2" xfId="0" applyNumberFormat="1" applyFont="1" applyFill="1" applyBorder="1" applyAlignment="1">
      <alignment horizont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9" fillId="0" borderId="2" xfId="0" applyNumberFormat="1" applyFont="1" applyFill="1" applyBorder="1" applyAlignment="1">
      <alignment horizontal="center" vertical="center"/>
    </xf>
    <xf numFmtId="177" fontId="10" fillId="4" borderId="2" xfId="0" applyNumberFormat="1" applyFont="1" applyFill="1" applyBorder="1" applyAlignment="1">
      <alignment horizontal="center" vertical="center"/>
    </xf>
    <xf numFmtId="0" fontId="14" fillId="3" borderId="14" xfId="51" applyFont="1" applyFill="1" applyBorder="1" applyAlignment="1"/>
    <xf numFmtId="49" fontId="14" fillId="3" borderId="15" xfId="52" applyNumberFormat="1" applyFont="1" applyFill="1" applyBorder="1" applyAlignment="1">
      <alignment horizontal="center" vertical="center"/>
    </xf>
    <xf numFmtId="49" fontId="14" fillId="3" borderId="15" xfId="52" applyNumberFormat="1" applyFont="1" applyFill="1" applyBorder="1" applyAlignment="1">
      <alignment horizontal="right" vertical="center"/>
    </xf>
    <xf numFmtId="49" fontId="14" fillId="3" borderId="16" xfId="52" applyNumberFormat="1" applyFont="1" applyFill="1" applyBorder="1" applyAlignment="1">
      <alignment horizontal="center" vertical="center"/>
    </xf>
    <xf numFmtId="0" fontId="14" fillId="3" borderId="17" xfId="51" applyFont="1" applyFill="1" applyBorder="1" applyAlignment="1"/>
    <xf numFmtId="49" fontId="14" fillId="3" borderId="18" xfId="51" applyNumberFormat="1" applyFont="1" applyFill="1" applyBorder="1" applyAlignment="1">
      <alignment horizontal="center"/>
    </xf>
    <xf numFmtId="49" fontId="14" fillId="3" borderId="18" xfId="51" applyNumberFormat="1" applyFont="1" applyFill="1" applyBorder="1" applyAlignment="1">
      <alignment horizontal="right"/>
    </xf>
    <xf numFmtId="49" fontId="14" fillId="3" borderId="18" xfId="51" applyNumberFormat="1" applyFont="1" applyFill="1" applyBorder="1" applyAlignment="1">
      <alignment horizontal="right" vertical="center"/>
    </xf>
    <xf numFmtId="49" fontId="14" fillId="3" borderId="19" xfId="51" applyNumberFormat="1" applyFont="1" applyFill="1" applyBorder="1" applyAlignment="1">
      <alignment horizontal="center"/>
    </xf>
    <xf numFmtId="0" fontId="14" fillId="3" borderId="20"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1"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2" xfId="51" applyFont="1" applyFill="1" applyBorder="1" applyAlignment="1" applyProtection="1">
      <alignment horizontal="center" vertical="center"/>
    </xf>
    <xf numFmtId="0" fontId="15" fillId="3" borderId="2" xfId="52" applyFont="1" applyFill="1" applyBorder="1" applyAlignment="1">
      <alignment horizontal="center" vertical="center"/>
    </xf>
    <xf numFmtId="0" fontId="15" fillId="3" borderId="23"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4" xfId="52" applyNumberFormat="1" applyFont="1" applyFill="1" applyBorder="1" applyAlignment="1">
      <alignment horizontal="center" vertical="center"/>
    </xf>
    <xf numFmtId="49" fontId="14" fillId="3" borderId="2" xfId="52" applyNumberFormat="1" applyFont="1" applyFill="1" applyBorder="1" applyAlignment="1">
      <alignment horizontal="center" vertical="center"/>
    </xf>
    <xf numFmtId="49" fontId="14" fillId="3" borderId="25" xfId="52" applyNumberFormat="1" applyFont="1" applyFill="1" applyBorder="1" applyAlignment="1">
      <alignment horizontal="center" vertical="center"/>
    </xf>
    <xf numFmtId="49" fontId="14" fillId="3" borderId="26" xfId="52" applyNumberFormat="1" applyFont="1" applyFill="1" applyBorder="1" applyAlignment="1">
      <alignment horizontal="center" vertical="center"/>
    </xf>
    <xf numFmtId="49" fontId="15" fillId="3" borderId="26" xfId="52" applyNumberFormat="1" applyFont="1" applyFill="1" applyBorder="1" applyAlignment="1">
      <alignment horizontal="center" vertical="center"/>
    </xf>
    <xf numFmtId="49" fontId="14" fillId="3" borderId="27" xfId="51" applyNumberFormat="1" applyFont="1" applyFill="1" applyBorder="1" applyAlignment="1">
      <alignment horizontal="center"/>
    </xf>
    <xf numFmtId="49" fontId="14" fillId="3" borderId="28" xfId="51" applyNumberFormat="1" applyFont="1" applyFill="1" applyBorder="1" applyAlignment="1">
      <alignment horizontal="center"/>
    </xf>
    <xf numFmtId="49" fontId="14" fillId="3" borderId="28" xfId="52" applyNumberFormat="1" applyFont="1" applyFill="1" applyBorder="1" applyAlignment="1">
      <alignment horizontal="center" vertical="center"/>
    </xf>
    <xf numFmtId="49" fontId="14" fillId="3" borderId="29" xfId="51" applyNumberFormat="1" applyFont="1" applyFill="1" applyBorder="1" applyAlignment="1">
      <alignment horizontal="center"/>
    </xf>
    <xf numFmtId="14" fontId="15" fillId="3" borderId="0" xfId="51" applyNumberFormat="1" applyFont="1" applyFill="1"/>
    <xf numFmtId="0" fontId="20" fillId="0" borderId="0" xfId="50" applyFill="1" applyAlignment="1">
      <alignment horizontal="left" vertical="center"/>
    </xf>
    <xf numFmtId="0" fontId="20" fillId="0" borderId="0" xfId="50" applyFill="1" applyBorder="1" applyAlignment="1">
      <alignment horizontal="left" vertical="center"/>
    </xf>
    <xf numFmtId="0" fontId="20" fillId="0" borderId="0" xfId="50" applyFont="1" applyFill="1" applyAlignment="1">
      <alignment horizontal="left" vertical="center"/>
    </xf>
    <xf numFmtId="0" fontId="21" fillId="0" borderId="30" xfId="50" applyFont="1" applyFill="1" applyBorder="1" applyAlignment="1">
      <alignment horizontal="center" vertical="top"/>
    </xf>
    <xf numFmtId="0" fontId="22" fillId="0" borderId="31" xfId="50" applyFont="1" applyFill="1" applyBorder="1" applyAlignment="1">
      <alignment horizontal="left" vertical="center"/>
    </xf>
    <xf numFmtId="0" fontId="16" fillId="0" borderId="32" xfId="50" applyFont="1" applyFill="1" applyBorder="1" applyAlignment="1">
      <alignment horizontal="center" vertical="center"/>
    </xf>
    <xf numFmtId="0" fontId="22" fillId="0" borderId="32" xfId="50" applyFont="1" applyFill="1" applyBorder="1" applyAlignment="1">
      <alignment horizontal="center" vertical="center"/>
    </xf>
    <xf numFmtId="0" fontId="23" fillId="0" borderId="32" xfId="50" applyFont="1" applyFill="1" applyBorder="1" applyAlignment="1">
      <alignment vertical="center"/>
    </xf>
    <xf numFmtId="0" fontId="22" fillId="0" borderId="32" xfId="50" applyFont="1" applyFill="1" applyBorder="1" applyAlignment="1">
      <alignment vertical="center"/>
    </xf>
    <xf numFmtId="0" fontId="23" fillId="0" borderId="32" xfId="50" applyFont="1" applyFill="1" applyBorder="1" applyAlignment="1">
      <alignment horizontal="center" vertical="center"/>
    </xf>
    <xf numFmtId="0" fontId="22" fillId="0" borderId="33" xfId="50" applyFont="1" applyFill="1" applyBorder="1" applyAlignment="1">
      <alignment vertical="center"/>
    </xf>
    <xf numFmtId="0" fontId="16" fillId="0" borderId="15" xfId="50" applyFont="1" applyFill="1" applyBorder="1" applyAlignment="1">
      <alignment horizontal="center" vertical="center"/>
    </xf>
    <xf numFmtId="0" fontId="22" fillId="0" borderId="15" xfId="50" applyFont="1" applyFill="1" applyBorder="1" applyAlignment="1">
      <alignment vertical="center"/>
    </xf>
    <xf numFmtId="58" fontId="23" fillId="0" borderId="15" xfId="50" applyNumberFormat="1" applyFont="1" applyFill="1" applyBorder="1" applyAlignment="1">
      <alignment horizontal="center" vertical="center"/>
    </xf>
    <xf numFmtId="0" fontId="23" fillId="0" borderId="15" xfId="50" applyFont="1" applyFill="1" applyBorder="1" applyAlignment="1">
      <alignment horizontal="center" vertical="center"/>
    </xf>
    <xf numFmtId="0" fontId="22" fillId="0" borderId="15" xfId="50" applyFont="1" applyFill="1" applyBorder="1" applyAlignment="1">
      <alignment horizontal="center" vertical="center"/>
    </xf>
    <xf numFmtId="0" fontId="22" fillId="0" borderId="33" xfId="50" applyFont="1" applyFill="1" applyBorder="1" applyAlignment="1">
      <alignment horizontal="left" vertical="center"/>
    </xf>
    <xf numFmtId="0" fontId="16" fillId="0" borderId="15" xfId="50" applyFont="1" applyFill="1" applyBorder="1" applyAlignment="1">
      <alignment horizontal="right" vertical="center"/>
    </xf>
    <xf numFmtId="0" fontId="22" fillId="0" borderId="15" xfId="50" applyFont="1" applyFill="1" applyBorder="1" applyAlignment="1">
      <alignment horizontal="left" vertical="center"/>
    </xf>
    <xf numFmtId="0" fontId="22" fillId="0" borderId="34" xfId="50" applyFont="1" applyFill="1" applyBorder="1" applyAlignment="1">
      <alignment vertical="center"/>
    </xf>
    <xf numFmtId="0" fontId="16" fillId="0" borderId="35" xfId="50" applyFont="1" applyFill="1" applyBorder="1" applyAlignment="1">
      <alignment horizontal="right" vertical="center"/>
    </xf>
    <xf numFmtId="0" fontId="22" fillId="0" borderId="35" xfId="50" applyFont="1" applyFill="1" applyBorder="1" applyAlignment="1">
      <alignment vertical="center"/>
    </xf>
    <xf numFmtId="0" fontId="23" fillId="0" borderId="36" xfId="50" applyFont="1" applyFill="1" applyBorder="1" applyAlignment="1">
      <alignment vertical="center"/>
    </xf>
    <xf numFmtId="0" fontId="23" fillId="0" borderId="36" xfId="50" applyFont="1" applyFill="1" applyBorder="1" applyAlignment="1">
      <alignment horizontal="left" vertical="center"/>
    </xf>
    <xf numFmtId="0" fontId="22" fillId="0" borderId="36" xfId="50" applyFont="1" applyFill="1" applyBorder="1" applyAlignment="1">
      <alignment horizontal="center" vertical="center"/>
    </xf>
    <xf numFmtId="0" fontId="22" fillId="0" borderId="36" xfId="50" applyFont="1" applyFill="1" applyBorder="1" applyAlignment="1">
      <alignment horizontal="left" vertical="center"/>
    </xf>
    <xf numFmtId="0" fontId="18" fillId="0" borderId="34" xfId="50" applyFont="1" applyBorder="1" applyAlignment="1">
      <alignment vertical="center"/>
    </xf>
    <xf numFmtId="0" fontId="16" fillId="0" borderId="35" xfId="50" applyFont="1" applyBorder="1" applyAlignment="1">
      <alignment horizontal="center" vertical="center"/>
    </xf>
    <xf numFmtId="0" fontId="16" fillId="0" borderId="37" xfId="50" applyFont="1" applyBorder="1" applyAlignment="1">
      <alignment horizontal="center" vertical="center"/>
    </xf>
    <xf numFmtId="0" fontId="22" fillId="0" borderId="38" xfId="50" applyFont="1" applyFill="1" applyBorder="1" applyAlignment="1">
      <alignment vertical="center"/>
    </xf>
    <xf numFmtId="0" fontId="23" fillId="0" borderId="2" xfId="50" applyFont="1" applyFill="1" applyBorder="1" applyAlignment="1">
      <alignment vertical="center"/>
    </xf>
    <xf numFmtId="0" fontId="23" fillId="0" borderId="2" xfId="50" applyFont="1" applyFill="1" applyBorder="1" applyAlignment="1">
      <alignment horizontal="left" vertical="center"/>
    </xf>
    <xf numFmtId="0" fontId="22" fillId="0" borderId="2" xfId="50" applyFont="1" applyFill="1" applyBorder="1" applyAlignment="1">
      <alignment horizontal="center" vertical="center"/>
    </xf>
    <xf numFmtId="0" fontId="22" fillId="0" borderId="2" xfId="50" applyFont="1" applyFill="1" applyBorder="1" applyAlignment="1">
      <alignment horizontal="left" vertical="center"/>
    </xf>
    <xf numFmtId="0" fontId="22" fillId="0" borderId="31" xfId="50" applyFont="1" applyFill="1" applyBorder="1" applyAlignment="1">
      <alignment vertical="center"/>
    </xf>
    <xf numFmtId="0" fontId="23" fillId="0" borderId="15" xfId="50" applyFont="1" applyFill="1" applyBorder="1" applyAlignment="1">
      <alignment horizontal="left" vertical="center"/>
    </xf>
    <xf numFmtId="0" fontId="22" fillId="0" borderId="39" xfId="50" applyFont="1" applyFill="1" applyBorder="1" applyAlignment="1">
      <alignment vertical="center"/>
    </xf>
    <xf numFmtId="0" fontId="23" fillId="0" borderId="40" xfId="50" applyFont="1" applyFill="1" applyBorder="1" applyAlignment="1">
      <alignment horizontal="center" vertical="center"/>
    </xf>
    <xf numFmtId="0" fontId="23" fillId="0" borderId="41" xfId="50" applyFont="1" applyFill="1" applyBorder="1" applyAlignment="1">
      <alignment horizontal="center" vertical="center"/>
    </xf>
    <xf numFmtId="0" fontId="23" fillId="0" borderId="15" xfId="50" applyFont="1" applyFill="1" applyBorder="1" applyAlignment="1">
      <alignment vertical="center"/>
    </xf>
    <xf numFmtId="0" fontId="23" fillId="0" borderId="42" xfId="50" applyFont="1" applyFill="1" applyBorder="1" applyAlignment="1">
      <alignment horizontal="center" vertical="center"/>
    </xf>
    <xf numFmtId="0" fontId="23" fillId="0" borderId="43" xfId="50" applyFont="1" applyFill="1" applyBorder="1" applyAlignment="1">
      <alignment horizontal="center" vertical="center"/>
    </xf>
    <xf numFmtId="0" fontId="18" fillId="0" borderId="44" xfId="50" applyFont="1" applyFill="1" applyBorder="1" applyAlignment="1">
      <alignment horizontal="left" vertical="center"/>
    </xf>
    <xf numFmtId="0" fontId="18" fillId="0" borderId="43" xfId="50" applyFont="1" applyFill="1" applyBorder="1" applyAlignment="1">
      <alignment horizontal="left" vertical="center"/>
    </xf>
    <xf numFmtId="0" fontId="23" fillId="0" borderId="35" xfId="50" applyFont="1" applyFill="1" applyBorder="1" applyAlignment="1">
      <alignment horizontal="left" vertical="center"/>
    </xf>
    <xf numFmtId="0" fontId="23" fillId="0" borderId="35" xfId="50" applyFont="1" applyFill="1" applyBorder="1" applyAlignment="1">
      <alignment vertical="center"/>
    </xf>
    <xf numFmtId="0" fontId="22" fillId="0" borderId="0" xfId="50" applyFont="1" applyFill="1" applyBorder="1" applyAlignment="1">
      <alignment vertical="center"/>
    </xf>
    <xf numFmtId="0" fontId="23" fillId="0" borderId="0" xfId="50" applyFont="1" applyFill="1" applyBorder="1" applyAlignment="1">
      <alignment horizontal="left" vertical="center"/>
    </xf>
    <xf numFmtId="0" fontId="23" fillId="0" borderId="0" xfId="50" applyFont="1" applyFill="1" applyBorder="1" applyAlignment="1">
      <alignment vertical="center"/>
    </xf>
    <xf numFmtId="0" fontId="22" fillId="0" borderId="32" xfId="50" applyFont="1" applyFill="1" applyBorder="1" applyAlignment="1">
      <alignment horizontal="left" vertical="center"/>
    </xf>
    <xf numFmtId="0" fontId="23" fillId="0" borderId="33" xfId="50" applyFont="1" applyFill="1" applyBorder="1" applyAlignment="1">
      <alignment horizontal="left" vertical="center"/>
    </xf>
    <xf numFmtId="0" fontId="23" fillId="0" borderId="44" xfId="50" applyFont="1" applyFill="1" applyBorder="1" applyAlignment="1">
      <alignment horizontal="left" vertical="center"/>
    </xf>
    <xf numFmtId="0" fontId="23" fillId="0" borderId="43" xfId="50" applyFont="1" applyFill="1" applyBorder="1" applyAlignment="1">
      <alignment horizontal="left" vertical="center"/>
    </xf>
    <xf numFmtId="0" fontId="23" fillId="0" borderId="33" xfId="50" applyFont="1" applyFill="1" applyBorder="1" applyAlignment="1">
      <alignment horizontal="left" vertical="center" wrapText="1"/>
    </xf>
    <xf numFmtId="0" fontId="23" fillId="0" borderId="15" xfId="50" applyFont="1" applyFill="1" applyBorder="1" applyAlignment="1">
      <alignment horizontal="left" vertical="center" wrapText="1"/>
    </xf>
    <xf numFmtId="0" fontId="22" fillId="0" borderId="34" xfId="50" applyFont="1" applyFill="1" applyBorder="1" applyAlignment="1">
      <alignment horizontal="left" vertical="center"/>
    </xf>
    <xf numFmtId="0" fontId="20" fillId="0" borderId="35" xfId="50" applyFill="1" applyBorder="1" applyAlignment="1">
      <alignment horizontal="center" vertical="center"/>
    </xf>
    <xf numFmtId="0" fontId="22" fillId="0" borderId="45" xfId="50" applyFont="1" applyFill="1" applyBorder="1" applyAlignment="1">
      <alignment horizontal="center" vertical="center"/>
    </xf>
    <xf numFmtId="0" fontId="22" fillId="0" borderId="46" xfId="50" applyFont="1" applyFill="1" applyBorder="1" applyAlignment="1">
      <alignment horizontal="left" vertical="center"/>
    </xf>
    <xf numFmtId="0" fontId="22" fillId="0" borderId="47" xfId="50" applyFont="1" applyFill="1" applyBorder="1" applyAlignment="1">
      <alignment horizontal="left" vertical="center"/>
    </xf>
    <xf numFmtId="0" fontId="20" fillId="0" borderId="44" xfId="50" applyFont="1" applyFill="1" applyBorder="1" applyAlignment="1">
      <alignment horizontal="left" vertical="center"/>
    </xf>
    <xf numFmtId="0" fontId="20" fillId="0" borderId="43" xfId="50" applyFont="1" applyFill="1" applyBorder="1" applyAlignment="1">
      <alignment horizontal="left" vertical="center"/>
    </xf>
    <xf numFmtId="0" fontId="17" fillId="0" borderId="44" xfId="50" applyFont="1" applyFill="1" applyBorder="1" applyAlignment="1">
      <alignment horizontal="left" vertical="center"/>
    </xf>
    <xf numFmtId="0" fontId="23" fillId="0" borderId="48" xfId="50" applyFont="1" applyFill="1" applyBorder="1" applyAlignment="1">
      <alignment horizontal="left" vertical="center"/>
    </xf>
    <xf numFmtId="0" fontId="23" fillId="0" borderId="49" xfId="50" applyFont="1" applyFill="1" applyBorder="1" applyAlignment="1">
      <alignment horizontal="left" vertical="center"/>
    </xf>
    <xf numFmtId="0" fontId="18" fillId="0" borderId="31" xfId="50" applyFont="1" applyFill="1" applyBorder="1" applyAlignment="1">
      <alignment horizontal="left" vertical="center"/>
    </xf>
    <xf numFmtId="0" fontId="18" fillId="0" borderId="32" xfId="50" applyFont="1" applyFill="1" applyBorder="1" applyAlignment="1">
      <alignment horizontal="left" vertical="center"/>
    </xf>
    <xf numFmtId="0" fontId="22" fillId="0" borderId="42" xfId="50" applyFont="1" applyFill="1" applyBorder="1" applyAlignment="1">
      <alignment horizontal="left" vertical="center"/>
    </xf>
    <xf numFmtId="0" fontId="22" fillId="0" borderId="50" xfId="50" applyFont="1" applyFill="1" applyBorder="1" applyAlignment="1">
      <alignment horizontal="left" vertical="center"/>
    </xf>
    <xf numFmtId="0" fontId="23" fillId="0" borderId="35" xfId="50" applyFont="1" applyFill="1" applyBorder="1" applyAlignment="1">
      <alignment horizontal="center" vertical="center"/>
    </xf>
    <xf numFmtId="58" fontId="23" fillId="0" borderId="35" xfId="50" applyNumberFormat="1" applyFont="1" applyFill="1" applyBorder="1" applyAlignment="1">
      <alignment vertical="center"/>
    </xf>
    <xf numFmtId="0" fontId="22" fillId="0" borderId="35" xfId="50" applyFont="1" applyFill="1" applyBorder="1" applyAlignment="1">
      <alignment horizontal="center" vertical="center"/>
    </xf>
    <xf numFmtId="0" fontId="23" fillId="0" borderId="51" xfId="50" applyFont="1" applyFill="1" applyBorder="1" applyAlignment="1">
      <alignment horizontal="center" vertical="center"/>
    </xf>
    <xf numFmtId="0" fontId="22" fillId="0" borderId="52" xfId="50" applyFont="1" applyFill="1" applyBorder="1" applyAlignment="1">
      <alignment horizontal="center" vertical="center"/>
    </xf>
    <xf numFmtId="0" fontId="23" fillId="0" borderId="52" xfId="50" applyFont="1" applyFill="1" applyBorder="1" applyAlignment="1">
      <alignment horizontal="left" vertical="center"/>
    </xf>
    <xf numFmtId="0" fontId="23" fillId="0" borderId="53" xfId="50" applyFont="1" applyFill="1" applyBorder="1" applyAlignment="1">
      <alignment horizontal="left" vertical="center"/>
    </xf>
    <xf numFmtId="0" fontId="23" fillId="0" borderId="54" xfId="50" applyFont="1" applyFill="1" applyBorder="1" applyAlignment="1">
      <alignment horizontal="center" vertical="center"/>
    </xf>
    <xf numFmtId="0" fontId="23" fillId="0" borderId="55" xfId="50" applyFont="1" applyFill="1" applyBorder="1" applyAlignment="1">
      <alignment horizontal="center" vertical="center"/>
    </xf>
    <xf numFmtId="0" fontId="18" fillId="0" borderId="55" xfId="50" applyFont="1" applyFill="1" applyBorder="1" applyAlignment="1">
      <alignment horizontal="left" vertical="center"/>
    </xf>
    <xf numFmtId="0" fontId="23" fillId="0" borderId="37" xfId="50" applyFont="1" applyFill="1" applyBorder="1" applyAlignment="1">
      <alignment horizontal="left" vertical="center"/>
    </xf>
    <xf numFmtId="0" fontId="22" fillId="0" borderId="51" xfId="50" applyFont="1" applyFill="1" applyBorder="1" applyAlignment="1">
      <alignment horizontal="left" vertical="center"/>
    </xf>
    <xf numFmtId="0" fontId="22" fillId="0" borderId="52" xfId="50" applyFont="1" applyFill="1" applyBorder="1" applyAlignment="1">
      <alignment horizontal="left" vertical="center"/>
    </xf>
    <xf numFmtId="0" fontId="23" fillId="0" borderId="55" xfId="50" applyFont="1" applyFill="1" applyBorder="1" applyAlignment="1">
      <alignment horizontal="left" vertical="center"/>
    </xf>
    <xf numFmtId="0" fontId="23" fillId="0" borderId="52" xfId="50" applyFont="1" applyFill="1" applyBorder="1" applyAlignment="1">
      <alignment horizontal="left" vertical="center" wrapText="1"/>
    </xf>
    <xf numFmtId="0" fontId="20" fillId="0" borderId="37" xfId="50" applyFill="1" applyBorder="1" applyAlignment="1">
      <alignment horizontal="center" vertical="center"/>
    </xf>
    <xf numFmtId="0" fontId="22" fillId="0" borderId="56" xfId="50" applyFont="1" applyFill="1" applyBorder="1" applyAlignment="1">
      <alignment horizontal="left" vertical="center"/>
    </xf>
    <xf numFmtId="0" fontId="20" fillId="0" borderId="55" xfId="50" applyFont="1" applyFill="1" applyBorder="1" applyAlignment="1">
      <alignment horizontal="left" vertical="center"/>
    </xf>
    <xf numFmtId="0" fontId="23" fillId="0" borderId="57" xfId="50" applyFont="1" applyFill="1" applyBorder="1" applyAlignment="1">
      <alignment horizontal="left" vertical="center"/>
    </xf>
    <xf numFmtId="0" fontId="18" fillId="0" borderId="51" xfId="50" applyFont="1" applyFill="1" applyBorder="1" applyAlignment="1">
      <alignment horizontal="left" vertical="center"/>
    </xf>
    <xf numFmtId="0" fontId="23" fillId="0" borderId="37" xfId="50" applyFont="1" applyFill="1" applyBorder="1" applyAlignment="1">
      <alignment horizontal="center" vertical="center"/>
    </xf>
    <xf numFmtId="0" fontId="20" fillId="0" borderId="0" xfId="50" applyFont="1" applyAlignment="1">
      <alignment horizontal="left" vertical="center"/>
    </xf>
    <xf numFmtId="0" fontId="24" fillId="0" borderId="30" xfId="50" applyFont="1" applyBorder="1" applyAlignment="1">
      <alignment horizontal="center" vertical="top"/>
    </xf>
    <xf numFmtId="0" fontId="17" fillId="0" borderId="58" xfId="50" applyFont="1" applyBorder="1" applyAlignment="1">
      <alignment horizontal="left" vertical="center"/>
    </xf>
    <xf numFmtId="0" fontId="16" fillId="0" borderId="59" xfId="50" applyFont="1" applyBorder="1" applyAlignment="1">
      <alignment horizontal="center" vertical="center"/>
    </xf>
    <xf numFmtId="0" fontId="17" fillId="0" borderId="59" xfId="50" applyFont="1" applyBorder="1" applyAlignment="1">
      <alignment horizontal="center" vertical="center"/>
    </xf>
    <xf numFmtId="0" fontId="18" fillId="0" borderId="59" xfId="50" applyFont="1" applyBorder="1" applyAlignment="1">
      <alignment horizontal="left" vertical="center"/>
    </xf>
    <xf numFmtId="0" fontId="18" fillId="0" borderId="31" xfId="50" applyFont="1" applyBorder="1" applyAlignment="1">
      <alignment horizontal="center" vertical="center"/>
    </xf>
    <xf numFmtId="0" fontId="18" fillId="0" borderId="32" xfId="50" applyFont="1" applyBorder="1" applyAlignment="1">
      <alignment horizontal="center" vertical="center"/>
    </xf>
    <xf numFmtId="0" fontId="18" fillId="0" borderId="51" xfId="50" applyFont="1" applyBorder="1" applyAlignment="1">
      <alignment horizontal="center" vertical="center"/>
    </xf>
    <xf numFmtId="0" fontId="17" fillId="0" borderId="31" xfId="50" applyFont="1" applyBorder="1" applyAlignment="1">
      <alignment horizontal="center" vertical="center"/>
    </xf>
    <xf numFmtId="0" fontId="17" fillId="0" borderId="32" xfId="50" applyFont="1" applyBorder="1" applyAlignment="1">
      <alignment horizontal="center" vertical="center"/>
    </xf>
    <xf numFmtId="0" fontId="17" fillId="0" borderId="51" xfId="50" applyFont="1" applyBorder="1" applyAlignment="1">
      <alignment horizontal="center" vertical="center"/>
    </xf>
    <xf numFmtId="0" fontId="18" fillId="0" borderId="33" xfId="50" applyFont="1" applyBorder="1" applyAlignment="1">
      <alignment horizontal="left" vertical="center"/>
    </xf>
    <xf numFmtId="0" fontId="16" fillId="0" borderId="15" xfId="50" applyFont="1" applyBorder="1" applyAlignment="1">
      <alignment horizontal="center" vertical="center"/>
    </xf>
    <xf numFmtId="0" fontId="16" fillId="0" borderId="52" xfId="50" applyFont="1" applyBorder="1" applyAlignment="1">
      <alignment horizontal="center" vertical="center"/>
    </xf>
    <xf numFmtId="0" fontId="18" fillId="0" borderId="15" xfId="50" applyFont="1" applyBorder="1" applyAlignment="1">
      <alignment horizontal="left" vertical="center"/>
    </xf>
    <xf numFmtId="14" fontId="16" fillId="0" borderId="15" xfId="50" applyNumberFormat="1" applyFont="1" applyBorder="1" applyAlignment="1">
      <alignment horizontal="center" vertical="center"/>
    </xf>
    <xf numFmtId="14" fontId="16" fillId="0" borderId="52" xfId="50" applyNumberFormat="1" applyFont="1" applyBorder="1" applyAlignment="1">
      <alignment horizontal="center" vertical="center"/>
    </xf>
    <xf numFmtId="0" fontId="18" fillId="0" borderId="33" xfId="50" applyFont="1" applyBorder="1" applyAlignment="1">
      <alignment vertical="center"/>
    </xf>
    <xf numFmtId="0" fontId="23" fillId="0" borderId="15" xfId="50" applyFont="1" applyBorder="1" applyAlignment="1">
      <alignment horizontal="center" vertical="center"/>
    </xf>
    <xf numFmtId="0" fontId="23" fillId="0" borderId="52" xfId="50" applyFont="1" applyBorder="1" applyAlignment="1">
      <alignment horizontal="center" vertical="center"/>
    </xf>
    <xf numFmtId="0" fontId="16" fillId="0" borderId="15" xfId="50" applyFont="1" applyBorder="1" applyAlignment="1">
      <alignment vertical="center"/>
    </xf>
    <xf numFmtId="0" fontId="16" fillId="0" borderId="52" xfId="50" applyFont="1" applyBorder="1" applyAlignment="1">
      <alignment vertical="center"/>
    </xf>
    <xf numFmtId="0" fontId="18" fillId="0" borderId="33" xfId="50" applyFont="1" applyBorder="1" applyAlignment="1">
      <alignment horizontal="center" vertical="center"/>
    </xf>
    <xf numFmtId="0" fontId="16" fillId="0" borderId="33" xfId="50" applyFont="1" applyBorder="1" applyAlignment="1">
      <alignment horizontal="left" vertical="center"/>
    </xf>
    <xf numFmtId="0" fontId="18" fillId="0" borderId="34" xfId="50" applyFont="1" applyBorder="1" applyAlignment="1">
      <alignment horizontal="left" vertical="center"/>
    </xf>
    <xf numFmtId="0" fontId="18" fillId="0" borderId="35" xfId="50" applyFont="1" applyBorder="1" applyAlignment="1">
      <alignment horizontal="left" vertical="center"/>
    </xf>
    <xf numFmtId="14" fontId="16" fillId="0" borderId="35" xfId="50" applyNumberFormat="1" applyFont="1" applyBorder="1" applyAlignment="1">
      <alignment horizontal="center" vertical="center"/>
    </xf>
    <xf numFmtId="14" fontId="16" fillId="0" borderId="37" xfId="50" applyNumberFormat="1" applyFont="1" applyBorder="1" applyAlignment="1">
      <alignment horizontal="center" vertical="center"/>
    </xf>
    <xf numFmtId="0" fontId="16" fillId="0" borderId="34" xfId="50" applyFont="1" applyBorder="1" applyAlignment="1">
      <alignment horizontal="left" vertical="center"/>
    </xf>
    <xf numFmtId="0" fontId="17" fillId="0" borderId="0" xfId="50" applyFont="1" applyBorder="1" applyAlignment="1">
      <alignment horizontal="left" vertical="center"/>
    </xf>
    <xf numFmtId="0" fontId="18" fillId="0" borderId="31" xfId="50" applyFont="1" applyBorder="1" applyAlignment="1">
      <alignment vertical="center"/>
    </xf>
    <xf numFmtId="0" fontId="20" fillId="0" borderId="32" xfId="50" applyFont="1" applyBorder="1" applyAlignment="1">
      <alignment horizontal="left" vertical="center"/>
    </xf>
    <xf numFmtId="0" fontId="16" fillId="0" borderId="32" xfId="50" applyFont="1" applyBorder="1" applyAlignment="1">
      <alignment horizontal="left" vertical="center"/>
    </xf>
    <xf numFmtId="0" fontId="20" fillId="0" borderId="32" xfId="50" applyFont="1" applyBorder="1" applyAlignment="1">
      <alignment vertical="center"/>
    </xf>
    <xf numFmtId="0" fontId="18" fillId="0" borderId="32" xfId="50" applyFont="1" applyBorder="1" applyAlignment="1">
      <alignment vertical="center"/>
    </xf>
    <xf numFmtId="0" fontId="20" fillId="0" borderId="15" xfId="50" applyFont="1" applyBorder="1" applyAlignment="1">
      <alignment horizontal="left" vertical="center"/>
    </xf>
    <xf numFmtId="0" fontId="16" fillId="0" borderId="15" xfId="50" applyFont="1" applyBorder="1" applyAlignment="1">
      <alignment horizontal="left" vertical="center"/>
    </xf>
    <xf numFmtId="0" fontId="20" fillId="0" borderId="15" xfId="50" applyFont="1" applyBorder="1" applyAlignment="1">
      <alignment vertical="center"/>
    </xf>
    <xf numFmtId="0" fontId="18" fillId="0" borderId="15" xfId="50" applyFont="1" applyBorder="1" applyAlignment="1">
      <alignment vertical="center"/>
    </xf>
    <xf numFmtId="0" fontId="18" fillId="0" borderId="0" xfId="50" applyFont="1" applyBorder="1" applyAlignment="1">
      <alignment horizontal="left" vertical="center"/>
    </xf>
    <xf numFmtId="0" fontId="23" fillId="0" borderId="31" xfId="50" applyFont="1" applyBorder="1" applyAlignment="1">
      <alignment horizontal="left" vertical="center"/>
    </xf>
    <xf numFmtId="0" fontId="23" fillId="0" borderId="32" xfId="50" applyFont="1" applyBorder="1" applyAlignment="1">
      <alignment horizontal="left" vertical="center"/>
    </xf>
    <xf numFmtId="0" fontId="23" fillId="0" borderId="44" xfId="50" applyFont="1" applyBorder="1" applyAlignment="1">
      <alignment horizontal="left" vertical="center"/>
    </xf>
    <xf numFmtId="0" fontId="23" fillId="0" borderId="43" xfId="50" applyFont="1" applyBorder="1" applyAlignment="1">
      <alignment horizontal="left" vertical="center"/>
    </xf>
    <xf numFmtId="0" fontId="23" fillId="0" borderId="50" xfId="50" applyFont="1" applyBorder="1" applyAlignment="1">
      <alignment horizontal="left" vertical="center"/>
    </xf>
    <xf numFmtId="0" fontId="23" fillId="0" borderId="42" xfId="50" applyFont="1" applyBorder="1" applyAlignment="1">
      <alignment horizontal="left" vertical="center"/>
    </xf>
    <xf numFmtId="0" fontId="16" fillId="0" borderId="35" xfId="50" applyFont="1" applyBorder="1" applyAlignment="1">
      <alignment horizontal="left" vertical="center"/>
    </xf>
    <xf numFmtId="0" fontId="17" fillId="0" borderId="0" xfId="0" applyFont="1" applyBorder="1" applyAlignment="1">
      <alignment horizontal="left" vertical="center"/>
    </xf>
    <xf numFmtId="0" fontId="18" fillId="0" borderId="33" xfId="50" applyFont="1" applyFill="1" applyBorder="1" applyAlignment="1">
      <alignment horizontal="left" vertical="center"/>
    </xf>
    <xf numFmtId="0" fontId="16" fillId="0" borderId="15" xfId="50" applyFont="1" applyFill="1" applyBorder="1" applyAlignment="1">
      <alignment horizontal="left" vertical="center"/>
    </xf>
    <xf numFmtId="0" fontId="18" fillId="0" borderId="34" xfId="50" applyFont="1" applyBorder="1" applyAlignment="1">
      <alignment horizontal="center" vertical="center"/>
    </xf>
    <xf numFmtId="0" fontId="18" fillId="0" borderId="35" xfId="50" applyFont="1" applyBorder="1" applyAlignment="1">
      <alignment horizontal="center" vertical="center"/>
    </xf>
    <xf numFmtId="0" fontId="18" fillId="0" borderId="15" xfId="50" applyFont="1" applyBorder="1" applyAlignment="1">
      <alignment horizontal="center" vertical="center"/>
    </xf>
    <xf numFmtId="0" fontId="22" fillId="0" borderId="15" xfId="50" applyFont="1" applyBorder="1" applyAlignment="1">
      <alignment horizontal="left" vertical="center"/>
    </xf>
    <xf numFmtId="0" fontId="18" fillId="0" borderId="48" xfId="50" applyFont="1" applyFill="1" applyBorder="1" applyAlignment="1">
      <alignment horizontal="left" vertical="center"/>
    </xf>
    <xf numFmtId="0" fontId="18" fillId="0" borderId="49" xfId="50" applyFont="1" applyFill="1" applyBorder="1" applyAlignment="1">
      <alignment horizontal="left" vertical="center"/>
    </xf>
    <xf numFmtId="0" fontId="17" fillId="0" borderId="0" xfId="50" applyFont="1" applyFill="1" applyBorder="1" applyAlignment="1">
      <alignment horizontal="left" vertical="center"/>
    </xf>
    <xf numFmtId="0" fontId="16" fillId="0" borderId="46" xfId="50" applyFont="1" applyFill="1" applyBorder="1" applyAlignment="1">
      <alignment horizontal="left" vertical="center"/>
    </xf>
    <xf numFmtId="0" fontId="16" fillId="0" borderId="47" xfId="50" applyFont="1" applyFill="1" applyBorder="1" applyAlignment="1">
      <alignment horizontal="left" vertical="center"/>
    </xf>
    <xf numFmtId="0" fontId="16" fillId="0" borderId="44" xfId="50" applyFont="1" applyFill="1" applyBorder="1" applyAlignment="1">
      <alignment horizontal="left" vertical="center"/>
    </xf>
    <xf numFmtId="0" fontId="16" fillId="0" borderId="43" xfId="50" applyFont="1" applyFill="1" applyBorder="1" applyAlignment="1">
      <alignment horizontal="left" vertical="center"/>
    </xf>
    <xf numFmtId="0" fontId="18" fillId="0" borderId="44" xfId="50" applyFont="1" applyBorder="1" applyAlignment="1">
      <alignment horizontal="left" vertical="center"/>
    </xf>
    <xf numFmtId="0" fontId="18" fillId="0" borderId="43" xfId="50" applyFont="1" applyBorder="1" applyAlignment="1">
      <alignment horizontal="left" vertical="center"/>
    </xf>
    <xf numFmtId="0" fontId="17" fillId="0" borderId="60" xfId="50" applyFont="1" applyBorder="1" applyAlignment="1">
      <alignment vertical="center"/>
    </xf>
    <xf numFmtId="0" fontId="16" fillId="0" borderId="61" xfId="50" applyFont="1" applyBorder="1" applyAlignment="1">
      <alignment horizontal="center" vertical="center"/>
    </xf>
    <xf numFmtId="0" fontId="17" fillId="0" borderId="61" xfId="50" applyFont="1" applyBorder="1" applyAlignment="1">
      <alignment vertical="center"/>
    </xf>
    <xf numFmtId="0" fontId="16" fillId="0" borderId="61" xfId="50" applyFont="1" applyBorder="1" applyAlignment="1">
      <alignment vertical="center"/>
    </xf>
    <xf numFmtId="58" fontId="20" fillId="0" borderId="61" xfId="50" applyNumberFormat="1" applyFont="1" applyBorder="1" applyAlignment="1">
      <alignment vertical="center"/>
    </xf>
    <xf numFmtId="0" fontId="17" fillId="0" borderId="61" xfId="50" applyFont="1" applyBorder="1" applyAlignment="1">
      <alignment horizontal="center" vertical="center"/>
    </xf>
    <xf numFmtId="0" fontId="17" fillId="0" borderId="62" xfId="50" applyFont="1" applyFill="1" applyBorder="1" applyAlignment="1">
      <alignment horizontal="left" vertical="center"/>
    </xf>
    <xf numFmtId="0" fontId="17" fillId="0" borderId="61" xfId="50" applyFont="1" applyFill="1" applyBorder="1" applyAlignment="1">
      <alignment horizontal="left" vertical="center"/>
    </xf>
    <xf numFmtId="0" fontId="17" fillId="0" borderId="63" xfId="50" applyFont="1" applyFill="1" applyBorder="1" applyAlignment="1">
      <alignment horizontal="center" vertical="center"/>
    </xf>
    <xf numFmtId="0" fontId="17" fillId="0" borderId="39" xfId="50" applyFont="1" applyFill="1" applyBorder="1" applyAlignment="1">
      <alignment horizontal="center" vertical="center"/>
    </xf>
    <xf numFmtId="0" fontId="17" fillId="0" borderId="34" xfId="50" applyFont="1" applyFill="1" applyBorder="1" applyAlignment="1">
      <alignment horizontal="center" vertical="center"/>
    </xf>
    <xf numFmtId="0" fontId="17" fillId="0" borderId="35" xfId="50" applyFont="1" applyFill="1" applyBorder="1" applyAlignment="1">
      <alignment horizontal="center" vertical="center"/>
    </xf>
    <xf numFmtId="0" fontId="20" fillId="0" borderId="59" xfId="50" applyFont="1" applyBorder="1" applyAlignment="1">
      <alignment horizontal="center" vertical="center"/>
    </xf>
    <xf numFmtId="0" fontId="20" fillId="0" borderId="64" xfId="50" applyFont="1" applyBorder="1" applyAlignment="1">
      <alignment horizontal="center" vertical="center"/>
    </xf>
    <xf numFmtId="0" fontId="16" fillId="0" borderId="52" xfId="50" applyFont="1" applyBorder="1" applyAlignment="1">
      <alignment horizontal="left" vertical="center"/>
    </xf>
    <xf numFmtId="0" fontId="18" fillId="0" borderId="52" xfId="50" applyFont="1" applyBorder="1" applyAlignment="1">
      <alignment horizontal="center" vertical="center"/>
    </xf>
    <xf numFmtId="0" fontId="16" fillId="0" borderId="37" xfId="50" applyFont="1" applyBorder="1" applyAlignment="1">
      <alignment horizontal="left" vertical="center"/>
    </xf>
    <xf numFmtId="0" fontId="16" fillId="0" borderId="51" xfId="50" applyFont="1" applyBorder="1" applyAlignment="1">
      <alignment horizontal="left" vertical="center"/>
    </xf>
    <xf numFmtId="0" fontId="18" fillId="0" borderId="37" xfId="50" applyFont="1" applyBorder="1" applyAlignment="1">
      <alignment horizontal="left" vertical="center"/>
    </xf>
    <xf numFmtId="0" fontId="22" fillId="0" borderId="32" xfId="50" applyFont="1" applyBorder="1" applyAlignment="1">
      <alignment horizontal="left" vertical="center"/>
    </xf>
    <xf numFmtId="0" fontId="22" fillId="0" borderId="51" xfId="50" applyFont="1" applyBorder="1" applyAlignment="1">
      <alignment horizontal="left" vertical="center"/>
    </xf>
    <xf numFmtId="0" fontId="22" fillId="0" borderId="42" xfId="50" applyFont="1" applyBorder="1" applyAlignment="1">
      <alignment horizontal="left" vertical="center"/>
    </xf>
    <xf numFmtId="0" fontId="22" fillId="0" borderId="43" xfId="50" applyFont="1" applyBorder="1" applyAlignment="1">
      <alignment horizontal="left" vertical="center"/>
    </xf>
    <xf numFmtId="0" fontId="22" fillId="0" borderId="55" xfId="50" applyFont="1" applyBorder="1" applyAlignment="1">
      <alignment horizontal="left" vertical="center"/>
    </xf>
    <xf numFmtId="0" fontId="16" fillId="0" borderId="52" xfId="50" applyFont="1" applyFill="1" applyBorder="1" applyAlignment="1">
      <alignment horizontal="left" vertical="center"/>
    </xf>
    <xf numFmtId="0" fontId="18" fillId="0" borderId="37" xfId="50" applyFont="1" applyBorder="1" applyAlignment="1">
      <alignment horizontal="center" vertical="center"/>
    </xf>
    <xf numFmtId="0" fontId="22" fillId="0" borderId="52" xfId="50" applyFont="1" applyBorder="1" applyAlignment="1">
      <alignment horizontal="left" vertical="center"/>
    </xf>
    <xf numFmtId="0" fontId="18" fillId="0" borderId="57" xfId="50" applyFont="1" applyFill="1" applyBorder="1" applyAlignment="1">
      <alignment horizontal="left" vertical="center"/>
    </xf>
    <xf numFmtId="0" fontId="16" fillId="0" borderId="56" xfId="50" applyFont="1" applyFill="1" applyBorder="1" applyAlignment="1">
      <alignment horizontal="left" vertical="center"/>
    </xf>
    <xf numFmtId="0" fontId="16" fillId="0" borderId="55" xfId="50" applyFont="1" applyFill="1" applyBorder="1" applyAlignment="1">
      <alignment horizontal="left" vertical="center"/>
    </xf>
    <xf numFmtId="0" fontId="18" fillId="0" borderId="55" xfId="50" applyFont="1" applyBorder="1" applyAlignment="1">
      <alignment horizontal="left" vertical="center"/>
    </xf>
    <xf numFmtId="0" fontId="16" fillId="0" borderId="65" xfId="50" applyFont="1" applyBorder="1" applyAlignment="1">
      <alignment horizontal="center" vertical="center"/>
    </xf>
    <xf numFmtId="0" fontId="17" fillId="0" borderId="66" xfId="50" applyFont="1" applyFill="1" applyBorder="1" applyAlignment="1">
      <alignment horizontal="left" vertical="center"/>
    </xf>
    <xf numFmtId="0" fontId="17" fillId="0" borderId="67" xfId="50" applyFont="1" applyFill="1" applyBorder="1" applyAlignment="1">
      <alignment horizontal="center" vertical="center"/>
    </xf>
    <xf numFmtId="0" fontId="17" fillId="0" borderId="37" xfId="50" applyFont="1" applyFill="1" applyBorder="1" applyAlignment="1">
      <alignment horizontal="center" vertical="center"/>
    </xf>
    <xf numFmtId="0" fontId="20" fillId="0" borderId="61" xfId="50" applyFont="1" applyBorder="1" applyAlignment="1">
      <alignment horizontal="center" vertical="center"/>
    </xf>
    <xf numFmtId="0" fontId="20" fillId="0" borderId="65" xfId="50" applyFont="1" applyBorder="1" applyAlignment="1">
      <alignment horizontal="center" vertical="center"/>
    </xf>
    <xf numFmtId="177" fontId="10" fillId="3" borderId="2" xfId="0" applyNumberFormat="1" applyFont="1" applyFill="1" applyBorder="1" applyAlignment="1">
      <alignment horizontal="center" vertical="center"/>
    </xf>
    <xf numFmtId="0" fontId="20" fillId="0" borderId="0" xfId="50" applyFont="1" applyBorder="1" applyAlignment="1">
      <alignment horizontal="left" vertical="center"/>
    </xf>
    <xf numFmtId="0" fontId="25" fillId="0" borderId="30" xfId="50" applyFont="1" applyBorder="1" applyAlignment="1">
      <alignment horizontal="center" vertical="top"/>
    </xf>
    <xf numFmtId="0" fontId="16" fillId="0" borderId="42" xfId="50" applyFont="1" applyBorder="1" applyAlignment="1">
      <alignment horizontal="left" vertical="center"/>
    </xf>
    <xf numFmtId="0" fontId="16" fillId="0" borderId="55" xfId="50" applyFont="1" applyBorder="1" applyAlignment="1">
      <alignment horizontal="left" vertical="center"/>
    </xf>
    <xf numFmtId="0" fontId="18" fillId="0" borderId="68" xfId="50" applyFont="1" applyBorder="1" applyAlignment="1">
      <alignment horizontal="left" vertical="center"/>
    </xf>
    <xf numFmtId="0" fontId="18" fillId="0" borderId="45" xfId="50" applyFont="1" applyBorder="1" applyAlignment="1">
      <alignment horizontal="left" vertical="center"/>
    </xf>
    <xf numFmtId="0" fontId="17" fillId="0" borderId="62" xfId="50" applyFont="1" applyBorder="1" applyAlignment="1">
      <alignment horizontal="left" vertical="center"/>
    </xf>
    <xf numFmtId="0" fontId="17" fillId="0" borderId="61" xfId="50" applyFont="1" applyBorder="1" applyAlignment="1">
      <alignment horizontal="left" vertical="center"/>
    </xf>
    <xf numFmtId="0" fontId="18" fillId="0" borderId="63" xfId="50" applyFont="1" applyBorder="1" applyAlignment="1">
      <alignment vertical="center"/>
    </xf>
    <xf numFmtId="0" fontId="20" fillId="0" borderId="39" xfId="50" applyFont="1" applyBorder="1" applyAlignment="1">
      <alignment horizontal="left" vertical="center"/>
    </xf>
    <xf numFmtId="0" fontId="16" fillId="0" borderId="39" xfId="50" applyFont="1" applyBorder="1" applyAlignment="1">
      <alignment horizontal="left" vertical="center"/>
    </xf>
    <xf numFmtId="0" fontId="20" fillId="0" borderId="39" xfId="50" applyFont="1" applyBorder="1" applyAlignment="1">
      <alignment vertical="center"/>
    </xf>
    <xf numFmtId="0" fontId="18" fillId="0" borderId="39" xfId="50" applyFont="1" applyBorder="1" applyAlignment="1">
      <alignment vertical="center"/>
    </xf>
    <xf numFmtId="0" fontId="18" fillId="0" borderId="63" xfId="50" applyFont="1" applyBorder="1" applyAlignment="1">
      <alignment horizontal="center" vertical="center"/>
    </xf>
    <xf numFmtId="0" fontId="16" fillId="0" borderId="39" xfId="50" applyFont="1" applyBorder="1" applyAlignment="1">
      <alignment horizontal="center" vertical="center"/>
    </xf>
    <xf numFmtId="0" fontId="18" fillId="0" borderId="39" xfId="50" applyFont="1" applyBorder="1" applyAlignment="1">
      <alignment horizontal="center" vertical="center"/>
    </xf>
    <xf numFmtId="0" fontId="20" fillId="0" borderId="39" xfId="50" applyFont="1" applyBorder="1" applyAlignment="1">
      <alignment horizontal="center" vertical="center"/>
    </xf>
    <xf numFmtId="0" fontId="20" fillId="0" borderId="15" xfId="50" applyFont="1" applyBorder="1" applyAlignment="1">
      <alignment horizontal="center" vertical="center"/>
    </xf>
    <xf numFmtId="0" fontId="18" fillId="0" borderId="48" xfId="50" applyFont="1" applyBorder="1" applyAlignment="1">
      <alignment horizontal="left" vertical="center" wrapText="1"/>
    </xf>
    <xf numFmtId="0" fontId="18" fillId="0" borderId="49" xfId="50" applyFont="1" applyBorder="1" applyAlignment="1">
      <alignment horizontal="left" vertical="center" wrapText="1"/>
    </xf>
    <xf numFmtId="0" fontId="18" fillId="0" borderId="63" xfId="50" applyFont="1" applyBorder="1" applyAlignment="1">
      <alignment horizontal="left" vertical="center"/>
    </xf>
    <xf numFmtId="0" fontId="18" fillId="0" borderId="39" xfId="50" applyFont="1" applyBorder="1" applyAlignment="1">
      <alignment horizontal="left" vertical="center"/>
    </xf>
    <xf numFmtId="0" fontId="26" fillId="0" borderId="69" xfId="50" applyFont="1" applyBorder="1" applyAlignment="1">
      <alignment horizontal="left" vertical="center" wrapText="1"/>
    </xf>
    <xf numFmtId="9" fontId="16" fillId="0" borderId="15" xfId="50" applyNumberFormat="1" applyFont="1" applyBorder="1" applyAlignment="1">
      <alignment horizontal="center" vertical="center"/>
    </xf>
    <xf numFmtId="0" fontId="17" fillId="0" borderId="62" xfId="0" applyFont="1" applyBorder="1" applyAlignment="1">
      <alignment horizontal="left" vertical="center"/>
    </xf>
    <xf numFmtId="0" fontId="17" fillId="0" borderId="61" xfId="0" applyFont="1" applyBorder="1" applyAlignment="1">
      <alignment horizontal="left" vertical="center"/>
    </xf>
    <xf numFmtId="9" fontId="16" fillId="0" borderId="46" xfId="50" applyNumberFormat="1" applyFont="1" applyBorder="1" applyAlignment="1">
      <alignment horizontal="left" vertical="center"/>
    </xf>
    <xf numFmtId="9" fontId="16" fillId="0" borderId="47" xfId="50" applyNumberFormat="1" applyFont="1" applyBorder="1" applyAlignment="1">
      <alignment horizontal="left" vertical="center"/>
    </xf>
    <xf numFmtId="9" fontId="16" fillId="0" borderId="48" xfId="50" applyNumberFormat="1" applyFont="1" applyBorder="1" applyAlignment="1">
      <alignment horizontal="left" vertical="center"/>
    </xf>
    <xf numFmtId="9" fontId="16" fillId="0" borderId="49" xfId="50" applyNumberFormat="1" applyFont="1" applyBorder="1" applyAlignment="1">
      <alignment horizontal="left" vertical="center"/>
    </xf>
    <xf numFmtId="0" fontId="22" fillId="0" borderId="63" xfId="50" applyFont="1" applyFill="1" applyBorder="1" applyAlignment="1">
      <alignment horizontal="left" vertical="center"/>
    </xf>
    <xf numFmtId="0" fontId="22" fillId="0" borderId="39" xfId="50" applyFont="1" applyFill="1" applyBorder="1" applyAlignment="1">
      <alignment horizontal="left" vertical="center"/>
    </xf>
    <xf numFmtId="0" fontId="22" fillId="0" borderId="38" xfId="50" applyFont="1" applyFill="1" applyBorder="1" applyAlignment="1">
      <alignment horizontal="left" vertical="center"/>
    </xf>
    <xf numFmtId="0" fontId="22" fillId="0" borderId="49" xfId="50" applyFont="1" applyFill="1" applyBorder="1" applyAlignment="1">
      <alignment horizontal="left" vertical="center"/>
    </xf>
    <xf numFmtId="0" fontId="17" fillId="0" borderId="45" xfId="50" applyFont="1" applyFill="1" applyBorder="1" applyAlignment="1">
      <alignment horizontal="left" vertical="center"/>
    </xf>
    <xf numFmtId="0" fontId="16" fillId="0" borderId="70" xfId="50" applyFont="1" applyFill="1" applyBorder="1" applyAlignment="1">
      <alignment horizontal="left" vertical="center"/>
    </xf>
    <xf numFmtId="0" fontId="16" fillId="0" borderId="41" xfId="50" applyFont="1" applyFill="1" applyBorder="1" applyAlignment="1">
      <alignment horizontal="left" vertical="center"/>
    </xf>
    <xf numFmtId="0" fontId="17" fillId="0" borderId="58" xfId="50" applyFont="1" applyBorder="1" applyAlignment="1">
      <alignment vertical="center"/>
    </xf>
    <xf numFmtId="0" fontId="27" fillId="0" borderId="61" xfId="50" applyFont="1" applyBorder="1" applyAlignment="1">
      <alignment horizontal="center" vertical="center"/>
    </xf>
    <xf numFmtId="0" fontId="17" fillId="0" borderId="59" xfId="50" applyFont="1" applyBorder="1" applyAlignment="1">
      <alignment vertical="center"/>
    </xf>
    <xf numFmtId="0" fontId="16" fillId="0" borderId="71" xfId="50" applyFont="1" applyBorder="1" applyAlignment="1">
      <alignment vertical="center"/>
    </xf>
    <xf numFmtId="0" fontId="17" fillId="0" borderId="71" xfId="50" applyFont="1" applyBorder="1" applyAlignment="1">
      <alignment vertical="center"/>
    </xf>
    <xf numFmtId="58" fontId="20" fillId="0" borderId="59" xfId="50" applyNumberFormat="1" applyFont="1" applyBorder="1" applyAlignment="1">
      <alignment vertical="center"/>
    </xf>
    <xf numFmtId="0" fontId="17" fillId="0" borderId="45" xfId="50" applyFont="1" applyBorder="1" applyAlignment="1">
      <alignment horizontal="center" vertical="center"/>
    </xf>
    <xf numFmtId="0" fontId="16" fillId="0" borderId="68" xfId="50" applyFont="1" applyFill="1" applyBorder="1" applyAlignment="1">
      <alignment horizontal="left" vertical="center"/>
    </xf>
    <xf numFmtId="0" fontId="16" fillId="0" borderId="45" xfId="50" applyFont="1" applyFill="1" applyBorder="1" applyAlignment="1">
      <alignment horizontal="left" vertical="center"/>
    </xf>
    <xf numFmtId="0" fontId="20" fillId="0" borderId="71" xfId="50" applyFont="1" applyBorder="1" applyAlignment="1">
      <alignment vertical="center"/>
    </xf>
    <xf numFmtId="0" fontId="18" fillId="0" borderId="72" xfId="50" applyFont="1" applyBorder="1" applyAlignment="1">
      <alignment horizontal="left" vertical="center"/>
    </xf>
    <xf numFmtId="0" fontId="17" fillId="0" borderId="66" xfId="50" applyFont="1" applyBorder="1" applyAlignment="1">
      <alignment horizontal="left" vertical="center"/>
    </xf>
    <xf numFmtId="0" fontId="16" fillId="0" borderId="67" xfId="50" applyFont="1" applyBorder="1" applyAlignment="1">
      <alignment horizontal="left" vertical="center"/>
    </xf>
    <xf numFmtId="0" fontId="18" fillId="0" borderId="0" xfId="50" applyFont="1" applyBorder="1" applyAlignment="1">
      <alignment vertical="center"/>
    </xf>
    <xf numFmtId="0" fontId="18" fillId="0" borderId="57" xfId="50" applyFont="1" applyBorder="1" applyAlignment="1">
      <alignment horizontal="left" vertical="center" wrapText="1"/>
    </xf>
    <xf numFmtId="0" fontId="18" fillId="0" borderId="67" xfId="50" applyFont="1" applyBorder="1" applyAlignment="1">
      <alignment horizontal="left" vertical="center"/>
    </xf>
    <xf numFmtId="0" fontId="28" fillId="0" borderId="52" xfId="50" applyFont="1" applyBorder="1" applyAlignment="1">
      <alignment horizontal="left" vertical="center" wrapText="1"/>
    </xf>
    <xf numFmtId="0" fontId="28" fillId="0" borderId="52" xfId="50" applyFont="1" applyBorder="1" applyAlignment="1">
      <alignment horizontal="left" vertical="center"/>
    </xf>
    <xf numFmtId="0" fontId="23" fillId="0" borderId="52" xfId="50" applyFont="1" applyBorder="1" applyAlignment="1">
      <alignment horizontal="left" vertical="center"/>
    </xf>
    <xf numFmtId="0" fontId="17" fillId="0" borderId="66" xfId="0" applyFont="1" applyBorder="1" applyAlignment="1">
      <alignment horizontal="left" vertical="center"/>
    </xf>
    <xf numFmtId="9" fontId="16" fillId="0" borderId="56" xfId="50" applyNumberFormat="1" applyFont="1" applyBorder="1" applyAlignment="1">
      <alignment horizontal="left" vertical="center"/>
    </xf>
    <xf numFmtId="9" fontId="16" fillId="0" borderId="57" xfId="50" applyNumberFormat="1" applyFont="1" applyBorder="1" applyAlignment="1">
      <alignment horizontal="left" vertical="center"/>
    </xf>
    <xf numFmtId="0" fontId="22" fillId="0" borderId="67" xfId="50" applyFont="1" applyFill="1" applyBorder="1" applyAlignment="1">
      <alignment horizontal="left" vertical="center"/>
    </xf>
    <xf numFmtId="0" fontId="22" fillId="0" borderId="57" xfId="50" applyFont="1" applyFill="1" applyBorder="1" applyAlignment="1">
      <alignment horizontal="left" vertical="center"/>
    </xf>
    <xf numFmtId="0" fontId="16" fillId="0" borderId="54" xfId="50" applyFont="1" applyFill="1" applyBorder="1" applyAlignment="1">
      <alignment horizontal="left" vertical="center"/>
    </xf>
    <xf numFmtId="0" fontId="17" fillId="0" borderId="73" xfId="50" applyFont="1" applyBorder="1" applyAlignment="1">
      <alignment horizontal="center" vertical="center"/>
    </xf>
    <xf numFmtId="0" fontId="16" fillId="0" borderId="71" xfId="50" applyFont="1" applyBorder="1" applyAlignment="1">
      <alignment horizontal="center" vertical="center"/>
    </xf>
    <xf numFmtId="0" fontId="16" fillId="0" borderId="72" xfId="50" applyFont="1" applyBorder="1" applyAlignment="1">
      <alignment horizontal="center" vertical="center"/>
    </xf>
    <xf numFmtId="0" fontId="16" fillId="0" borderId="72" xfId="50" applyFont="1" applyFill="1" applyBorder="1" applyAlignment="1">
      <alignment horizontal="left" vertical="center"/>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30" fillId="0" borderId="76" xfId="0" applyFont="1" applyBorder="1"/>
    <xf numFmtId="0" fontId="30" fillId="0" borderId="2" xfId="0" applyFont="1" applyBorder="1"/>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5" borderId="5"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2" xfId="0" applyFont="1" applyFill="1" applyBorder="1"/>
    <xf numFmtId="0" fontId="0" fillId="0" borderId="76" xfId="0" applyBorder="1"/>
    <xf numFmtId="0" fontId="0" fillId="5" borderId="2" xfId="0" applyFill="1" applyBorder="1"/>
    <xf numFmtId="0" fontId="0" fillId="0" borderId="77" xfId="0" applyBorder="1"/>
    <xf numFmtId="0" fontId="0" fillId="0" borderId="78" xfId="0" applyBorder="1"/>
    <xf numFmtId="0" fontId="0" fillId="5" borderId="78" xfId="0" applyFill="1" applyBorder="1"/>
    <xf numFmtId="0" fontId="0" fillId="6" borderId="0" xfId="0" applyFill="1"/>
    <xf numFmtId="0" fontId="29" fillId="0" borderId="79" xfId="0" applyFont="1" applyBorder="1" applyAlignment="1">
      <alignment horizontal="center" vertical="center" wrapText="1"/>
    </xf>
    <xf numFmtId="0" fontId="30" fillId="0" borderId="80" xfId="0" applyFont="1" applyBorder="1" applyAlignment="1">
      <alignment horizontal="center" vertical="center"/>
    </xf>
    <xf numFmtId="0" fontId="30" fillId="0" borderId="81" xfId="0" applyFont="1" applyBorder="1"/>
    <xf numFmtId="0" fontId="0" fillId="0" borderId="81" xfId="0" applyBorder="1"/>
    <xf numFmtId="0" fontId="0" fillId="0" borderId="82" xfId="0" applyBorder="1"/>
    <xf numFmtId="0" fontId="0" fillId="0" borderId="0" xfId="0" applyFont="1" applyFill="1" applyAlignment="1">
      <alignment vertical="top"/>
    </xf>
    <xf numFmtId="0" fontId="0" fillId="0" borderId="0" xfId="0" applyAlignment="1">
      <alignment vertical="top" wrapText="1"/>
    </xf>
    <xf numFmtId="0" fontId="0" fillId="7" borderId="2" xfId="0" applyFill="1" applyBorder="1"/>
    <xf numFmtId="0" fontId="31" fillId="7"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3" borderId="2" xfId="0" applyFont="1" applyFill="1" applyBorder="1" applyAlignment="1">
      <alignment vertical="top" wrapText="1"/>
    </xf>
    <xf numFmtId="0" fontId="30" fillId="7" borderId="2" xfId="0" applyFont="1" applyFill="1" applyBorder="1" applyAlignment="1">
      <alignment vertical="top" wrapText="1"/>
    </xf>
    <xf numFmtId="0" fontId="32" fillId="0" borderId="2" xfId="0" applyFont="1" applyBorder="1" applyAlignment="1">
      <alignment vertical="top" wrapText="1"/>
    </xf>
    <xf numFmtId="0" fontId="0" fillId="0" borderId="2" xfId="0" applyFont="1" applyBorder="1" applyAlignment="1">
      <alignment vertical="top" wrapText="1"/>
    </xf>
    <xf numFmtId="0" fontId="33" fillId="0" borderId="0" xfId="0" applyFont="1"/>
    <xf numFmtId="0" fontId="33" fillId="0" borderId="0" xfId="0" applyFont="1" applyAlignment="1">
      <alignmen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847850"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282050"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503872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05727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08672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84785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282050"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26720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503872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24815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05727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381875"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077200"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400925"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085850"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085850"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86690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87642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23862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219575"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503872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503872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410450"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10577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410450"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10577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458075"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458075"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458075"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448550"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429500"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077200"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086725"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105775"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105775"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105775"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8478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0572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2672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50387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305550"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085850"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0858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8764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876425"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29577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286250"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501015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5010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410450"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10577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400925"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10577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30555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30555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14325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14325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086725"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381875"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305550"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305550"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30555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876425"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667000"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5121" name="Check Box 1" hidden="1">
              <a:extLst>
                <a:ext uri="{63B3BB69-23CF-44E3-9099-C40C66FF867C}">
                  <a14:compatExt spid="_x0000_s5121"/>
                </a:ext>
              </a:extLst>
            </xdr:cNvPr>
            <xdr:cNvSpPr/>
          </xdr:nvSpPr>
          <xdr:spPr>
            <a:xfrm>
              <a:off x="192262125"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5122" name="Check Box 2" hidden="1">
              <a:extLst>
                <a:ext uri="{63B3BB69-23CF-44E3-9099-C40C66FF867C}">
                  <a14:compatExt spid="_x0000_s5122"/>
                </a:ext>
              </a:extLst>
            </xdr:cNvPr>
            <xdr:cNvSpPr/>
          </xdr:nvSpPr>
          <xdr:spPr>
            <a:xfrm>
              <a:off x="4895850" y="2143125"/>
              <a:ext cx="4857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209550</xdr:rowOff>
        </xdr:from>
        <xdr:to>
          <xdr:col>2</xdr:col>
          <xdr:colOff>742950</xdr:colOff>
          <xdr:row>10</xdr:row>
          <xdr:rowOff>0</xdr:rowOff>
        </xdr:to>
        <xdr:sp>
          <xdr:nvSpPr>
            <xdr:cNvPr id="5123" name="Check Box 3" hidden="1">
              <a:extLst>
                <a:ext uri="{63B3BB69-23CF-44E3-9099-C40C66FF867C}">
                  <a14:compatExt spid="_x0000_s5123"/>
                </a:ext>
              </a:extLst>
            </xdr:cNvPr>
            <xdr:cNvSpPr/>
          </xdr:nvSpPr>
          <xdr:spPr>
            <a:xfrm>
              <a:off x="1857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5124" name="Check Box 4" hidden="1">
              <a:extLst>
                <a:ext uri="{63B3BB69-23CF-44E3-9099-C40C66FF867C}">
                  <a14:compatExt spid="_x0000_s5124"/>
                </a:ext>
              </a:extLst>
            </xdr:cNvPr>
            <xdr:cNvSpPr/>
          </xdr:nvSpPr>
          <xdr:spPr>
            <a:xfrm>
              <a:off x="192262125"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209550</xdr:rowOff>
        </xdr:from>
        <xdr:to>
          <xdr:col>2</xdr:col>
          <xdr:colOff>723900</xdr:colOff>
          <xdr:row>11</xdr:row>
          <xdr:rowOff>0</xdr:rowOff>
        </xdr:to>
        <xdr:sp>
          <xdr:nvSpPr>
            <xdr:cNvPr id="5125" name="Check Box 5" hidden="1">
              <a:extLst>
                <a:ext uri="{63B3BB69-23CF-44E3-9099-C40C66FF867C}">
                  <a14:compatExt spid="_x0000_s5125"/>
                </a:ext>
              </a:extLst>
            </xdr:cNvPr>
            <xdr:cNvSpPr/>
          </xdr:nvSpPr>
          <xdr:spPr>
            <a:xfrm>
              <a:off x="1847850" y="21812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5126" name="Check Box 6" hidden="1">
              <a:extLst>
                <a:ext uri="{63B3BB69-23CF-44E3-9099-C40C66FF867C}">
                  <a14:compatExt spid="_x0000_s5126"/>
                </a:ext>
              </a:extLst>
            </xdr:cNvPr>
            <xdr:cNvSpPr/>
          </xdr:nvSpPr>
          <xdr:spPr>
            <a:xfrm>
              <a:off x="4143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5127" name="Check Box 7" hidden="1">
              <a:extLst>
                <a:ext uri="{63B3BB69-23CF-44E3-9099-C40C66FF867C}">
                  <a14:compatExt spid="_x0000_s5127"/>
                </a:ext>
              </a:extLst>
            </xdr:cNvPr>
            <xdr:cNvSpPr/>
          </xdr:nvSpPr>
          <xdr:spPr>
            <a:xfrm>
              <a:off x="4876800" y="195262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5128" name="Check Box 8" hidden="1">
              <a:extLst>
                <a:ext uri="{63B3BB69-23CF-44E3-9099-C40C66FF867C}">
                  <a14:compatExt spid="_x0000_s5128"/>
                </a:ext>
              </a:extLst>
            </xdr:cNvPr>
            <xdr:cNvSpPr/>
          </xdr:nvSpPr>
          <xdr:spPr>
            <a:xfrm>
              <a:off x="4162425"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209550</xdr:rowOff>
        </xdr:from>
        <xdr:to>
          <xdr:col>1</xdr:col>
          <xdr:colOff>714375</xdr:colOff>
          <xdr:row>10</xdr:row>
          <xdr:rowOff>0</xdr:rowOff>
        </xdr:to>
        <xdr:sp>
          <xdr:nvSpPr>
            <xdr:cNvPr id="5129" name="Check Box 9" hidden="1">
              <a:extLst>
                <a:ext uri="{63B3BB69-23CF-44E3-9099-C40C66FF867C}">
                  <a14:compatExt spid="_x0000_s5129"/>
                </a:ext>
              </a:extLst>
            </xdr:cNvPr>
            <xdr:cNvSpPr/>
          </xdr:nvSpPr>
          <xdr:spPr>
            <a:xfrm>
              <a:off x="1066800"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5130" name="Check Box 10" hidden="1">
              <a:extLst>
                <a:ext uri="{63B3BB69-23CF-44E3-9099-C40C66FF867C}">
                  <a14:compatExt spid="_x0000_s5130"/>
                </a:ext>
              </a:extLst>
            </xdr:cNvPr>
            <xdr:cNvSpPr/>
          </xdr:nvSpPr>
          <xdr:spPr>
            <a:xfrm>
              <a:off x="104775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5131" name="Check Box 11" hidden="1">
              <a:extLst>
                <a:ext uri="{63B3BB69-23CF-44E3-9099-C40C66FF867C}">
                  <a14:compatExt spid="_x0000_s5131"/>
                </a:ext>
              </a:extLst>
            </xdr:cNvPr>
            <xdr:cNvSpPr/>
          </xdr:nvSpPr>
          <xdr:spPr>
            <a:xfrm>
              <a:off x="7296150" y="1971675"/>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5132" name="Check Box 12" hidden="1">
              <a:extLst>
                <a:ext uri="{63B3BB69-23CF-44E3-9099-C40C66FF867C}">
                  <a14:compatExt spid="_x0000_s5132"/>
                </a:ext>
              </a:extLst>
            </xdr:cNvPr>
            <xdr:cNvSpPr/>
          </xdr:nvSpPr>
          <xdr:spPr>
            <a:xfrm>
              <a:off x="8058150" y="1933575"/>
              <a:ext cx="495300"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5133" name="Check Box 13" hidden="1">
              <a:extLst>
                <a:ext uri="{63B3BB69-23CF-44E3-9099-C40C66FF867C}">
                  <a14:compatExt spid="_x0000_s5133"/>
                </a:ext>
              </a:extLst>
            </xdr:cNvPr>
            <xdr:cNvSpPr/>
          </xdr:nvSpPr>
          <xdr:spPr>
            <a:xfrm>
              <a:off x="731520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5134" name="Check Box 14" hidden="1">
              <a:extLst>
                <a:ext uri="{63B3BB69-23CF-44E3-9099-C40C66FF867C}">
                  <a14:compatExt spid="_x0000_s5134"/>
                </a:ext>
              </a:extLst>
            </xdr:cNvPr>
            <xdr:cNvSpPr/>
          </xdr:nvSpPr>
          <xdr:spPr>
            <a:xfrm>
              <a:off x="8058150" y="2143125"/>
              <a:ext cx="495300"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5135" name="Check Box 15" hidden="1">
              <a:extLst>
                <a:ext uri="{63B3BB69-23CF-44E3-9099-C40C66FF867C}">
                  <a14:compatExt spid="_x0000_s5135"/>
                </a:ext>
              </a:extLst>
            </xdr:cNvPr>
            <xdr:cNvSpPr/>
          </xdr:nvSpPr>
          <xdr:spPr>
            <a:xfrm>
              <a:off x="7315200" y="70485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5136" name="Check Box 16" hidden="1">
              <a:extLst>
                <a:ext uri="{63B3BB69-23CF-44E3-9099-C40C66FF867C}">
                  <a14:compatExt spid="_x0000_s5136"/>
                </a:ext>
              </a:extLst>
            </xdr:cNvPr>
            <xdr:cNvSpPr/>
          </xdr:nvSpPr>
          <xdr:spPr>
            <a:xfrm>
              <a:off x="8077200" y="67627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5137" name="Check Box 17" hidden="1">
              <a:extLst>
                <a:ext uri="{63B3BB69-23CF-44E3-9099-C40C66FF867C}">
                  <a14:compatExt spid="_x0000_s5137"/>
                </a:ext>
              </a:extLst>
            </xdr:cNvPr>
            <xdr:cNvSpPr/>
          </xdr:nvSpPr>
          <xdr:spPr>
            <a:xfrm>
              <a:off x="7334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5138" name="Check Box 18" hidden="1">
              <a:extLst>
                <a:ext uri="{63B3BB69-23CF-44E3-9099-C40C66FF867C}">
                  <a14:compatExt spid="_x0000_s5138"/>
                </a:ext>
              </a:extLst>
            </xdr:cNvPr>
            <xdr:cNvSpPr/>
          </xdr:nvSpPr>
          <xdr:spPr>
            <a:xfrm>
              <a:off x="8096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209550</xdr:rowOff>
        </xdr:from>
        <xdr:to>
          <xdr:col>2</xdr:col>
          <xdr:colOff>723900</xdr:colOff>
          <xdr:row>23</xdr:row>
          <xdr:rowOff>9525</xdr:rowOff>
        </xdr:to>
        <xdr:sp>
          <xdr:nvSpPr>
            <xdr:cNvPr id="5139" name="Check Box 19" hidden="1">
              <a:extLst>
                <a:ext uri="{63B3BB69-23CF-44E3-9099-C40C66FF867C}">
                  <a14:compatExt spid="_x0000_s5139"/>
                </a:ext>
              </a:extLst>
            </xdr:cNvPr>
            <xdr:cNvSpPr/>
          </xdr:nvSpPr>
          <xdr:spPr>
            <a:xfrm>
              <a:off x="1847850" y="4695825"/>
              <a:ext cx="4857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209550</xdr:rowOff>
        </xdr:from>
        <xdr:to>
          <xdr:col>3</xdr:col>
          <xdr:colOff>723900</xdr:colOff>
          <xdr:row>23</xdr:row>
          <xdr:rowOff>0</xdr:rowOff>
        </xdr:to>
        <xdr:sp>
          <xdr:nvSpPr>
            <xdr:cNvPr id="5140" name="Check Box 20" hidden="1">
              <a:extLst>
                <a:ext uri="{63B3BB69-23CF-44E3-9099-C40C66FF867C}">
                  <a14:compatExt spid="_x0000_s5140"/>
                </a:ext>
              </a:extLst>
            </xdr:cNvPr>
            <xdr:cNvSpPr/>
          </xdr:nvSpPr>
          <xdr:spPr>
            <a:xfrm>
              <a:off x="2609850" y="46958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5141" name="Check Box 21" hidden="1">
              <a:extLst>
                <a:ext uri="{63B3BB69-23CF-44E3-9099-C40C66FF867C}">
                  <a14:compatExt spid="_x0000_s5141"/>
                </a:ext>
              </a:extLst>
            </xdr:cNvPr>
            <xdr:cNvSpPr/>
          </xdr:nvSpPr>
          <xdr:spPr>
            <a:xfrm>
              <a:off x="1095375" y="554355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5142" name="Check Box 22" hidden="1">
              <a:extLst>
                <a:ext uri="{63B3BB69-23CF-44E3-9099-C40C66FF867C}">
                  <a14:compatExt spid="_x0000_s5142"/>
                </a:ext>
              </a:extLst>
            </xdr:cNvPr>
            <xdr:cNvSpPr/>
          </xdr:nvSpPr>
          <xdr:spPr>
            <a:xfrm>
              <a:off x="1085850" y="57435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5143" name="Check Box 23" hidden="1">
              <a:extLst>
                <a:ext uri="{63B3BB69-23CF-44E3-9099-C40C66FF867C}">
                  <a14:compatExt spid="_x0000_s5143"/>
                </a:ext>
              </a:extLst>
            </xdr:cNvPr>
            <xdr:cNvSpPr/>
          </xdr:nvSpPr>
          <xdr:spPr>
            <a:xfrm>
              <a:off x="1828800"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5144" name="Check Box 24" hidden="1">
              <a:extLst>
                <a:ext uri="{63B3BB69-23CF-44E3-9099-C40C66FF867C}">
                  <a14:compatExt spid="_x0000_s5144"/>
                </a:ext>
              </a:extLst>
            </xdr:cNvPr>
            <xdr:cNvSpPr/>
          </xdr:nvSpPr>
          <xdr:spPr>
            <a:xfrm>
              <a:off x="1828800" y="554355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209550</xdr:rowOff>
        </xdr:from>
        <xdr:to>
          <xdr:col>5</xdr:col>
          <xdr:colOff>742950</xdr:colOff>
          <xdr:row>28</xdr:row>
          <xdr:rowOff>0</xdr:rowOff>
        </xdr:to>
        <xdr:sp>
          <xdr:nvSpPr>
            <xdr:cNvPr id="5145" name="Check Box 25" hidden="1">
              <a:extLst>
                <a:ext uri="{63B3BB69-23CF-44E3-9099-C40C66FF867C}">
                  <a14:compatExt spid="_x0000_s5145"/>
                </a:ext>
              </a:extLst>
            </xdr:cNvPr>
            <xdr:cNvSpPr/>
          </xdr:nvSpPr>
          <xdr:spPr>
            <a:xfrm>
              <a:off x="4143375"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5146" name="Check Box 26" hidden="1">
              <a:extLst>
                <a:ext uri="{63B3BB69-23CF-44E3-9099-C40C66FF867C}">
                  <a14:compatExt spid="_x0000_s5146"/>
                </a:ext>
              </a:extLst>
            </xdr:cNvPr>
            <xdr:cNvSpPr/>
          </xdr:nvSpPr>
          <xdr:spPr>
            <a:xfrm>
              <a:off x="4143375" y="55340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5147" name="Check Box 27" hidden="1">
              <a:extLst>
                <a:ext uri="{63B3BB69-23CF-44E3-9099-C40C66FF867C}">
                  <a14:compatExt spid="_x0000_s5147"/>
                </a:ext>
              </a:extLst>
            </xdr:cNvPr>
            <xdr:cNvSpPr/>
          </xdr:nvSpPr>
          <xdr:spPr>
            <a:xfrm>
              <a:off x="4905375"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5148" name="Check Box 28" hidden="1">
              <a:extLst>
                <a:ext uri="{63B3BB69-23CF-44E3-9099-C40C66FF867C}">
                  <a14:compatExt spid="_x0000_s5148"/>
                </a:ext>
              </a:extLst>
            </xdr:cNvPr>
            <xdr:cNvSpPr/>
          </xdr:nvSpPr>
          <xdr:spPr>
            <a:xfrm>
              <a:off x="4895850" y="55340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5149" name="Check Box 29" hidden="1">
              <a:extLst>
                <a:ext uri="{63B3BB69-23CF-44E3-9099-C40C66FF867C}">
                  <a14:compatExt spid="_x0000_s5149"/>
                </a:ext>
              </a:extLst>
            </xdr:cNvPr>
            <xdr:cNvSpPr/>
          </xdr:nvSpPr>
          <xdr:spPr>
            <a:xfrm>
              <a:off x="7362825" y="57435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5150" name="Check Box 30" hidden="1">
              <a:extLst>
                <a:ext uri="{63B3BB69-23CF-44E3-9099-C40C66FF867C}">
                  <a14:compatExt spid="_x0000_s5150"/>
                </a:ext>
              </a:extLst>
            </xdr:cNvPr>
            <xdr:cNvSpPr/>
          </xdr:nvSpPr>
          <xdr:spPr>
            <a:xfrm>
              <a:off x="8105775" y="5753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5151" name="Check Box 31" hidden="1">
              <a:extLst>
                <a:ext uri="{63B3BB69-23CF-44E3-9099-C40C66FF867C}">
                  <a14:compatExt spid="_x0000_s5151"/>
                </a:ext>
              </a:extLst>
            </xdr:cNvPr>
            <xdr:cNvSpPr/>
          </xdr:nvSpPr>
          <xdr:spPr>
            <a:xfrm>
              <a:off x="7343775" y="55340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5152" name="Check Box 32" hidden="1">
              <a:extLst>
                <a:ext uri="{63B3BB69-23CF-44E3-9099-C40C66FF867C}">
                  <a14:compatExt spid="_x0000_s5152"/>
                </a:ext>
              </a:extLst>
            </xdr:cNvPr>
            <xdr:cNvSpPr/>
          </xdr:nvSpPr>
          <xdr:spPr>
            <a:xfrm>
              <a:off x="8105775" y="55340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5153" name="Check Box 33" hidden="1">
              <a:extLst>
                <a:ext uri="{63B3BB69-23CF-44E3-9099-C40C66FF867C}">
                  <a14:compatExt spid="_x0000_s5153"/>
                </a:ext>
              </a:extLst>
            </xdr:cNvPr>
            <xdr:cNvSpPr/>
          </xdr:nvSpPr>
          <xdr:spPr>
            <a:xfrm>
              <a:off x="6315075" y="574357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5154" name="Check Box 34" hidden="1">
              <a:extLst>
                <a:ext uri="{63B3BB69-23CF-44E3-9099-C40C66FF867C}">
                  <a14:compatExt spid="_x0000_s5154"/>
                </a:ext>
              </a:extLst>
            </xdr:cNvPr>
            <xdr:cNvSpPr/>
          </xdr:nvSpPr>
          <xdr:spPr>
            <a:xfrm>
              <a:off x="6315075" y="553402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5155" name="Check Box 35" hidden="1">
              <a:extLst>
                <a:ext uri="{63B3BB69-23CF-44E3-9099-C40C66FF867C}">
                  <a14:compatExt spid="_x0000_s5155"/>
                </a:ext>
              </a:extLst>
            </xdr:cNvPr>
            <xdr:cNvSpPr/>
          </xdr:nvSpPr>
          <xdr:spPr>
            <a:xfrm>
              <a:off x="3114675" y="574357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5156" name="Check Box 36" hidden="1">
              <a:extLst>
                <a:ext uri="{63B3BB69-23CF-44E3-9099-C40C66FF867C}">
                  <a14:compatExt spid="_x0000_s5156"/>
                </a:ext>
              </a:extLst>
            </xdr:cNvPr>
            <xdr:cNvSpPr/>
          </xdr:nvSpPr>
          <xdr:spPr>
            <a:xfrm>
              <a:off x="3114675" y="553402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5157" name="Check Box 37" hidden="1">
              <a:extLst>
                <a:ext uri="{63B3BB69-23CF-44E3-9099-C40C66FF867C}">
                  <a14:compatExt spid="_x0000_s5157"/>
                </a:ext>
              </a:extLst>
            </xdr:cNvPr>
            <xdr:cNvSpPr/>
          </xdr:nvSpPr>
          <xdr:spPr>
            <a:xfrm>
              <a:off x="6315075" y="5743575"/>
              <a:ext cx="3048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3073" name="Check Box 1" hidden="1">
              <a:extLst>
                <a:ext uri="{63B3BB69-23CF-44E3-9099-C40C66FF867C}">
                  <a14:compatExt spid="_x0000_s3073"/>
                </a:ext>
              </a:extLst>
            </xdr:cNvPr>
            <xdr:cNvSpPr/>
          </xdr:nvSpPr>
          <xdr:spPr>
            <a:xfrm>
              <a:off x="2124075" y="23526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38</xdr:row>
          <xdr:rowOff>0</xdr:rowOff>
        </xdr:from>
        <xdr:to>
          <xdr:col>2</xdr:col>
          <xdr:colOff>95250</xdr:colOff>
          <xdr:row>39</xdr:row>
          <xdr:rowOff>0</xdr:rowOff>
        </xdr:to>
        <xdr:sp>
          <xdr:nvSpPr>
            <xdr:cNvPr id="3074" name="Check Box 2" hidden="1">
              <a:extLst>
                <a:ext uri="{63B3BB69-23CF-44E3-9099-C40C66FF867C}">
                  <a14:compatExt spid="_x0000_s3074"/>
                </a:ext>
              </a:extLst>
            </xdr:cNvPr>
            <xdr:cNvSpPr/>
          </xdr:nvSpPr>
          <xdr:spPr>
            <a:xfrm>
              <a:off x="1485900" y="76028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2</xdr:col>
          <xdr:colOff>0</xdr:colOff>
          <xdr:row>9</xdr:row>
          <xdr:rowOff>104775</xdr:rowOff>
        </xdr:to>
        <xdr:sp>
          <xdr:nvSpPr>
            <xdr:cNvPr id="3075" name="Check Box 3" hidden="1">
              <a:extLst>
                <a:ext uri="{63B3BB69-23CF-44E3-9099-C40C66FF867C}">
                  <a14:compatExt spid="_x0000_s3075"/>
                </a:ext>
              </a:extLst>
            </xdr:cNvPr>
            <xdr:cNvSpPr/>
          </xdr:nvSpPr>
          <xdr:spPr>
            <a:xfrm>
              <a:off x="1228725"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0</xdr:rowOff>
        </xdr:from>
        <xdr:to>
          <xdr:col>6</xdr:col>
          <xdr:colOff>552450</xdr:colOff>
          <xdr:row>39</xdr:row>
          <xdr:rowOff>0</xdr:rowOff>
        </xdr:to>
        <xdr:sp>
          <xdr:nvSpPr>
            <xdr:cNvPr id="3076" name="Check Box 4" hidden="1">
              <a:extLst>
                <a:ext uri="{63B3BB69-23CF-44E3-9099-C40C66FF867C}">
                  <a14:compatExt spid="_x0000_s3076"/>
                </a:ext>
              </a:extLst>
            </xdr:cNvPr>
            <xdr:cNvSpPr/>
          </xdr:nvSpPr>
          <xdr:spPr>
            <a:xfrm>
              <a:off x="4772025"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38</xdr:row>
          <xdr:rowOff>0</xdr:rowOff>
        </xdr:from>
        <xdr:to>
          <xdr:col>8</xdr:col>
          <xdr:colOff>600075</xdr:colOff>
          <xdr:row>39</xdr:row>
          <xdr:rowOff>0</xdr:rowOff>
        </xdr:to>
        <xdr:sp>
          <xdr:nvSpPr>
            <xdr:cNvPr id="3077" name="Check Box 5" hidden="1">
              <a:extLst>
                <a:ext uri="{63B3BB69-23CF-44E3-9099-C40C66FF867C}">
                  <a14:compatExt spid="_x0000_s3077"/>
                </a:ext>
              </a:extLst>
            </xdr:cNvPr>
            <xdr:cNvSpPr/>
          </xdr:nvSpPr>
          <xdr:spPr>
            <a:xfrm>
              <a:off x="6238875"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9525</xdr:rowOff>
        </xdr:from>
        <xdr:to>
          <xdr:col>10</xdr:col>
          <xdr:colOff>571500</xdr:colOff>
          <xdr:row>39</xdr:row>
          <xdr:rowOff>0</xdr:rowOff>
        </xdr:to>
        <xdr:sp>
          <xdr:nvSpPr>
            <xdr:cNvPr id="3078" name="Check Box 6" hidden="1">
              <a:extLst>
                <a:ext uri="{63B3BB69-23CF-44E3-9099-C40C66FF867C}">
                  <a14:compatExt spid="_x0000_s3078"/>
                </a:ext>
              </a:extLst>
            </xdr:cNvPr>
            <xdr:cNvSpPr/>
          </xdr:nvSpPr>
          <xdr:spPr>
            <a:xfrm>
              <a:off x="7629525" y="76123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3079" name="Check Box 7" hidden="1">
              <a:extLst>
                <a:ext uri="{63B3BB69-23CF-44E3-9099-C40C66FF867C}">
                  <a14:compatExt spid="_x0000_s3079"/>
                </a:ext>
              </a:extLst>
            </xdr:cNvPr>
            <xdr:cNvSpPr/>
          </xdr:nvSpPr>
          <xdr:spPr>
            <a:xfrm>
              <a:off x="2143125" y="27146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180975</xdr:rowOff>
        </xdr:from>
        <xdr:to>
          <xdr:col>6</xdr:col>
          <xdr:colOff>0</xdr:colOff>
          <xdr:row>13</xdr:row>
          <xdr:rowOff>0</xdr:rowOff>
        </xdr:to>
        <xdr:sp>
          <xdr:nvSpPr>
            <xdr:cNvPr id="3080" name="Check Box 8" hidden="1">
              <a:extLst>
                <a:ext uri="{63B3BB69-23CF-44E3-9099-C40C66FF867C}">
                  <a14:compatExt spid="_x0000_s3080"/>
                </a:ext>
              </a:extLst>
            </xdr:cNvPr>
            <xdr:cNvSpPr/>
          </xdr:nvSpPr>
          <xdr:spPr>
            <a:xfrm>
              <a:off x="4381500" y="23526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3081" name="Check Box 9" hidden="1">
              <a:extLst>
                <a:ext uri="{63B3BB69-23CF-44E3-9099-C40C66FF867C}">
                  <a14:compatExt spid="_x0000_s3081"/>
                </a:ext>
              </a:extLst>
            </xdr:cNvPr>
            <xdr:cNvSpPr/>
          </xdr:nvSpPr>
          <xdr:spPr>
            <a:xfrm>
              <a:off x="5238750" y="22479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3082" name="Check Box 10" hidden="1">
              <a:extLst>
                <a:ext uri="{63B3BB69-23CF-44E3-9099-C40C66FF867C}">
                  <a14:compatExt spid="_x0000_s3082"/>
                </a:ext>
              </a:extLst>
            </xdr:cNvPr>
            <xdr:cNvSpPr/>
          </xdr:nvSpPr>
          <xdr:spPr>
            <a:xfrm>
              <a:off x="5238750" y="24288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180975</xdr:rowOff>
        </xdr:from>
        <xdr:to>
          <xdr:col>6</xdr:col>
          <xdr:colOff>0</xdr:colOff>
          <xdr:row>14</xdr:row>
          <xdr:rowOff>180975</xdr:rowOff>
        </xdr:to>
        <xdr:sp>
          <xdr:nvSpPr>
            <xdr:cNvPr id="3083" name="Check Box 11" hidden="1">
              <a:extLst>
                <a:ext uri="{63B3BB69-23CF-44E3-9099-C40C66FF867C}">
                  <a14:compatExt spid="_x0000_s3083"/>
                </a:ext>
              </a:extLst>
            </xdr:cNvPr>
            <xdr:cNvSpPr/>
          </xdr:nvSpPr>
          <xdr:spPr>
            <a:xfrm>
              <a:off x="4381500" y="27146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3084" name="Check Box 12" hidden="1">
              <a:extLst>
                <a:ext uri="{63B3BB69-23CF-44E3-9099-C40C66FF867C}">
                  <a14:compatExt spid="_x0000_s3084"/>
                </a:ext>
              </a:extLst>
            </xdr:cNvPr>
            <xdr:cNvSpPr/>
          </xdr:nvSpPr>
          <xdr:spPr>
            <a:xfrm>
              <a:off x="5238750" y="26384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11</xdr:col>
          <xdr:colOff>0</xdr:colOff>
          <xdr:row>13</xdr:row>
          <xdr:rowOff>95250</xdr:rowOff>
        </xdr:to>
        <xdr:sp>
          <xdr:nvSpPr>
            <xdr:cNvPr id="3085" name="Check Box 13" hidden="1">
              <a:extLst>
                <a:ext uri="{63B3BB69-23CF-44E3-9099-C40C66FF867C}">
                  <a14:compatExt spid="_x0000_s3085"/>
                </a:ext>
              </a:extLst>
            </xdr:cNvPr>
            <xdr:cNvSpPr/>
          </xdr:nvSpPr>
          <xdr:spPr>
            <a:xfrm>
              <a:off x="8077200" y="22288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11</xdr:col>
          <xdr:colOff>0</xdr:colOff>
          <xdr:row>14</xdr:row>
          <xdr:rowOff>57150</xdr:rowOff>
        </xdr:to>
        <xdr:sp>
          <xdr:nvSpPr>
            <xdr:cNvPr id="3086" name="Check Box 14" hidden="1">
              <a:extLst>
                <a:ext uri="{63B3BB69-23CF-44E3-9099-C40C66FF867C}">
                  <a14:compatExt spid="_x0000_s3086"/>
                </a:ext>
              </a:extLst>
            </xdr:cNvPr>
            <xdr:cNvSpPr/>
          </xdr:nvSpPr>
          <xdr:spPr>
            <a:xfrm>
              <a:off x="8077200" y="24288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180975</xdr:rowOff>
        </xdr:from>
        <xdr:to>
          <xdr:col>10</xdr:col>
          <xdr:colOff>0</xdr:colOff>
          <xdr:row>14</xdr:row>
          <xdr:rowOff>180975</xdr:rowOff>
        </xdr:to>
        <xdr:sp>
          <xdr:nvSpPr>
            <xdr:cNvPr id="3087" name="Check Box 15" hidden="1">
              <a:extLst>
                <a:ext uri="{63B3BB69-23CF-44E3-9099-C40C66FF867C}">
                  <a14:compatExt spid="_x0000_s3087"/>
                </a:ext>
              </a:extLst>
            </xdr:cNvPr>
            <xdr:cNvSpPr/>
          </xdr:nvSpPr>
          <xdr:spPr>
            <a:xfrm>
              <a:off x="7210425" y="27146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11</xdr:col>
          <xdr:colOff>0</xdr:colOff>
          <xdr:row>15</xdr:row>
          <xdr:rowOff>171450</xdr:rowOff>
        </xdr:to>
        <xdr:sp>
          <xdr:nvSpPr>
            <xdr:cNvPr id="3088" name="Check Box 16" hidden="1">
              <a:extLst>
                <a:ext uri="{63B3BB69-23CF-44E3-9099-C40C66FF867C}">
                  <a14:compatExt spid="_x0000_s3088"/>
                </a:ext>
              </a:extLst>
            </xdr:cNvPr>
            <xdr:cNvSpPr/>
          </xdr:nvSpPr>
          <xdr:spPr>
            <a:xfrm>
              <a:off x="8077200" y="25622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0389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8390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8390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3092" name="Check Box 20" hidden="1">
              <a:extLst>
                <a:ext uri="{63B3BB69-23CF-44E3-9099-C40C66FF867C}">
                  <a14:compatExt spid="_x0000_s3092"/>
                </a:ext>
              </a:extLst>
            </xdr:cNvPr>
            <xdr:cNvSpPr/>
          </xdr:nvSpPr>
          <xdr:spPr>
            <a:xfrm>
              <a:off x="2124075" y="1809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3093" name="Check Box 21" hidden="1">
              <a:extLst>
                <a:ext uri="{63B3BB69-23CF-44E3-9099-C40C66FF867C}">
                  <a14:compatExt spid="_x0000_s3093"/>
                </a:ext>
              </a:extLst>
            </xdr:cNvPr>
            <xdr:cNvSpPr/>
          </xdr:nvSpPr>
          <xdr:spPr>
            <a:xfrm>
              <a:off x="2771775" y="18192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3094" name="Check Box 22" hidden="1">
              <a:extLst>
                <a:ext uri="{63B3BB69-23CF-44E3-9099-C40C66FF867C}">
                  <a14:compatExt spid="_x0000_s3094"/>
                </a:ext>
              </a:extLst>
            </xdr:cNvPr>
            <xdr:cNvSpPr/>
          </xdr:nvSpPr>
          <xdr:spPr>
            <a:xfrm>
              <a:off x="2771775" y="20002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438150</xdr:colOff>
          <xdr:row>9</xdr:row>
          <xdr:rowOff>0</xdr:rowOff>
        </xdr:to>
        <xdr:sp>
          <xdr:nvSpPr>
            <xdr:cNvPr id="3095" name="Check Box 23" hidden="1">
              <a:extLst>
                <a:ext uri="{63B3BB69-23CF-44E3-9099-C40C66FF867C}">
                  <a14:compatExt spid="_x0000_s3095"/>
                </a:ext>
              </a:extLst>
            </xdr:cNvPr>
            <xdr:cNvSpPr/>
          </xdr:nvSpPr>
          <xdr:spPr>
            <a:xfrm>
              <a:off x="3571875" y="16287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3096" name="Check Box 24" hidden="1">
              <a:extLst>
                <a:ext uri="{63B3BB69-23CF-44E3-9099-C40C66FF867C}">
                  <a14:compatExt spid="_x0000_s3096"/>
                </a:ext>
              </a:extLst>
            </xdr:cNvPr>
            <xdr:cNvSpPr/>
          </xdr:nvSpPr>
          <xdr:spPr>
            <a:xfrm>
              <a:off x="2895600" y="16287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3097" name="Check Box 25" hidden="1">
              <a:extLst>
                <a:ext uri="{63B3BB69-23CF-44E3-9099-C40C66FF867C}">
                  <a14:compatExt spid="_x0000_s3097"/>
                </a:ext>
              </a:extLst>
            </xdr:cNvPr>
            <xdr:cNvSpPr/>
          </xdr:nvSpPr>
          <xdr:spPr>
            <a:xfrm>
              <a:off x="4524375" y="16287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180975</xdr:rowOff>
        </xdr:from>
        <xdr:to>
          <xdr:col>4</xdr:col>
          <xdr:colOff>0</xdr:colOff>
          <xdr:row>25</xdr:row>
          <xdr:rowOff>0</xdr:rowOff>
        </xdr:to>
        <xdr:sp>
          <xdr:nvSpPr>
            <xdr:cNvPr id="3098" name="Check Box 26" hidden="1">
              <a:extLst>
                <a:ext uri="{63B3BB69-23CF-44E3-9099-C40C66FF867C}">
                  <a14:compatExt spid="_x0000_s3098"/>
                </a:ext>
              </a:extLst>
            </xdr:cNvPr>
            <xdr:cNvSpPr/>
          </xdr:nvSpPr>
          <xdr:spPr>
            <a:xfrm>
              <a:off x="2657475" y="45434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3099" name="Check Box 27" hidden="1">
              <a:extLst>
                <a:ext uri="{63B3BB69-23CF-44E3-9099-C40C66FF867C}">
                  <a14:compatExt spid="_x0000_s3099"/>
                </a:ext>
              </a:extLst>
            </xdr:cNvPr>
            <xdr:cNvSpPr/>
          </xdr:nvSpPr>
          <xdr:spPr>
            <a:xfrm>
              <a:off x="7210425" y="23526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3100" name="Check Box 28" hidden="1">
              <a:extLst>
                <a:ext uri="{63B3BB69-23CF-44E3-9099-C40C66FF867C}">
                  <a14:compatExt spid="_x0000_s3100"/>
                </a:ext>
              </a:extLst>
            </xdr:cNvPr>
            <xdr:cNvSpPr/>
          </xdr:nvSpPr>
          <xdr:spPr>
            <a:xfrm>
              <a:off x="7210425" y="25336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8390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0389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0389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2</xdr:col>
          <xdr:colOff>95250</xdr:colOff>
          <xdr:row>14</xdr:row>
          <xdr:rowOff>57150</xdr:rowOff>
        </xdr:to>
        <xdr:sp>
          <xdr:nvSpPr>
            <xdr:cNvPr id="3104" name="Check Box 32" hidden="1">
              <a:extLst>
                <a:ext uri="{63B3BB69-23CF-44E3-9099-C40C66FF867C}">
                  <a14:compatExt spid="_x0000_s3104"/>
                </a:ext>
              </a:extLst>
            </xdr:cNvPr>
            <xdr:cNvSpPr/>
          </xdr:nvSpPr>
          <xdr:spPr>
            <a:xfrm>
              <a:off x="1343025" y="24288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180975</xdr:rowOff>
        </xdr:from>
        <xdr:to>
          <xdr:col>3</xdr:col>
          <xdr:colOff>628650</xdr:colOff>
          <xdr:row>26</xdr:row>
          <xdr:rowOff>28575</xdr:rowOff>
        </xdr:to>
        <xdr:sp>
          <xdr:nvSpPr>
            <xdr:cNvPr id="3105" name="Check Box 33" hidden="1">
              <a:extLst>
                <a:ext uri="{63B3BB69-23CF-44E3-9099-C40C66FF867C}">
                  <a14:compatExt spid="_x0000_s3105"/>
                </a:ext>
              </a:extLst>
            </xdr:cNvPr>
            <xdr:cNvSpPr/>
          </xdr:nvSpPr>
          <xdr:spPr>
            <a:xfrm>
              <a:off x="1885950" y="43624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3106" name="Check Box 34" hidden="1">
              <a:extLst>
                <a:ext uri="{63B3BB69-23CF-44E3-9099-C40C66FF867C}">
                  <a14:compatExt spid="_x0000_s3106"/>
                </a:ext>
              </a:extLst>
            </xdr:cNvPr>
            <xdr:cNvSpPr/>
          </xdr:nvSpPr>
          <xdr:spPr>
            <a:xfrm>
              <a:off x="2124075" y="25336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180975</xdr:rowOff>
        </xdr:from>
        <xdr:to>
          <xdr:col>2</xdr:col>
          <xdr:colOff>152400</xdr:colOff>
          <xdr:row>14</xdr:row>
          <xdr:rowOff>180975</xdr:rowOff>
        </xdr:to>
        <xdr:sp>
          <xdr:nvSpPr>
            <xdr:cNvPr id="3107" name="Check Box 35" hidden="1">
              <a:extLst>
                <a:ext uri="{63B3BB69-23CF-44E3-9099-C40C66FF867C}">
                  <a14:compatExt spid="_x0000_s3107"/>
                </a:ext>
              </a:extLst>
            </xdr:cNvPr>
            <xdr:cNvSpPr/>
          </xdr:nvSpPr>
          <xdr:spPr>
            <a:xfrm>
              <a:off x="1247775" y="27146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180975</xdr:rowOff>
        </xdr:from>
        <xdr:to>
          <xdr:col>2</xdr:col>
          <xdr:colOff>219075</xdr:colOff>
          <xdr:row>13</xdr:row>
          <xdr:rowOff>28575</xdr:rowOff>
        </xdr:to>
        <xdr:sp>
          <xdr:nvSpPr>
            <xdr:cNvPr id="3108" name="Check Box 36" hidden="1">
              <a:extLst>
                <a:ext uri="{63B3BB69-23CF-44E3-9099-C40C66FF867C}">
                  <a14:compatExt spid="_x0000_s3108"/>
                </a:ext>
              </a:extLst>
            </xdr:cNvPr>
            <xdr:cNvSpPr/>
          </xdr:nvSpPr>
          <xdr:spPr>
            <a:xfrm>
              <a:off x="1304925" y="23526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180975</xdr:rowOff>
        </xdr:from>
        <xdr:to>
          <xdr:col>6</xdr:col>
          <xdr:colOff>314325</xdr:colOff>
          <xdr:row>14</xdr:row>
          <xdr:rowOff>9525</xdr:rowOff>
        </xdr:to>
        <xdr:sp>
          <xdr:nvSpPr>
            <xdr:cNvPr id="3109" name="Check Box 37" hidden="1">
              <a:extLst>
                <a:ext uri="{63B3BB69-23CF-44E3-9099-C40C66FF867C}">
                  <a14:compatExt spid="_x0000_s3109"/>
                </a:ext>
              </a:extLst>
            </xdr:cNvPr>
            <xdr:cNvSpPr/>
          </xdr:nvSpPr>
          <xdr:spPr>
            <a:xfrm>
              <a:off x="4352925" y="25336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3110" name="Check Box 38" hidden="1">
              <a:extLst>
                <a:ext uri="{63B3BB69-23CF-44E3-9099-C40C66FF867C}">
                  <a14:compatExt spid="_x0000_s3110"/>
                </a:ext>
              </a:extLst>
            </xdr:cNvPr>
            <xdr:cNvSpPr/>
          </xdr:nvSpPr>
          <xdr:spPr>
            <a:xfrm>
              <a:off x="2124075"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workbookViewId="0">
      <selection activeCell="G23" sqref="G23"/>
    </sheetView>
  </sheetViews>
  <sheetFormatPr defaultColWidth="11" defaultRowHeight="14.25" outlineLevelCol="1"/>
  <cols>
    <col min="1" max="1" width="5.5" customWidth="1"/>
    <col min="2" max="2" width="96.375" style="421" customWidth="1"/>
    <col min="3" max="3" width="10.125" customWidth="1"/>
  </cols>
  <sheetData>
    <row r="1" customFormat="1" ht="21" customHeight="1" spans="1:2">
      <c r="A1" s="422"/>
      <c r="B1" s="423" t="s">
        <v>0</v>
      </c>
    </row>
    <row r="2" customFormat="1" spans="1:2">
      <c r="A2" s="9">
        <v>1</v>
      </c>
      <c r="B2" s="424" t="s">
        <v>1</v>
      </c>
    </row>
    <row r="3" customFormat="1" spans="1:2">
      <c r="A3" s="9">
        <v>2</v>
      </c>
      <c r="B3" s="424" t="s">
        <v>2</v>
      </c>
    </row>
    <row r="4" customFormat="1" spans="1:2">
      <c r="A4" s="9">
        <v>3</v>
      </c>
      <c r="B4" s="424" t="s">
        <v>3</v>
      </c>
    </row>
    <row r="5" customFormat="1" spans="1:2">
      <c r="A5" s="9">
        <v>4</v>
      </c>
      <c r="B5" s="424" t="s">
        <v>4</v>
      </c>
    </row>
    <row r="6" customFormat="1" spans="1:2">
      <c r="A6" s="9">
        <v>5</v>
      </c>
      <c r="B6" s="424" t="s">
        <v>5</v>
      </c>
    </row>
    <row r="7" customFormat="1" spans="1:2">
      <c r="A7" s="9">
        <v>6</v>
      </c>
      <c r="B7" s="424" t="s">
        <v>6</v>
      </c>
    </row>
    <row r="8" s="420" customFormat="1" ht="15" customHeight="1" spans="1:2">
      <c r="A8" s="425">
        <v>7</v>
      </c>
      <c r="B8" s="426" t="s">
        <v>7</v>
      </c>
    </row>
    <row r="9" customFormat="1" ht="18.95" customHeight="1" spans="1:2">
      <c r="A9" s="422"/>
      <c r="B9" s="427" t="s">
        <v>8</v>
      </c>
    </row>
    <row r="10" customFormat="1" ht="15.95" customHeight="1" spans="1:2">
      <c r="A10" s="9">
        <v>1</v>
      </c>
      <c r="B10" s="428" t="s">
        <v>9</v>
      </c>
    </row>
    <row r="11" customFormat="1" spans="1:2">
      <c r="A11" s="9">
        <v>2</v>
      </c>
      <c r="B11" s="424" t="s">
        <v>10</v>
      </c>
    </row>
    <row r="12" customFormat="1" spans="1:2">
      <c r="A12" s="9">
        <v>3</v>
      </c>
      <c r="B12" s="426" t="s">
        <v>11</v>
      </c>
    </row>
    <row r="13" customFormat="1" spans="1:2">
      <c r="A13" s="9">
        <v>4</v>
      </c>
      <c r="B13" s="424" t="s">
        <v>12</v>
      </c>
    </row>
    <row r="14" customFormat="1" spans="1:2">
      <c r="A14" s="9">
        <v>5</v>
      </c>
      <c r="B14" s="424" t="s">
        <v>13</v>
      </c>
    </row>
    <row r="15" customFormat="1" spans="1:2">
      <c r="A15" s="9">
        <v>6</v>
      </c>
      <c r="B15" s="424" t="s">
        <v>14</v>
      </c>
    </row>
    <row r="16" customFormat="1" spans="1:2">
      <c r="A16" s="9">
        <v>7</v>
      </c>
      <c r="B16" s="424" t="s">
        <v>15</v>
      </c>
    </row>
    <row r="17" customFormat="1" spans="1:2">
      <c r="A17" s="9">
        <v>8</v>
      </c>
      <c r="B17" s="424" t="s">
        <v>16</v>
      </c>
    </row>
    <row r="18" customFormat="1" spans="1:2">
      <c r="A18" s="9">
        <v>9</v>
      </c>
      <c r="B18" s="424" t="s">
        <v>17</v>
      </c>
    </row>
    <row r="19" customFormat="1" spans="1:2">
      <c r="A19" s="9"/>
      <c r="B19" s="424"/>
    </row>
    <row r="20" customFormat="1" ht="20.25" spans="1:2">
      <c r="A20" s="422"/>
      <c r="B20" s="423" t="s">
        <v>18</v>
      </c>
    </row>
    <row r="21" customFormat="1" spans="1:2">
      <c r="A21" s="9">
        <v>1</v>
      </c>
      <c r="B21" s="429" t="s">
        <v>19</v>
      </c>
    </row>
    <row r="22" customFormat="1" spans="1:2">
      <c r="A22" s="9">
        <v>2</v>
      </c>
      <c r="B22" s="424" t="s">
        <v>20</v>
      </c>
    </row>
    <row r="23" customFormat="1" spans="1:2">
      <c r="A23" s="9">
        <v>3</v>
      </c>
      <c r="B23" s="424" t="s">
        <v>21</v>
      </c>
    </row>
    <row r="24" customFormat="1" spans="1:2">
      <c r="A24" s="9">
        <v>4</v>
      </c>
      <c r="B24" s="424" t="s">
        <v>22</v>
      </c>
    </row>
    <row r="25" customFormat="1" spans="1:2">
      <c r="A25" s="9">
        <v>5</v>
      </c>
      <c r="B25" s="424" t="s">
        <v>23</v>
      </c>
    </row>
    <row r="26" customFormat="1" spans="1:2">
      <c r="A26" s="9">
        <v>6</v>
      </c>
      <c r="B26" s="424" t="s">
        <v>24</v>
      </c>
    </row>
    <row r="27" customFormat="1" spans="1:2">
      <c r="A27" s="9">
        <v>7</v>
      </c>
      <c r="B27" s="424" t="s">
        <v>25</v>
      </c>
    </row>
    <row r="28" customFormat="1" spans="1:2">
      <c r="A28" s="9">
        <v>8</v>
      </c>
      <c r="B28" s="424" t="s">
        <v>26</v>
      </c>
    </row>
    <row r="29" customFormat="1" spans="1:2">
      <c r="A29" s="9"/>
      <c r="B29" s="424"/>
    </row>
    <row r="30" customFormat="1" ht="20.25" spans="1:2">
      <c r="A30" s="422"/>
      <c r="B30" s="423" t="s">
        <v>27</v>
      </c>
    </row>
    <row r="31" customFormat="1" spans="1:2">
      <c r="A31" s="9">
        <v>1</v>
      </c>
      <c r="B31" s="429" t="s">
        <v>28</v>
      </c>
    </row>
    <row r="32" customFormat="1" spans="1:2">
      <c r="A32" s="9">
        <v>2</v>
      </c>
      <c r="B32" s="424" t="s">
        <v>29</v>
      </c>
    </row>
    <row r="33" customFormat="1" spans="1:2">
      <c r="A33" s="9">
        <v>3</v>
      </c>
      <c r="B33" s="424" t="s">
        <v>30</v>
      </c>
    </row>
    <row r="34" customFormat="1" spans="1:2">
      <c r="A34" s="9">
        <v>4</v>
      </c>
      <c r="B34" s="424" t="s">
        <v>31</v>
      </c>
    </row>
    <row r="35" customFormat="1" spans="1:2">
      <c r="A35" s="9">
        <v>5</v>
      </c>
      <c r="B35" s="424" t="s">
        <v>32</v>
      </c>
    </row>
    <row r="36" customFormat="1" spans="1:2">
      <c r="A36" s="9">
        <v>6</v>
      </c>
      <c r="B36" s="424" t="s">
        <v>33</v>
      </c>
    </row>
    <row r="37" customFormat="1" spans="1:2">
      <c r="A37" s="9">
        <v>7</v>
      </c>
      <c r="B37" s="424" t="s">
        <v>34</v>
      </c>
    </row>
    <row r="38" customFormat="1" spans="1:2">
      <c r="A38" s="9"/>
      <c r="B38" s="424"/>
    </row>
    <row r="40" customFormat="1" spans="1:2">
      <c r="A40" s="430" t="s">
        <v>35</v>
      </c>
      <c r="B40" s="431"/>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workbookViewId="0">
      <selection activeCell="E23" sqref="E16:E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354</v>
      </c>
      <c r="B1" s="3"/>
      <c r="C1" s="3"/>
      <c r="D1" s="3"/>
      <c r="E1" s="3"/>
      <c r="F1" s="3"/>
      <c r="G1" s="3"/>
      <c r="H1" s="3"/>
      <c r="I1" s="3"/>
      <c r="J1" s="3"/>
      <c r="K1" s="3"/>
      <c r="L1" s="3"/>
      <c r="M1" s="3"/>
    </row>
    <row r="2" s="1" customFormat="1" ht="16.5" spans="1:13">
      <c r="A2" s="4" t="s">
        <v>312</v>
      </c>
      <c r="B2" s="5" t="s">
        <v>318</v>
      </c>
      <c r="C2" s="5" t="s">
        <v>313</v>
      </c>
      <c r="D2" s="5" t="s">
        <v>315</v>
      </c>
      <c r="E2" s="5" t="s">
        <v>316</v>
      </c>
      <c r="F2" s="5" t="s">
        <v>317</v>
      </c>
      <c r="G2" s="4" t="s">
        <v>355</v>
      </c>
      <c r="H2" s="4"/>
      <c r="I2" s="4" t="s">
        <v>356</v>
      </c>
      <c r="J2" s="4"/>
      <c r="K2" s="6" t="s">
        <v>357</v>
      </c>
      <c r="L2" s="46" t="s">
        <v>358</v>
      </c>
      <c r="M2" s="23" t="s">
        <v>359</v>
      </c>
    </row>
    <row r="3" s="1" customFormat="1" ht="16.5" spans="1:13">
      <c r="A3" s="4"/>
      <c r="B3" s="7"/>
      <c r="C3" s="7"/>
      <c r="D3" s="7"/>
      <c r="E3" s="7"/>
      <c r="F3" s="7"/>
      <c r="G3" s="4" t="s">
        <v>360</v>
      </c>
      <c r="H3" s="4" t="s">
        <v>361</v>
      </c>
      <c r="I3" s="4" t="s">
        <v>360</v>
      </c>
      <c r="J3" s="4" t="s">
        <v>361</v>
      </c>
      <c r="K3" s="8"/>
      <c r="L3" s="47"/>
      <c r="M3" s="24"/>
    </row>
    <row r="4" spans="1:13">
      <c r="A4" s="9">
        <v>1</v>
      </c>
      <c r="B4" s="9" t="s">
        <v>362</v>
      </c>
      <c r="C4" s="14" t="s">
        <v>363</v>
      </c>
      <c r="D4" s="14" t="s">
        <v>364</v>
      </c>
      <c r="E4" s="14" t="s">
        <v>126</v>
      </c>
      <c r="F4" s="14" t="s">
        <v>365</v>
      </c>
      <c r="G4" s="14">
        <v>0</v>
      </c>
      <c r="H4" s="14">
        <v>0</v>
      </c>
      <c r="I4" s="14">
        <v>0.5</v>
      </c>
      <c r="J4" s="14">
        <v>0.5</v>
      </c>
      <c r="K4" s="14"/>
      <c r="L4" s="14"/>
      <c r="M4" s="14"/>
    </row>
    <row r="5" spans="1:13">
      <c r="A5" s="9">
        <v>2</v>
      </c>
      <c r="B5" s="9" t="s">
        <v>362</v>
      </c>
      <c r="C5" s="14" t="s">
        <v>366</v>
      </c>
      <c r="D5" s="14" t="s">
        <v>364</v>
      </c>
      <c r="E5" s="14" t="s">
        <v>126</v>
      </c>
      <c r="F5" s="14" t="s">
        <v>365</v>
      </c>
      <c r="G5" s="14">
        <v>1</v>
      </c>
      <c r="H5" s="14">
        <v>0</v>
      </c>
      <c r="I5" s="14">
        <v>1.5</v>
      </c>
      <c r="J5" s="14">
        <v>0.8</v>
      </c>
      <c r="K5" s="14"/>
      <c r="L5" s="14"/>
      <c r="M5" s="14"/>
    </row>
    <row r="6" spans="1:13">
      <c r="A6" s="9">
        <v>3</v>
      </c>
      <c r="B6" s="9" t="s">
        <v>362</v>
      </c>
      <c r="C6" s="14" t="s">
        <v>367</v>
      </c>
      <c r="D6" s="14" t="s">
        <v>364</v>
      </c>
      <c r="E6" s="14" t="s">
        <v>126</v>
      </c>
      <c r="F6" s="14" t="s">
        <v>365</v>
      </c>
      <c r="G6" s="14">
        <v>0</v>
      </c>
      <c r="H6" s="14">
        <v>0</v>
      </c>
      <c r="I6" s="14">
        <v>0.5</v>
      </c>
      <c r="J6" s="14">
        <v>0.5</v>
      </c>
      <c r="K6" s="14"/>
      <c r="L6" s="14"/>
      <c r="M6" s="14"/>
    </row>
    <row r="7" spans="1:13">
      <c r="A7" s="9">
        <v>4</v>
      </c>
      <c r="B7" s="9" t="s">
        <v>362</v>
      </c>
      <c r="C7" s="14" t="s">
        <v>368</v>
      </c>
      <c r="D7" s="14" t="s">
        <v>364</v>
      </c>
      <c r="E7" s="14" t="s">
        <v>126</v>
      </c>
      <c r="F7" s="14" t="s">
        <v>365</v>
      </c>
      <c r="G7" s="14">
        <v>0</v>
      </c>
      <c r="H7" s="14">
        <v>0</v>
      </c>
      <c r="I7" s="14"/>
      <c r="J7" s="14"/>
      <c r="K7" s="14"/>
      <c r="L7" s="14"/>
      <c r="M7" s="14"/>
    </row>
    <row r="8" spans="1:13">
      <c r="A8" s="9">
        <v>5</v>
      </c>
      <c r="B8" s="9" t="s">
        <v>362</v>
      </c>
      <c r="C8" s="14" t="s">
        <v>369</v>
      </c>
      <c r="D8" s="14" t="s">
        <v>364</v>
      </c>
      <c r="E8" s="14" t="s">
        <v>126</v>
      </c>
      <c r="F8" s="14" t="s">
        <v>365</v>
      </c>
      <c r="G8" s="14">
        <v>0</v>
      </c>
      <c r="H8" s="14">
        <v>0</v>
      </c>
      <c r="I8" s="14"/>
      <c r="J8" s="14"/>
      <c r="K8" s="9"/>
      <c r="L8" s="9"/>
      <c r="M8" s="9"/>
    </row>
    <row r="9" spans="1:13">
      <c r="A9" s="9">
        <v>6</v>
      </c>
      <c r="B9" s="9" t="s">
        <v>362</v>
      </c>
      <c r="C9" s="14" t="s">
        <v>370</v>
      </c>
      <c r="D9" s="14" t="s">
        <v>364</v>
      </c>
      <c r="E9" s="14" t="s">
        <v>126</v>
      </c>
      <c r="F9" s="14" t="s">
        <v>365</v>
      </c>
      <c r="G9" s="14">
        <v>0.8</v>
      </c>
      <c r="H9" s="14">
        <v>0</v>
      </c>
      <c r="I9" s="14">
        <v>1</v>
      </c>
      <c r="J9" s="14">
        <v>0.5</v>
      </c>
      <c r="K9" s="9"/>
      <c r="L9" s="9"/>
      <c r="M9" s="9"/>
    </row>
    <row r="10" spans="1:13">
      <c r="A10" s="9">
        <v>7</v>
      </c>
      <c r="B10" s="9" t="s">
        <v>362</v>
      </c>
      <c r="C10" s="14" t="s">
        <v>371</v>
      </c>
      <c r="D10" s="14" t="s">
        <v>364</v>
      </c>
      <c r="E10" s="14" t="s">
        <v>126</v>
      </c>
      <c r="F10" s="14" t="s">
        <v>365</v>
      </c>
      <c r="G10" s="14">
        <v>0.6</v>
      </c>
      <c r="H10" s="14">
        <v>0</v>
      </c>
      <c r="I10" s="14"/>
      <c r="J10" s="14"/>
      <c r="K10" s="9"/>
      <c r="L10" s="9"/>
      <c r="M10" s="9"/>
    </row>
    <row r="11" spans="1:13">
      <c r="A11" s="9">
        <v>8</v>
      </c>
      <c r="B11" s="9" t="s">
        <v>362</v>
      </c>
      <c r="C11" s="14" t="s">
        <v>372</v>
      </c>
      <c r="D11" s="14" t="s">
        <v>364</v>
      </c>
      <c r="E11" s="14" t="s">
        <v>126</v>
      </c>
      <c r="F11" s="14" t="s">
        <v>365</v>
      </c>
      <c r="G11" s="14">
        <v>1</v>
      </c>
      <c r="H11" s="14">
        <v>0</v>
      </c>
      <c r="I11" s="14">
        <v>1.5</v>
      </c>
      <c r="J11" s="14">
        <v>0.5</v>
      </c>
      <c r="K11" s="9"/>
      <c r="L11" s="9"/>
      <c r="M11" s="9"/>
    </row>
    <row r="12" s="2" customFormat="1" ht="18.75" hidden="1" spans="1:13">
      <c r="A12" s="9">
        <v>9</v>
      </c>
      <c r="B12" s="9" t="s">
        <v>362</v>
      </c>
      <c r="C12" s="18"/>
      <c r="D12" s="14" t="s">
        <v>364</v>
      </c>
      <c r="E12" s="19"/>
      <c r="F12" s="14" t="s">
        <v>373</v>
      </c>
      <c r="G12" s="26"/>
      <c r="H12" s="17"/>
      <c r="I12" s="18"/>
      <c r="J12" s="18"/>
      <c r="K12" s="19"/>
      <c r="L12" s="48"/>
      <c r="M12" s="25"/>
    </row>
    <row r="13" s="2" customFormat="1" ht="18" hidden="1" customHeight="1" spans="1:13">
      <c r="A13" s="9">
        <v>10</v>
      </c>
      <c r="B13" s="9" t="s">
        <v>362</v>
      </c>
      <c r="C13" s="18"/>
      <c r="D13" s="14" t="s">
        <v>364</v>
      </c>
      <c r="E13" s="19"/>
      <c r="F13" s="14" t="s">
        <v>374</v>
      </c>
      <c r="G13" s="26"/>
      <c r="H13" s="17" t="s">
        <v>353</v>
      </c>
      <c r="I13" s="18"/>
      <c r="J13" s="18"/>
      <c r="K13" s="19"/>
      <c r="L13" s="48"/>
      <c r="M13" s="25"/>
    </row>
    <row r="14" ht="113.25" hidden="1" customHeight="1" spans="1:13">
      <c r="A14" s="9">
        <v>11</v>
      </c>
      <c r="B14" s="9" t="s">
        <v>362</v>
      </c>
      <c r="C14" s="22"/>
      <c r="D14" s="14" t="s">
        <v>364</v>
      </c>
      <c r="E14" s="22"/>
      <c r="F14" s="14"/>
      <c r="G14" s="22"/>
      <c r="H14" s="22"/>
      <c r="I14" s="22"/>
      <c r="J14" s="22"/>
      <c r="K14" s="22"/>
      <c r="L14" s="22"/>
      <c r="M14" s="22"/>
    </row>
    <row r="15" hidden="1" spans="1:6">
      <c r="A15" s="9">
        <v>12</v>
      </c>
      <c r="B15" s="9" t="s">
        <v>362</v>
      </c>
      <c r="D15" s="14" t="s">
        <v>364</v>
      </c>
      <c r="F15" s="14" t="s">
        <v>375</v>
      </c>
    </row>
    <row r="16" spans="1:13">
      <c r="A16" s="9">
        <v>13</v>
      </c>
      <c r="B16" s="9" t="s">
        <v>362</v>
      </c>
      <c r="C16" s="9" t="s">
        <v>376</v>
      </c>
      <c r="D16" s="14" t="s">
        <v>364</v>
      </c>
      <c r="E16" s="43" t="s">
        <v>377</v>
      </c>
      <c r="F16" s="14" t="s">
        <v>365</v>
      </c>
      <c r="G16" s="9">
        <v>0</v>
      </c>
      <c r="H16" s="9">
        <v>0</v>
      </c>
      <c r="I16" s="14">
        <v>0.5</v>
      </c>
      <c r="J16" s="14">
        <v>0.5</v>
      </c>
      <c r="K16" s="9"/>
      <c r="L16" s="9"/>
      <c r="M16" s="9"/>
    </row>
    <row r="17" spans="1:13">
      <c r="A17" s="9">
        <v>14</v>
      </c>
      <c r="B17" s="9" t="s">
        <v>362</v>
      </c>
      <c r="C17" s="9" t="s">
        <v>378</v>
      </c>
      <c r="D17" s="14" t="s">
        <v>364</v>
      </c>
      <c r="E17" s="43" t="s">
        <v>377</v>
      </c>
      <c r="F17" s="14" t="s">
        <v>365</v>
      </c>
      <c r="G17" s="9">
        <v>0</v>
      </c>
      <c r="H17" s="9">
        <v>0</v>
      </c>
      <c r="I17" s="14">
        <v>0.5</v>
      </c>
      <c r="J17" s="14">
        <v>0.5</v>
      </c>
      <c r="K17" s="9"/>
      <c r="L17" s="9"/>
      <c r="M17" s="9"/>
    </row>
    <row r="18" spans="1:13">
      <c r="A18" s="9">
        <v>15</v>
      </c>
      <c r="B18" s="9" t="s">
        <v>362</v>
      </c>
      <c r="C18" s="9" t="s">
        <v>379</v>
      </c>
      <c r="D18" s="14" t="s">
        <v>364</v>
      </c>
      <c r="E18" s="43" t="s">
        <v>377</v>
      </c>
      <c r="F18" s="14" t="s">
        <v>365</v>
      </c>
      <c r="G18" s="9">
        <v>0</v>
      </c>
      <c r="H18" s="9">
        <v>0</v>
      </c>
      <c r="I18" s="14">
        <v>0.5</v>
      </c>
      <c r="J18" s="14">
        <v>0.5</v>
      </c>
      <c r="K18" s="9"/>
      <c r="L18" s="9"/>
      <c r="M18" s="9"/>
    </row>
    <row r="19" spans="1:13">
      <c r="A19" s="9">
        <v>16</v>
      </c>
      <c r="B19" s="9" t="s">
        <v>362</v>
      </c>
      <c r="C19" s="9" t="s">
        <v>380</v>
      </c>
      <c r="D19" s="14" t="s">
        <v>364</v>
      </c>
      <c r="E19" s="43" t="s">
        <v>377</v>
      </c>
      <c r="F19" s="14" t="s">
        <v>365</v>
      </c>
      <c r="G19" s="9">
        <v>0</v>
      </c>
      <c r="H19" s="9">
        <v>0</v>
      </c>
      <c r="I19" s="9"/>
      <c r="J19" s="9"/>
      <c r="K19" s="9"/>
      <c r="L19" s="9"/>
      <c r="M19" s="9"/>
    </row>
    <row r="20" spans="1:13">
      <c r="A20" s="9">
        <v>17</v>
      </c>
      <c r="B20" s="9" t="s">
        <v>362</v>
      </c>
      <c r="C20" s="9" t="s">
        <v>381</v>
      </c>
      <c r="D20" s="14" t="s">
        <v>364</v>
      </c>
      <c r="E20" s="43" t="s">
        <v>126</v>
      </c>
      <c r="F20" s="14" t="s">
        <v>365</v>
      </c>
      <c r="G20" s="9">
        <v>0</v>
      </c>
      <c r="H20" s="9">
        <v>0</v>
      </c>
      <c r="I20" s="9"/>
      <c r="J20" s="9"/>
      <c r="K20" s="9"/>
      <c r="L20" s="9"/>
      <c r="M20" s="9"/>
    </row>
    <row r="21" spans="1:13">
      <c r="A21" s="9">
        <v>18</v>
      </c>
      <c r="B21" s="9" t="s">
        <v>362</v>
      </c>
      <c r="C21" s="9" t="s">
        <v>382</v>
      </c>
      <c r="D21" s="14" t="s">
        <v>364</v>
      </c>
      <c r="E21" s="43" t="s">
        <v>126</v>
      </c>
      <c r="F21" s="14" t="s">
        <v>365</v>
      </c>
      <c r="G21" s="9">
        <v>0.5</v>
      </c>
      <c r="H21" s="9">
        <v>0</v>
      </c>
      <c r="I21" s="9"/>
      <c r="J21" s="9"/>
      <c r="K21" s="9"/>
      <c r="L21" s="9"/>
      <c r="M21" s="9"/>
    </row>
    <row r="22" spans="1:13">
      <c r="A22" s="9">
        <v>19</v>
      </c>
      <c r="B22" s="9" t="s">
        <v>362</v>
      </c>
      <c r="C22" s="9" t="s">
        <v>383</v>
      </c>
      <c r="D22" s="14" t="s">
        <v>364</v>
      </c>
      <c r="E22" s="43" t="s">
        <v>126</v>
      </c>
      <c r="F22" s="14" t="s">
        <v>365</v>
      </c>
      <c r="G22" s="9">
        <v>0</v>
      </c>
      <c r="H22" s="9">
        <v>0</v>
      </c>
      <c r="I22" s="9"/>
      <c r="J22" s="9"/>
      <c r="K22" s="9"/>
      <c r="L22" s="9"/>
      <c r="M22" s="9"/>
    </row>
    <row r="23" spans="1:13">
      <c r="A23" s="9">
        <v>20</v>
      </c>
      <c r="B23" s="9" t="s">
        <v>362</v>
      </c>
      <c r="C23" s="9" t="s">
        <v>384</v>
      </c>
      <c r="D23" s="14" t="s">
        <v>364</v>
      </c>
      <c r="E23" s="43" t="s">
        <v>126</v>
      </c>
      <c r="F23" s="14" t="s">
        <v>365</v>
      </c>
      <c r="G23" s="9">
        <v>0.5</v>
      </c>
      <c r="H23" s="9">
        <v>0</v>
      </c>
      <c r="I23" s="9"/>
      <c r="J23" s="9"/>
      <c r="K23" s="9"/>
      <c r="L23" s="9"/>
      <c r="M23" s="9"/>
    </row>
    <row r="24" ht="107.25" customHeight="1" spans="1:13">
      <c r="A24" s="44" t="s">
        <v>385</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H13" sqref="H13"/>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386</v>
      </c>
      <c r="B1" s="3"/>
      <c r="C1" s="3"/>
      <c r="D1" s="3"/>
      <c r="E1" s="3"/>
      <c r="F1" s="3"/>
      <c r="G1" s="3"/>
      <c r="H1" s="3"/>
      <c r="I1" s="3"/>
      <c r="J1" s="3"/>
      <c r="K1" s="3"/>
      <c r="L1" s="3"/>
      <c r="M1" s="3"/>
      <c r="N1" s="3"/>
      <c r="O1" s="3"/>
      <c r="P1" s="3"/>
      <c r="Q1" s="3"/>
      <c r="R1" s="3"/>
      <c r="S1" s="3"/>
      <c r="T1" s="3"/>
      <c r="U1" s="3"/>
      <c r="V1" s="3"/>
      <c r="W1" s="3"/>
    </row>
    <row r="2" s="1" customFormat="1" ht="15.95" customHeight="1" spans="1:23">
      <c r="A2" s="5" t="s">
        <v>387</v>
      </c>
      <c r="B2" s="5" t="s">
        <v>318</v>
      </c>
      <c r="C2" s="5" t="s">
        <v>313</v>
      </c>
      <c r="D2" s="5" t="s">
        <v>315</v>
      </c>
      <c r="E2" s="5" t="s">
        <v>316</v>
      </c>
      <c r="F2" s="5" t="s">
        <v>317</v>
      </c>
      <c r="G2" s="32" t="s">
        <v>388</v>
      </c>
      <c r="H2" s="33"/>
      <c r="I2" s="41"/>
      <c r="J2" s="32" t="s">
        <v>389</v>
      </c>
      <c r="K2" s="33"/>
      <c r="L2" s="41"/>
      <c r="M2" s="32" t="s">
        <v>390</v>
      </c>
      <c r="N2" s="33"/>
      <c r="O2" s="41"/>
      <c r="P2" s="32" t="s">
        <v>391</v>
      </c>
      <c r="Q2" s="33"/>
      <c r="R2" s="41"/>
      <c r="S2" s="33" t="s">
        <v>392</v>
      </c>
      <c r="T2" s="33"/>
      <c r="U2" s="41"/>
      <c r="V2" s="28" t="s">
        <v>393</v>
      </c>
      <c r="W2" s="28" t="s">
        <v>326</v>
      </c>
    </row>
    <row r="3" s="1" customFormat="1" ht="16.5" spans="1:23">
      <c r="A3" s="7"/>
      <c r="B3" s="34"/>
      <c r="C3" s="34"/>
      <c r="D3" s="34"/>
      <c r="E3" s="34"/>
      <c r="F3" s="34"/>
      <c r="G3" s="4" t="s">
        <v>394</v>
      </c>
      <c r="H3" s="4" t="s">
        <v>70</v>
      </c>
      <c r="I3" s="4" t="s">
        <v>318</v>
      </c>
      <c r="J3" s="4" t="s">
        <v>394</v>
      </c>
      <c r="K3" s="4" t="s">
        <v>70</v>
      </c>
      <c r="L3" s="4" t="s">
        <v>318</v>
      </c>
      <c r="M3" s="4" t="s">
        <v>394</v>
      </c>
      <c r="N3" s="4" t="s">
        <v>70</v>
      </c>
      <c r="O3" s="4" t="s">
        <v>318</v>
      </c>
      <c r="P3" s="4" t="s">
        <v>394</v>
      </c>
      <c r="Q3" s="4" t="s">
        <v>70</v>
      </c>
      <c r="R3" s="4" t="s">
        <v>318</v>
      </c>
      <c r="S3" s="4" t="s">
        <v>394</v>
      </c>
      <c r="T3" s="4" t="s">
        <v>70</v>
      </c>
      <c r="U3" s="4" t="s">
        <v>318</v>
      </c>
      <c r="V3" s="42"/>
      <c r="W3" s="42"/>
    </row>
    <row r="4" spans="1:23">
      <c r="A4" s="35" t="s">
        <v>395</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396</v>
      </c>
      <c r="H5" s="33"/>
      <c r="I5" s="41"/>
      <c r="J5" s="32" t="s">
        <v>397</v>
      </c>
      <c r="K5" s="33"/>
      <c r="L5" s="41"/>
      <c r="M5" s="32" t="s">
        <v>398</v>
      </c>
      <c r="N5" s="33"/>
      <c r="O5" s="41"/>
      <c r="P5" s="32" t="s">
        <v>399</v>
      </c>
      <c r="Q5" s="33"/>
      <c r="R5" s="41"/>
      <c r="S5" s="33" t="s">
        <v>400</v>
      </c>
      <c r="T5" s="33"/>
      <c r="U5" s="41"/>
      <c r="V5" s="14"/>
      <c r="W5" s="14"/>
    </row>
    <row r="6" ht="16.5" spans="1:23">
      <c r="A6" s="37"/>
      <c r="B6" s="38"/>
      <c r="C6" s="38"/>
      <c r="D6" s="38"/>
      <c r="E6" s="38"/>
      <c r="F6" s="38"/>
      <c r="G6" s="4" t="s">
        <v>394</v>
      </c>
      <c r="H6" s="4" t="s">
        <v>70</v>
      </c>
      <c r="I6" s="4" t="s">
        <v>318</v>
      </c>
      <c r="J6" s="4" t="s">
        <v>394</v>
      </c>
      <c r="K6" s="4" t="s">
        <v>70</v>
      </c>
      <c r="L6" s="4" t="s">
        <v>318</v>
      </c>
      <c r="M6" s="4" t="s">
        <v>394</v>
      </c>
      <c r="N6" s="4" t="s">
        <v>70</v>
      </c>
      <c r="O6" s="4" t="s">
        <v>318</v>
      </c>
      <c r="P6" s="4" t="s">
        <v>394</v>
      </c>
      <c r="Q6" s="4" t="s">
        <v>70</v>
      </c>
      <c r="R6" s="4" t="s">
        <v>318</v>
      </c>
      <c r="S6" s="4" t="s">
        <v>394</v>
      </c>
      <c r="T6" s="4" t="s">
        <v>70</v>
      </c>
      <c r="U6" s="4" t="s">
        <v>318</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401</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402</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403</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404</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352</v>
      </c>
      <c r="B17" s="18"/>
      <c r="C17" s="18"/>
      <c r="D17" s="18"/>
      <c r="E17" s="19"/>
      <c r="F17" s="20"/>
      <c r="G17" s="26"/>
      <c r="H17" s="31"/>
      <c r="I17" s="31"/>
      <c r="J17" s="17" t="s">
        <v>353</v>
      </c>
      <c r="K17" s="18"/>
      <c r="L17" s="18"/>
      <c r="M17" s="18"/>
      <c r="N17" s="18"/>
      <c r="O17" s="18"/>
      <c r="P17" s="18"/>
      <c r="Q17" s="18"/>
      <c r="R17" s="18"/>
      <c r="S17" s="18"/>
      <c r="T17" s="18"/>
      <c r="U17" s="19"/>
      <c r="V17" s="18"/>
      <c r="W17" s="25"/>
    </row>
    <row r="18" ht="62.25" customHeight="1" spans="1:23">
      <c r="A18" s="21" t="s">
        <v>405</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J13" sqref="J13"/>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406</v>
      </c>
      <c r="B1" s="3"/>
      <c r="C1" s="3"/>
      <c r="D1" s="3"/>
      <c r="E1" s="3"/>
      <c r="F1" s="3"/>
      <c r="G1" s="3"/>
      <c r="H1" s="3"/>
      <c r="I1" s="3"/>
      <c r="J1" s="3"/>
      <c r="K1" s="3"/>
      <c r="L1" s="3"/>
      <c r="M1" s="3"/>
      <c r="N1" s="3"/>
    </row>
    <row r="2" s="1" customFormat="1" ht="16.5" spans="1:14">
      <c r="A2" s="27" t="s">
        <v>407</v>
      </c>
      <c r="B2" s="28" t="s">
        <v>313</v>
      </c>
      <c r="C2" s="28" t="s">
        <v>315</v>
      </c>
      <c r="D2" s="28" t="s">
        <v>316</v>
      </c>
      <c r="E2" s="28" t="s">
        <v>317</v>
      </c>
      <c r="F2" s="28" t="s">
        <v>318</v>
      </c>
      <c r="G2" s="27" t="s">
        <v>408</v>
      </c>
      <c r="H2" s="27" t="s">
        <v>409</v>
      </c>
      <c r="I2" s="27" t="s">
        <v>410</v>
      </c>
      <c r="J2" s="27" t="s">
        <v>409</v>
      </c>
      <c r="K2" s="27" t="s">
        <v>411</v>
      </c>
      <c r="L2" s="27" t="s">
        <v>409</v>
      </c>
      <c r="M2" s="28" t="s">
        <v>393</v>
      </c>
      <c r="N2" s="28" t="s">
        <v>326</v>
      </c>
    </row>
    <row r="3" spans="1:14">
      <c r="A3" s="9"/>
      <c r="B3" s="14"/>
      <c r="C3" s="14"/>
      <c r="D3" s="14"/>
      <c r="E3" s="14"/>
      <c r="F3" s="14"/>
      <c r="G3" s="14"/>
      <c r="H3" s="14"/>
      <c r="I3" s="14"/>
      <c r="J3" s="14"/>
      <c r="K3" s="14"/>
      <c r="L3" s="14"/>
      <c r="M3" s="14"/>
      <c r="N3" s="14"/>
    </row>
    <row r="4" ht="16.5" spans="1:14">
      <c r="A4" s="29" t="s">
        <v>407</v>
      </c>
      <c r="B4" s="30" t="s">
        <v>412</v>
      </c>
      <c r="C4" s="30" t="s">
        <v>394</v>
      </c>
      <c r="D4" s="30" t="s">
        <v>316</v>
      </c>
      <c r="E4" s="28" t="s">
        <v>317</v>
      </c>
      <c r="F4" s="28" t="s">
        <v>318</v>
      </c>
      <c r="G4" s="27" t="s">
        <v>408</v>
      </c>
      <c r="H4" s="27" t="s">
        <v>409</v>
      </c>
      <c r="I4" s="27" t="s">
        <v>410</v>
      </c>
      <c r="J4" s="27" t="s">
        <v>409</v>
      </c>
      <c r="K4" s="27" t="s">
        <v>411</v>
      </c>
      <c r="L4" s="27" t="s">
        <v>409</v>
      </c>
      <c r="M4" s="28" t="s">
        <v>393</v>
      </c>
      <c r="N4" s="28" t="s">
        <v>326</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352</v>
      </c>
      <c r="B11" s="18"/>
      <c r="C11" s="18"/>
      <c r="D11" s="19"/>
      <c r="E11" s="20"/>
      <c r="F11" s="31"/>
      <c r="G11" s="26"/>
      <c r="H11" s="31"/>
      <c r="I11" s="17" t="s">
        <v>353</v>
      </c>
      <c r="J11" s="18"/>
      <c r="K11" s="18"/>
      <c r="L11" s="18"/>
      <c r="M11" s="18"/>
      <c r="N11" s="25"/>
    </row>
    <row r="12" ht="71.25" customHeight="1" spans="1:14">
      <c r="A12" s="21" t="s">
        <v>413</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F4" sqref="F4:F6"/>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414</v>
      </c>
      <c r="B1" s="3"/>
      <c r="C1" s="3"/>
      <c r="D1" s="3"/>
      <c r="E1" s="3"/>
      <c r="F1" s="3"/>
      <c r="G1" s="3"/>
      <c r="H1" s="3"/>
      <c r="I1" s="3"/>
      <c r="J1" s="3"/>
    </row>
    <row r="2" s="1" customFormat="1" ht="16.5" spans="1:12">
      <c r="A2" s="4" t="s">
        <v>387</v>
      </c>
      <c r="B2" s="5" t="s">
        <v>318</v>
      </c>
      <c r="C2" s="5" t="s">
        <v>313</v>
      </c>
      <c r="D2" s="5" t="s">
        <v>315</v>
      </c>
      <c r="E2" s="5" t="s">
        <v>316</v>
      </c>
      <c r="F2" s="5" t="s">
        <v>317</v>
      </c>
      <c r="G2" s="4" t="s">
        <v>415</v>
      </c>
      <c r="H2" s="4" t="s">
        <v>416</v>
      </c>
      <c r="I2" s="4" t="s">
        <v>417</v>
      </c>
      <c r="J2" s="4" t="s">
        <v>418</v>
      </c>
      <c r="K2" s="5" t="s">
        <v>393</v>
      </c>
      <c r="L2" s="5" t="s">
        <v>326</v>
      </c>
    </row>
    <row r="3" spans="1:12">
      <c r="A3" s="9" t="s">
        <v>395</v>
      </c>
      <c r="B3" s="9"/>
      <c r="C3" s="9" t="s">
        <v>379</v>
      </c>
      <c r="D3" s="9"/>
      <c r="E3" s="9" t="s">
        <v>377</v>
      </c>
      <c r="F3" s="14" t="s">
        <v>365</v>
      </c>
      <c r="G3" s="14" t="s">
        <v>419</v>
      </c>
      <c r="H3" s="14"/>
      <c r="I3" s="14"/>
      <c r="J3" s="14"/>
      <c r="K3" s="14" t="s">
        <v>420</v>
      </c>
      <c r="L3" s="14"/>
    </row>
    <row r="4" spans="1:12">
      <c r="A4" s="9" t="s">
        <v>401</v>
      </c>
      <c r="B4" s="9"/>
      <c r="C4" s="9" t="s">
        <v>380</v>
      </c>
      <c r="D4" s="9"/>
      <c r="E4" s="9" t="s">
        <v>377</v>
      </c>
      <c r="F4" s="14" t="s">
        <v>365</v>
      </c>
      <c r="G4" s="14" t="s">
        <v>421</v>
      </c>
      <c r="H4" s="14"/>
      <c r="I4" s="14"/>
      <c r="J4" s="14"/>
      <c r="K4" s="14" t="s">
        <v>420</v>
      </c>
      <c r="L4" s="14"/>
    </row>
    <row r="5" spans="1:12">
      <c r="A5" s="9" t="s">
        <v>402</v>
      </c>
      <c r="B5" s="9"/>
      <c r="C5" s="9" t="s">
        <v>381</v>
      </c>
      <c r="D5" s="9"/>
      <c r="E5" s="9" t="s">
        <v>126</v>
      </c>
      <c r="F5" s="14" t="s">
        <v>365</v>
      </c>
      <c r="G5" s="14" t="s">
        <v>419</v>
      </c>
      <c r="H5" s="14"/>
      <c r="I5" s="14"/>
      <c r="J5" s="14"/>
      <c r="K5" s="14" t="s">
        <v>420</v>
      </c>
      <c r="L5" s="14"/>
    </row>
    <row r="6" spans="1:12">
      <c r="A6" s="9" t="s">
        <v>403</v>
      </c>
      <c r="B6" s="9"/>
      <c r="C6" s="9" t="s">
        <v>382</v>
      </c>
      <c r="D6" s="9"/>
      <c r="E6" s="9" t="s">
        <v>126</v>
      </c>
      <c r="F6" s="14" t="s">
        <v>365</v>
      </c>
      <c r="G6" s="14" t="s">
        <v>421</v>
      </c>
      <c r="H6" s="14"/>
      <c r="I6" s="14"/>
      <c r="J6" s="14"/>
      <c r="K6" s="14" t="s">
        <v>420</v>
      </c>
      <c r="L6" s="14"/>
    </row>
    <row r="7" spans="1:12">
      <c r="A7" s="9" t="s">
        <v>404</v>
      </c>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2" customFormat="1" ht="18.75" spans="1:12">
      <c r="A11" s="17" t="s">
        <v>352</v>
      </c>
      <c r="B11" s="18"/>
      <c r="C11" s="18"/>
      <c r="D11" s="18"/>
      <c r="E11" s="19"/>
      <c r="F11" s="20"/>
      <c r="G11" s="26"/>
      <c r="H11" s="17" t="s">
        <v>353</v>
      </c>
      <c r="I11" s="18"/>
      <c r="J11" s="18"/>
      <c r="K11" s="18"/>
      <c r="L11" s="25"/>
    </row>
    <row r="12" ht="79.5" customHeight="1" spans="1:12">
      <c r="A12" s="21" t="s">
        <v>422</v>
      </c>
      <c r="B12" s="21"/>
      <c r="C12" s="22"/>
      <c r="D12" s="22"/>
      <c r="E12" s="22"/>
      <c r="F12" s="22"/>
      <c r="G12" s="22"/>
      <c r="H12" s="22"/>
      <c r="I12" s="22"/>
      <c r="J12" s="22"/>
      <c r="K12" s="22"/>
      <c r="L12" s="22"/>
    </row>
  </sheetData>
  <mergeCells count="5">
    <mergeCell ref="A1:J1"/>
    <mergeCell ref="A11:E11"/>
    <mergeCell ref="F11:G11"/>
    <mergeCell ref="H11:J11"/>
    <mergeCell ref="A12:L12"/>
  </mergeCells>
  <dataValidations count="1">
    <dataValidation type="list" allowBlank="1" showInputMessage="1" showErrorMessage="1" sqref="L3:L12">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M10" sqref="M8:M10"/>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423</v>
      </c>
      <c r="B1" s="3"/>
      <c r="C1" s="3"/>
      <c r="D1" s="3"/>
      <c r="E1" s="3"/>
      <c r="F1" s="3"/>
      <c r="G1" s="3"/>
      <c r="H1" s="3"/>
      <c r="I1" s="3"/>
    </row>
    <row r="2" s="1" customFormat="1" ht="16.5" spans="1:9">
      <c r="A2" s="4" t="s">
        <v>312</v>
      </c>
      <c r="B2" s="5" t="s">
        <v>318</v>
      </c>
      <c r="C2" s="5" t="s">
        <v>394</v>
      </c>
      <c r="D2" s="5" t="s">
        <v>316</v>
      </c>
      <c r="E2" s="5" t="s">
        <v>317</v>
      </c>
      <c r="F2" s="4" t="s">
        <v>424</v>
      </c>
      <c r="G2" s="4" t="s">
        <v>356</v>
      </c>
      <c r="H2" s="6" t="s">
        <v>357</v>
      </c>
      <c r="I2" s="23" t="s">
        <v>359</v>
      </c>
    </row>
    <row r="3" s="1" customFormat="1" ht="16.5" spans="1:9">
      <c r="A3" s="4"/>
      <c r="B3" s="7"/>
      <c r="C3" s="7"/>
      <c r="D3" s="7"/>
      <c r="E3" s="7"/>
      <c r="F3" s="4" t="s">
        <v>425</v>
      </c>
      <c r="G3" s="4" t="s">
        <v>360</v>
      </c>
      <c r="H3" s="8"/>
      <c r="I3" s="24"/>
    </row>
    <row r="4" ht="42.75" spans="1:9">
      <c r="A4" s="9">
        <v>1</v>
      </c>
      <c r="B4" s="10" t="s">
        <v>426</v>
      </c>
      <c r="C4" s="11" t="s">
        <v>427</v>
      </c>
      <c r="D4" s="11" t="s">
        <v>428</v>
      </c>
      <c r="E4" s="12" t="s">
        <v>429</v>
      </c>
      <c r="F4" s="13">
        <v>0.05</v>
      </c>
      <c r="G4" s="13">
        <v>0.05</v>
      </c>
      <c r="H4" s="14"/>
      <c r="I4" s="16" t="s">
        <v>430</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352</v>
      </c>
      <c r="B12" s="18"/>
      <c r="C12" s="18"/>
      <c r="D12" s="19"/>
      <c r="E12" s="20"/>
      <c r="F12" s="17" t="s">
        <v>353</v>
      </c>
      <c r="G12" s="18"/>
      <c r="H12" s="19"/>
      <c r="I12" s="25"/>
    </row>
    <row r="13" ht="52.5" customHeight="1" spans="1:9">
      <c r="A13" s="21" t="s">
        <v>431</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workbookViewId="0">
      <selection activeCell="A1" sqref="$A1:$XFD1048576"/>
    </sheetView>
  </sheetViews>
  <sheetFormatPr defaultColWidth="11" defaultRowHeight="14.25"/>
  <cols>
    <col min="2" max="2" width="12.875" customWidth="1"/>
    <col min="3" max="3" width="11.875" customWidth="1"/>
    <col min="4" max="4" width="11" customWidth="1"/>
    <col min="5" max="5" width="10" customWidth="1"/>
  </cols>
  <sheetData>
    <row r="1" customFormat="1" ht="15"/>
    <row r="2" ht="41.1" customHeight="1" spans="2:9">
      <c r="B2" s="400" t="s">
        <v>36</v>
      </c>
      <c r="C2" s="401"/>
      <c r="D2" s="401"/>
      <c r="E2" s="401"/>
      <c r="F2" s="401"/>
      <c r="G2" s="401"/>
      <c r="H2" s="401"/>
      <c r="I2" s="415"/>
    </row>
    <row r="3" ht="27.95" customHeight="1" spans="2:9">
      <c r="B3" s="402"/>
      <c r="C3" s="403"/>
      <c r="D3" s="404" t="s">
        <v>37</v>
      </c>
      <c r="E3" s="405"/>
      <c r="F3" s="406" t="s">
        <v>38</v>
      </c>
      <c r="G3" s="407"/>
      <c r="H3" s="404" t="s">
        <v>39</v>
      </c>
      <c r="I3" s="416"/>
    </row>
    <row r="4" ht="27.95" customHeight="1" spans="2:9">
      <c r="B4" s="402" t="s">
        <v>40</v>
      </c>
      <c r="C4" s="403" t="s">
        <v>41</v>
      </c>
      <c r="D4" s="403" t="s">
        <v>42</v>
      </c>
      <c r="E4" s="403" t="s">
        <v>43</v>
      </c>
      <c r="F4" s="408" t="s">
        <v>42</v>
      </c>
      <c r="G4" s="408" t="s">
        <v>43</v>
      </c>
      <c r="H4" s="403" t="s">
        <v>42</v>
      </c>
      <c r="I4" s="417" t="s">
        <v>43</v>
      </c>
    </row>
    <row r="5" ht="27.95" customHeight="1" spans="2:9">
      <c r="B5" s="409" t="s">
        <v>44</v>
      </c>
      <c r="C5" s="9">
        <v>13</v>
      </c>
      <c r="D5" s="9">
        <v>0</v>
      </c>
      <c r="E5" s="9">
        <v>1</v>
      </c>
      <c r="F5" s="410">
        <v>0</v>
      </c>
      <c r="G5" s="410">
        <v>1</v>
      </c>
      <c r="H5" s="9">
        <v>1</v>
      </c>
      <c r="I5" s="418">
        <v>2</v>
      </c>
    </row>
    <row r="6" ht="27.95" customHeight="1" spans="2:9">
      <c r="B6" s="409" t="s">
        <v>45</v>
      </c>
      <c r="C6" s="9">
        <v>20</v>
      </c>
      <c r="D6" s="9">
        <v>0</v>
      </c>
      <c r="E6" s="9">
        <v>1</v>
      </c>
      <c r="F6" s="410">
        <v>1</v>
      </c>
      <c r="G6" s="410">
        <v>2</v>
      </c>
      <c r="H6" s="9">
        <v>2</v>
      </c>
      <c r="I6" s="418">
        <v>3</v>
      </c>
    </row>
    <row r="7" ht="27.95" customHeight="1" spans="2:9">
      <c r="B7" s="409" t="s">
        <v>46</v>
      </c>
      <c r="C7" s="9">
        <v>32</v>
      </c>
      <c r="D7" s="9">
        <v>0</v>
      </c>
      <c r="E7" s="9">
        <v>1</v>
      </c>
      <c r="F7" s="410">
        <v>2</v>
      </c>
      <c r="G7" s="410">
        <v>3</v>
      </c>
      <c r="H7" s="9">
        <v>3</v>
      </c>
      <c r="I7" s="418">
        <v>4</v>
      </c>
    </row>
    <row r="8" ht="27.95" customHeight="1" spans="2:9">
      <c r="B8" s="409" t="s">
        <v>47</v>
      </c>
      <c r="C8" s="9">
        <v>50</v>
      </c>
      <c r="D8" s="9">
        <v>1</v>
      </c>
      <c r="E8" s="9">
        <v>2</v>
      </c>
      <c r="F8" s="410">
        <v>3</v>
      </c>
      <c r="G8" s="410">
        <v>4</v>
      </c>
      <c r="H8" s="9">
        <v>5</v>
      </c>
      <c r="I8" s="418">
        <v>6</v>
      </c>
    </row>
    <row r="9" ht="27.95" customHeight="1" spans="2:9">
      <c r="B9" s="409" t="s">
        <v>48</v>
      </c>
      <c r="C9" s="9">
        <v>80</v>
      </c>
      <c r="D9" s="9">
        <v>2</v>
      </c>
      <c r="E9" s="9">
        <v>3</v>
      </c>
      <c r="F9" s="410">
        <v>5</v>
      </c>
      <c r="G9" s="410">
        <v>6</v>
      </c>
      <c r="H9" s="9">
        <v>7</v>
      </c>
      <c r="I9" s="418">
        <v>8</v>
      </c>
    </row>
    <row r="10" ht="27.95" customHeight="1" spans="2:9">
      <c r="B10" s="409" t="s">
        <v>49</v>
      </c>
      <c r="C10" s="9">
        <v>125</v>
      </c>
      <c r="D10" s="9">
        <v>3</v>
      </c>
      <c r="E10" s="9">
        <v>4</v>
      </c>
      <c r="F10" s="410">
        <v>7</v>
      </c>
      <c r="G10" s="410">
        <v>8</v>
      </c>
      <c r="H10" s="9">
        <v>10</v>
      </c>
      <c r="I10" s="418">
        <v>11</v>
      </c>
    </row>
    <row r="11" ht="27.95" customHeight="1" spans="2:9">
      <c r="B11" s="409" t="s">
        <v>50</v>
      </c>
      <c r="C11" s="9">
        <v>200</v>
      </c>
      <c r="D11" s="9">
        <v>5</v>
      </c>
      <c r="E11" s="9">
        <v>6</v>
      </c>
      <c r="F11" s="410">
        <v>10</v>
      </c>
      <c r="G11" s="410">
        <v>11</v>
      </c>
      <c r="H11" s="9">
        <v>14</v>
      </c>
      <c r="I11" s="418">
        <v>15</v>
      </c>
    </row>
    <row r="12" ht="27.95" customHeight="1" spans="2:9">
      <c r="B12" s="411" t="s">
        <v>51</v>
      </c>
      <c r="C12" s="412">
        <v>315</v>
      </c>
      <c r="D12" s="412">
        <v>7</v>
      </c>
      <c r="E12" s="412">
        <v>8</v>
      </c>
      <c r="F12" s="413">
        <v>14</v>
      </c>
      <c r="G12" s="413">
        <v>15</v>
      </c>
      <c r="H12" s="412">
        <v>21</v>
      </c>
      <c r="I12" s="419">
        <v>22</v>
      </c>
    </row>
    <row r="13" customFormat="1"/>
    <row r="14" customFormat="1" spans="2:4">
      <c r="B14" s="414" t="s">
        <v>52</v>
      </c>
      <c r="C14" s="414"/>
      <c r="D14" s="414"/>
    </row>
  </sheetData>
  <mergeCells count="4">
    <mergeCell ref="B2:I2"/>
    <mergeCell ref="D3:E3"/>
    <mergeCell ref="F3:G3"/>
    <mergeCell ref="H3: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workbookViewId="0">
      <selection activeCell="A43" sqref="A43:K43"/>
    </sheetView>
  </sheetViews>
  <sheetFormatPr defaultColWidth="10.375" defaultRowHeight="16.5" customHeight="1"/>
  <cols>
    <col min="1" max="1" width="11" style="232" customWidth="1"/>
    <col min="2" max="9" width="10.375" style="232"/>
    <col min="10" max="10" width="8.875" style="232" customWidth="1"/>
    <col min="11" max="11" width="12" style="232" customWidth="1"/>
    <col min="12" max="16384" width="10.375" style="232"/>
  </cols>
  <sheetData>
    <row r="1" s="232" customFormat="1" ht="21" spans="1:11">
      <c r="A1" s="335" t="s">
        <v>53</v>
      </c>
      <c r="B1" s="335"/>
      <c r="C1" s="335"/>
      <c r="D1" s="335"/>
      <c r="E1" s="335"/>
      <c r="F1" s="335"/>
      <c r="G1" s="335"/>
      <c r="H1" s="335"/>
      <c r="I1" s="335"/>
      <c r="J1" s="335"/>
      <c r="K1" s="335"/>
    </row>
    <row r="2" s="232" customFormat="1" ht="15" spans="1:11">
      <c r="A2" s="234" t="s">
        <v>54</v>
      </c>
      <c r="B2" s="235" t="s">
        <v>55</v>
      </c>
      <c r="C2" s="235"/>
      <c r="D2" s="236" t="s">
        <v>56</v>
      </c>
      <c r="E2" s="236"/>
      <c r="F2" s="235" t="s">
        <v>57</v>
      </c>
      <c r="G2" s="235"/>
      <c r="H2" s="237" t="s">
        <v>58</v>
      </c>
      <c r="I2" s="308" t="s">
        <v>59</v>
      </c>
      <c r="J2" s="308"/>
      <c r="K2" s="309"/>
    </row>
    <row r="3" s="232" customFormat="1" ht="14.25" spans="1:11">
      <c r="A3" s="238" t="s">
        <v>60</v>
      </c>
      <c r="B3" s="239"/>
      <c r="C3" s="240"/>
      <c r="D3" s="241" t="s">
        <v>61</v>
      </c>
      <c r="E3" s="242"/>
      <c r="F3" s="242"/>
      <c r="G3" s="243"/>
      <c r="H3" s="241" t="s">
        <v>62</v>
      </c>
      <c r="I3" s="242"/>
      <c r="J3" s="242"/>
      <c r="K3" s="243"/>
    </row>
    <row r="4" s="232" customFormat="1" ht="14.25" spans="1:11">
      <c r="A4" s="244" t="s">
        <v>63</v>
      </c>
      <c r="B4" s="269" t="s">
        <v>64</v>
      </c>
      <c r="C4" s="310"/>
      <c r="D4" s="244" t="s">
        <v>65</v>
      </c>
      <c r="E4" s="247"/>
      <c r="F4" s="248" t="s">
        <v>66</v>
      </c>
      <c r="G4" s="249"/>
      <c r="H4" s="244" t="s">
        <v>67</v>
      </c>
      <c r="I4" s="247"/>
      <c r="J4" s="269" t="s">
        <v>68</v>
      </c>
      <c r="K4" s="310" t="s">
        <v>69</v>
      </c>
    </row>
    <row r="5" s="232" customFormat="1" ht="14.25" spans="1:11">
      <c r="A5" s="250" t="s">
        <v>70</v>
      </c>
      <c r="B5" s="269" t="s">
        <v>71</v>
      </c>
      <c r="C5" s="310"/>
      <c r="D5" s="244" t="s">
        <v>72</v>
      </c>
      <c r="E5" s="247"/>
      <c r="F5" s="248" t="s">
        <v>73</v>
      </c>
      <c r="G5" s="249"/>
      <c r="H5" s="244" t="s">
        <v>74</v>
      </c>
      <c r="I5" s="247"/>
      <c r="J5" s="269" t="s">
        <v>68</v>
      </c>
      <c r="K5" s="310" t="s">
        <v>69</v>
      </c>
    </row>
    <row r="6" s="232" customFormat="1" ht="14.25" spans="1:11">
      <c r="A6" s="244" t="s">
        <v>75</v>
      </c>
      <c r="B6" s="253">
        <v>2</v>
      </c>
      <c r="C6" s="254">
        <v>6</v>
      </c>
      <c r="D6" s="250" t="s">
        <v>76</v>
      </c>
      <c r="E6" s="271"/>
      <c r="F6" s="248" t="s">
        <v>77</v>
      </c>
      <c r="G6" s="249"/>
      <c r="H6" s="244" t="s">
        <v>78</v>
      </c>
      <c r="I6" s="247"/>
      <c r="J6" s="269" t="s">
        <v>68</v>
      </c>
      <c r="K6" s="310" t="s">
        <v>69</v>
      </c>
    </row>
    <row r="7" s="232" customFormat="1" ht="14.25" spans="1:11">
      <c r="A7" s="244" t="s">
        <v>79</v>
      </c>
      <c r="B7" s="336">
        <v>3700</v>
      </c>
      <c r="C7" s="337"/>
      <c r="D7" s="250" t="s">
        <v>80</v>
      </c>
      <c r="E7" s="270"/>
      <c r="F7" s="248" t="s">
        <v>81</v>
      </c>
      <c r="G7" s="249"/>
      <c r="H7" s="244" t="s">
        <v>82</v>
      </c>
      <c r="I7" s="247"/>
      <c r="J7" s="269" t="s">
        <v>68</v>
      </c>
      <c r="K7" s="310" t="s">
        <v>69</v>
      </c>
    </row>
    <row r="8" s="232" customFormat="1" ht="15" spans="1:11">
      <c r="A8" s="168" t="s">
        <v>83</v>
      </c>
      <c r="B8" s="169" t="s">
        <v>84</v>
      </c>
      <c r="C8" s="170"/>
      <c r="D8" s="257" t="s">
        <v>85</v>
      </c>
      <c r="E8" s="258"/>
      <c r="F8" s="259" t="s">
        <v>86</v>
      </c>
      <c r="G8" s="260"/>
      <c r="H8" s="257" t="s">
        <v>87</v>
      </c>
      <c r="I8" s="258"/>
      <c r="J8" s="279" t="s">
        <v>68</v>
      </c>
      <c r="K8" s="312" t="s">
        <v>69</v>
      </c>
    </row>
    <row r="9" s="232" customFormat="1" ht="15" spans="1:11">
      <c r="A9" s="338" t="s">
        <v>88</v>
      </c>
      <c r="B9" s="339"/>
      <c r="C9" s="339"/>
      <c r="D9" s="339"/>
      <c r="E9" s="339"/>
      <c r="F9" s="339"/>
      <c r="G9" s="339"/>
      <c r="H9" s="339"/>
      <c r="I9" s="339"/>
      <c r="J9" s="339"/>
      <c r="K9" s="381"/>
    </row>
    <row r="10" s="232" customFormat="1" ht="15" spans="1:11">
      <c r="A10" s="340" t="s">
        <v>89</v>
      </c>
      <c r="B10" s="341"/>
      <c r="C10" s="341"/>
      <c r="D10" s="341"/>
      <c r="E10" s="341"/>
      <c r="F10" s="341"/>
      <c r="G10" s="341"/>
      <c r="H10" s="341"/>
      <c r="I10" s="341"/>
      <c r="J10" s="341"/>
      <c r="K10" s="382"/>
    </row>
    <row r="11" s="232" customFormat="1" ht="14.25" spans="1:11">
      <c r="A11" s="342" t="s">
        <v>90</v>
      </c>
      <c r="B11" s="343" t="s">
        <v>91</v>
      </c>
      <c r="C11" s="344" t="s">
        <v>92</v>
      </c>
      <c r="D11" s="345"/>
      <c r="E11" s="346" t="s">
        <v>93</v>
      </c>
      <c r="F11" s="343" t="s">
        <v>91</v>
      </c>
      <c r="G11" s="344" t="s">
        <v>92</v>
      </c>
      <c r="H11" s="344" t="s">
        <v>94</v>
      </c>
      <c r="I11" s="346" t="s">
        <v>95</v>
      </c>
      <c r="J11" s="343" t="s">
        <v>91</v>
      </c>
      <c r="K11" s="383" t="s">
        <v>92</v>
      </c>
    </row>
    <row r="12" s="232" customFormat="1" ht="14.25" spans="1:11">
      <c r="A12" s="250" t="s">
        <v>96</v>
      </c>
      <c r="B12" s="268" t="s">
        <v>91</v>
      </c>
      <c r="C12" s="269" t="s">
        <v>92</v>
      </c>
      <c r="D12" s="270"/>
      <c r="E12" s="271" t="s">
        <v>97</v>
      </c>
      <c r="F12" s="268" t="s">
        <v>91</v>
      </c>
      <c r="G12" s="269" t="s">
        <v>92</v>
      </c>
      <c r="H12" s="269" t="s">
        <v>94</v>
      </c>
      <c r="I12" s="271" t="s">
        <v>98</v>
      </c>
      <c r="J12" s="268" t="s">
        <v>91</v>
      </c>
      <c r="K12" s="310" t="s">
        <v>92</v>
      </c>
    </row>
    <row r="13" s="232" customFormat="1" ht="14.25" spans="1:11">
      <c r="A13" s="250" t="s">
        <v>99</v>
      </c>
      <c r="B13" s="268" t="s">
        <v>91</v>
      </c>
      <c r="C13" s="269" t="s">
        <v>92</v>
      </c>
      <c r="D13" s="270"/>
      <c r="E13" s="271" t="s">
        <v>100</v>
      </c>
      <c r="F13" s="269" t="s">
        <v>101</v>
      </c>
      <c r="G13" s="269" t="s">
        <v>102</v>
      </c>
      <c r="H13" s="269" t="s">
        <v>94</v>
      </c>
      <c r="I13" s="271" t="s">
        <v>103</v>
      </c>
      <c r="J13" s="268" t="s">
        <v>91</v>
      </c>
      <c r="K13" s="310" t="s">
        <v>92</v>
      </c>
    </row>
    <row r="14" s="232" customFormat="1" ht="15" spans="1:11">
      <c r="A14" s="257" t="s">
        <v>104</v>
      </c>
      <c r="B14" s="258"/>
      <c r="C14" s="258"/>
      <c r="D14" s="258"/>
      <c r="E14" s="258"/>
      <c r="F14" s="258"/>
      <c r="G14" s="258"/>
      <c r="H14" s="258"/>
      <c r="I14" s="258"/>
      <c r="J14" s="258"/>
      <c r="K14" s="314"/>
    </row>
    <row r="15" s="232" customFormat="1" ht="15" spans="1:11">
      <c r="A15" s="340" t="s">
        <v>105</v>
      </c>
      <c r="B15" s="341"/>
      <c r="C15" s="341"/>
      <c r="D15" s="341"/>
      <c r="E15" s="341"/>
      <c r="F15" s="341"/>
      <c r="G15" s="341"/>
      <c r="H15" s="341"/>
      <c r="I15" s="341"/>
      <c r="J15" s="341"/>
      <c r="K15" s="382"/>
    </row>
    <row r="16" s="232" customFormat="1" ht="14.25" spans="1:11">
      <c r="A16" s="347" t="s">
        <v>106</v>
      </c>
      <c r="B16" s="344" t="s">
        <v>101</v>
      </c>
      <c r="C16" s="344" t="s">
        <v>102</v>
      </c>
      <c r="D16" s="348"/>
      <c r="E16" s="349" t="s">
        <v>107</v>
      </c>
      <c r="F16" s="344" t="s">
        <v>101</v>
      </c>
      <c r="G16" s="344" t="s">
        <v>102</v>
      </c>
      <c r="H16" s="350"/>
      <c r="I16" s="349" t="s">
        <v>108</v>
      </c>
      <c r="J16" s="344" t="s">
        <v>101</v>
      </c>
      <c r="K16" s="383" t="s">
        <v>102</v>
      </c>
    </row>
    <row r="17" s="232" customFormat="1" customHeight="1" spans="1:22">
      <c r="A17" s="255" t="s">
        <v>109</v>
      </c>
      <c r="B17" s="269" t="s">
        <v>101</v>
      </c>
      <c r="C17" s="269" t="s">
        <v>102</v>
      </c>
      <c r="D17" s="245"/>
      <c r="E17" s="285" t="s">
        <v>110</v>
      </c>
      <c r="F17" s="269" t="s">
        <v>101</v>
      </c>
      <c r="G17" s="269" t="s">
        <v>102</v>
      </c>
      <c r="H17" s="351"/>
      <c r="I17" s="285" t="s">
        <v>111</v>
      </c>
      <c r="J17" s="269" t="s">
        <v>101</v>
      </c>
      <c r="K17" s="310" t="s">
        <v>102</v>
      </c>
      <c r="L17" s="384"/>
      <c r="M17" s="384"/>
      <c r="N17" s="384"/>
      <c r="O17" s="384"/>
      <c r="P17" s="384"/>
      <c r="Q17" s="384"/>
      <c r="R17" s="384"/>
      <c r="S17" s="384"/>
      <c r="T17" s="384"/>
      <c r="U17" s="384"/>
      <c r="V17" s="384"/>
    </row>
    <row r="18" s="232" customFormat="1" ht="18" customHeight="1" spans="1:11">
      <c r="A18" s="352" t="s">
        <v>112</v>
      </c>
      <c r="B18" s="353"/>
      <c r="C18" s="353"/>
      <c r="D18" s="353"/>
      <c r="E18" s="353"/>
      <c r="F18" s="353"/>
      <c r="G18" s="353"/>
      <c r="H18" s="353"/>
      <c r="I18" s="353"/>
      <c r="J18" s="353"/>
      <c r="K18" s="385"/>
    </row>
    <row r="19" s="334" customFormat="1" ht="18" customHeight="1" spans="1:11">
      <c r="A19" s="340" t="s">
        <v>113</v>
      </c>
      <c r="B19" s="341"/>
      <c r="C19" s="341"/>
      <c r="D19" s="341"/>
      <c r="E19" s="341"/>
      <c r="F19" s="341"/>
      <c r="G19" s="341"/>
      <c r="H19" s="341"/>
      <c r="I19" s="341"/>
      <c r="J19" s="341"/>
      <c r="K19" s="382"/>
    </row>
    <row r="20" s="232" customFormat="1" customHeight="1" spans="1:11">
      <c r="A20" s="354" t="s">
        <v>114</v>
      </c>
      <c r="B20" s="355"/>
      <c r="C20" s="355"/>
      <c r="D20" s="355"/>
      <c r="E20" s="355"/>
      <c r="F20" s="355"/>
      <c r="G20" s="355"/>
      <c r="H20" s="355"/>
      <c r="I20" s="355"/>
      <c r="J20" s="355"/>
      <c r="K20" s="386"/>
    </row>
    <row r="21" s="232" customFormat="1" ht="21.75" customHeight="1" spans="1:11">
      <c r="A21" s="356" t="s">
        <v>115</v>
      </c>
      <c r="B21" s="285" t="s">
        <v>116</v>
      </c>
      <c r="C21" s="285" t="s">
        <v>117</v>
      </c>
      <c r="D21" s="285" t="s">
        <v>118</v>
      </c>
      <c r="E21" s="285" t="s">
        <v>119</v>
      </c>
      <c r="F21" s="285" t="s">
        <v>120</v>
      </c>
      <c r="G21" s="285" t="s">
        <v>121</v>
      </c>
      <c r="H21" s="285" t="s">
        <v>122</v>
      </c>
      <c r="I21" s="285" t="s">
        <v>123</v>
      </c>
      <c r="J21" s="285" t="s">
        <v>124</v>
      </c>
      <c r="K21" s="322" t="s">
        <v>125</v>
      </c>
    </row>
    <row r="22" s="232" customFormat="1" customHeight="1" spans="1:11">
      <c r="A22" s="256" t="s">
        <v>126</v>
      </c>
      <c r="B22" s="357"/>
      <c r="C22" s="357"/>
      <c r="D22" s="357">
        <v>1</v>
      </c>
      <c r="E22" s="357">
        <v>1</v>
      </c>
      <c r="F22" s="357">
        <v>1</v>
      </c>
      <c r="G22" s="357">
        <v>1</v>
      </c>
      <c r="H22" s="357">
        <v>1</v>
      </c>
      <c r="I22" s="357">
        <v>1</v>
      </c>
      <c r="J22" s="357"/>
      <c r="K22" s="387"/>
    </row>
    <row r="23" s="232" customFormat="1" customHeight="1" spans="1:11">
      <c r="A23" s="256" t="s">
        <v>127</v>
      </c>
      <c r="B23" s="357"/>
      <c r="C23" s="357"/>
      <c r="D23" s="357">
        <v>1</v>
      </c>
      <c r="E23" s="357">
        <v>1</v>
      </c>
      <c r="F23" s="357">
        <v>1</v>
      </c>
      <c r="G23" s="357">
        <v>1</v>
      </c>
      <c r="H23" s="357">
        <v>1</v>
      </c>
      <c r="I23" s="357">
        <v>1</v>
      </c>
      <c r="J23" s="357"/>
      <c r="K23" s="388"/>
    </row>
    <row r="24" s="232" customFormat="1" customHeight="1" spans="1:11">
      <c r="A24" s="256"/>
      <c r="B24" s="357"/>
      <c r="C24" s="357"/>
      <c r="D24" s="357"/>
      <c r="E24" s="357"/>
      <c r="F24" s="357"/>
      <c r="G24" s="357"/>
      <c r="H24" s="357"/>
      <c r="I24" s="357"/>
      <c r="J24" s="357"/>
      <c r="K24" s="388"/>
    </row>
    <row r="25" s="232" customFormat="1" customHeight="1" spans="1:11">
      <c r="A25" s="256"/>
      <c r="B25" s="357"/>
      <c r="C25" s="357"/>
      <c r="D25" s="357"/>
      <c r="E25" s="357"/>
      <c r="F25" s="357"/>
      <c r="G25" s="357"/>
      <c r="H25" s="357"/>
      <c r="I25" s="357"/>
      <c r="J25" s="357"/>
      <c r="K25" s="389"/>
    </row>
    <row r="26" s="232" customFormat="1" customHeight="1" spans="1:11">
      <c r="A26" s="256"/>
      <c r="B26" s="357"/>
      <c r="C26" s="357"/>
      <c r="D26" s="357"/>
      <c r="E26" s="357"/>
      <c r="F26" s="357"/>
      <c r="G26" s="357"/>
      <c r="H26" s="357"/>
      <c r="I26" s="357"/>
      <c r="J26" s="357"/>
      <c r="K26" s="389"/>
    </row>
    <row r="27" s="232" customFormat="1" customHeight="1" spans="1:11">
      <c r="A27" s="256"/>
      <c r="B27" s="357"/>
      <c r="C27" s="357"/>
      <c r="D27" s="357"/>
      <c r="E27" s="357"/>
      <c r="F27" s="357"/>
      <c r="G27" s="357"/>
      <c r="H27" s="357"/>
      <c r="I27" s="357"/>
      <c r="J27" s="357"/>
      <c r="K27" s="389"/>
    </row>
    <row r="28" s="232" customFormat="1" customHeight="1" spans="1:11">
      <c r="A28" s="256"/>
      <c r="B28" s="357"/>
      <c r="C28" s="357"/>
      <c r="D28" s="357"/>
      <c r="E28" s="357"/>
      <c r="F28" s="357"/>
      <c r="G28" s="357"/>
      <c r="H28" s="357"/>
      <c r="I28" s="357"/>
      <c r="J28" s="357"/>
      <c r="K28" s="389"/>
    </row>
    <row r="29" s="232" customFormat="1" ht="18" customHeight="1" spans="1:11">
      <c r="A29" s="358" t="s">
        <v>128</v>
      </c>
      <c r="B29" s="359"/>
      <c r="C29" s="359"/>
      <c r="D29" s="359"/>
      <c r="E29" s="359"/>
      <c r="F29" s="359"/>
      <c r="G29" s="359"/>
      <c r="H29" s="359"/>
      <c r="I29" s="359"/>
      <c r="J29" s="359"/>
      <c r="K29" s="390"/>
    </row>
    <row r="30" s="232" customFormat="1" ht="18.75" customHeight="1" spans="1:11">
      <c r="A30" s="360" t="s">
        <v>129</v>
      </c>
      <c r="B30" s="361"/>
      <c r="C30" s="361"/>
      <c r="D30" s="361"/>
      <c r="E30" s="361"/>
      <c r="F30" s="361"/>
      <c r="G30" s="361"/>
      <c r="H30" s="361"/>
      <c r="I30" s="361"/>
      <c r="J30" s="361"/>
      <c r="K30" s="391"/>
    </row>
    <row r="31" s="232" customFormat="1" ht="18.75" customHeight="1" spans="1:11">
      <c r="A31" s="362"/>
      <c r="B31" s="363"/>
      <c r="C31" s="363"/>
      <c r="D31" s="363"/>
      <c r="E31" s="363"/>
      <c r="F31" s="363"/>
      <c r="G31" s="363"/>
      <c r="H31" s="363"/>
      <c r="I31" s="363"/>
      <c r="J31" s="363"/>
      <c r="K31" s="392"/>
    </row>
    <row r="32" s="232" customFormat="1" ht="18" customHeight="1" spans="1:11">
      <c r="A32" s="358" t="s">
        <v>130</v>
      </c>
      <c r="B32" s="359"/>
      <c r="C32" s="359"/>
      <c r="D32" s="359"/>
      <c r="E32" s="359"/>
      <c r="F32" s="359"/>
      <c r="G32" s="359"/>
      <c r="H32" s="359"/>
      <c r="I32" s="359"/>
      <c r="J32" s="359"/>
      <c r="K32" s="390"/>
    </row>
    <row r="33" s="232" customFormat="1" ht="14.25" spans="1:11">
      <c r="A33" s="364" t="s">
        <v>131</v>
      </c>
      <c r="B33" s="365"/>
      <c r="C33" s="365"/>
      <c r="D33" s="365"/>
      <c r="E33" s="365"/>
      <c r="F33" s="365"/>
      <c r="G33" s="365"/>
      <c r="H33" s="365"/>
      <c r="I33" s="365"/>
      <c r="J33" s="365"/>
      <c r="K33" s="393"/>
    </row>
    <row r="34" s="232" customFormat="1" ht="15" spans="1:11">
      <c r="A34" s="158" t="s">
        <v>132</v>
      </c>
      <c r="B34" s="160"/>
      <c r="C34" s="269" t="s">
        <v>68</v>
      </c>
      <c r="D34" s="269" t="s">
        <v>69</v>
      </c>
      <c r="E34" s="366" t="s">
        <v>133</v>
      </c>
      <c r="F34" s="367"/>
      <c r="G34" s="367"/>
      <c r="H34" s="367"/>
      <c r="I34" s="367"/>
      <c r="J34" s="367"/>
      <c r="K34" s="394"/>
    </row>
    <row r="35" s="232" customFormat="1" ht="15" spans="1:11">
      <c r="A35" s="368" t="s">
        <v>134</v>
      </c>
      <c r="B35" s="368"/>
      <c r="C35" s="368"/>
      <c r="D35" s="368"/>
      <c r="E35" s="368"/>
      <c r="F35" s="368"/>
      <c r="G35" s="368"/>
      <c r="H35" s="368"/>
      <c r="I35" s="368"/>
      <c r="J35" s="368"/>
      <c r="K35" s="368"/>
    </row>
    <row r="36" s="232" customFormat="1" ht="14.25" spans="1:11">
      <c r="A36" s="369" t="s">
        <v>135</v>
      </c>
      <c r="B36" s="370"/>
      <c r="C36" s="370"/>
      <c r="D36" s="370"/>
      <c r="E36" s="370"/>
      <c r="F36" s="370"/>
      <c r="G36" s="370"/>
      <c r="H36" s="370"/>
      <c r="I36" s="370"/>
      <c r="J36" s="370"/>
      <c r="K36" s="395"/>
    </row>
    <row r="37" s="232" customFormat="1" ht="14.25" spans="1:11">
      <c r="A37" s="292" t="s">
        <v>136</v>
      </c>
      <c r="B37" s="293"/>
      <c r="C37" s="293"/>
      <c r="D37" s="293"/>
      <c r="E37" s="293"/>
      <c r="F37" s="293"/>
      <c r="G37" s="293"/>
      <c r="H37" s="293"/>
      <c r="I37" s="293"/>
      <c r="J37" s="293"/>
      <c r="K37" s="325"/>
    </row>
    <row r="38" s="232" customFormat="1" ht="14.25" spans="1:11">
      <c r="A38" s="292" t="s">
        <v>137</v>
      </c>
      <c r="B38" s="293"/>
      <c r="C38" s="293"/>
      <c r="D38" s="293"/>
      <c r="E38" s="293"/>
      <c r="F38" s="293"/>
      <c r="G38" s="293"/>
      <c r="H38" s="293"/>
      <c r="I38" s="293"/>
      <c r="J38" s="293"/>
      <c r="K38" s="325"/>
    </row>
    <row r="39" s="232" customFormat="1" ht="14.25" spans="1:11">
      <c r="A39" s="292"/>
      <c r="B39" s="293"/>
      <c r="C39" s="293"/>
      <c r="D39" s="293"/>
      <c r="E39" s="293"/>
      <c r="F39" s="293"/>
      <c r="G39" s="293"/>
      <c r="H39" s="293"/>
      <c r="I39" s="293"/>
      <c r="J39" s="293"/>
      <c r="K39" s="325"/>
    </row>
    <row r="40" s="232" customFormat="1" ht="14.25" spans="1:11">
      <c r="A40" s="292"/>
      <c r="B40" s="293"/>
      <c r="C40" s="293"/>
      <c r="D40" s="293"/>
      <c r="E40" s="293"/>
      <c r="F40" s="293"/>
      <c r="G40" s="293"/>
      <c r="H40" s="293"/>
      <c r="I40" s="293"/>
      <c r="J40" s="293"/>
      <c r="K40" s="325"/>
    </row>
    <row r="41" s="232" customFormat="1" ht="14.25" spans="1:11">
      <c r="A41" s="292"/>
      <c r="B41" s="293"/>
      <c r="C41" s="293"/>
      <c r="D41" s="293"/>
      <c r="E41" s="293"/>
      <c r="F41" s="293"/>
      <c r="G41" s="293"/>
      <c r="H41" s="293"/>
      <c r="I41" s="293"/>
      <c r="J41" s="293"/>
      <c r="K41" s="325"/>
    </row>
    <row r="42" s="232" customFormat="1" ht="14.25" spans="1:11">
      <c r="A42" s="292"/>
      <c r="B42" s="293"/>
      <c r="C42" s="293"/>
      <c r="D42" s="293"/>
      <c r="E42" s="293"/>
      <c r="F42" s="293"/>
      <c r="G42" s="293"/>
      <c r="H42" s="293"/>
      <c r="I42" s="293"/>
      <c r="J42" s="293"/>
      <c r="K42" s="325"/>
    </row>
    <row r="43" s="232" customFormat="1" ht="15" spans="1:11">
      <c r="A43" s="287" t="s">
        <v>138</v>
      </c>
      <c r="B43" s="288"/>
      <c r="C43" s="288"/>
      <c r="D43" s="288"/>
      <c r="E43" s="288"/>
      <c r="F43" s="288"/>
      <c r="G43" s="288"/>
      <c r="H43" s="288"/>
      <c r="I43" s="288"/>
      <c r="J43" s="288"/>
      <c r="K43" s="323"/>
    </row>
    <row r="44" s="232" customFormat="1" ht="15" spans="1:11">
      <c r="A44" s="340" t="s">
        <v>139</v>
      </c>
      <c r="B44" s="341"/>
      <c r="C44" s="341"/>
      <c r="D44" s="341"/>
      <c r="E44" s="341"/>
      <c r="F44" s="341"/>
      <c r="G44" s="341"/>
      <c r="H44" s="341"/>
      <c r="I44" s="341"/>
      <c r="J44" s="341"/>
      <c r="K44" s="382"/>
    </row>
    <row r="45" s="232" customFormat="1" ht="14.25" spans="1:11">
      <c r="A45" s="347" t="s">
        <v>140</v>
      </c>
      <c r="B45" s="344" t="s">
        <v>101</v>
      </c>
      <c r="C45" s="344" t="s">
        <v>102</v>
      </c>
      <c r="D45" s="344" t="s">
        <v>94</v>
      </c>
      <c r="E45" s="349" t="s">
        <v>141</v>
      </c>
      <c r="F45" s="344" t="s">
        <v>101</v>
      </c>
      <c r="G45" s="344" t="s">
        <v>102</v>
      </c>
      <c r="H45" s="344" t="s">
        <v>94</v>
      </c>
      <c r="I45" s="349" t="s">
        <v>142</v>
      </c>
      <c r="J45" s="344" t="s">
        <v>101</v>
      </c>
      <c r="K45" s="383" t="s">
        <v>102</v>
      </c>
    </row>
    <row r="46" s="232" customFormat="1" ht="14.25" spans="1:11">
      <c r="A46" s="255" t="s">
        <v>93</v>
      </c>
      <c r="B46" s="269" t="s">
        <v>101</v>
      </c>
      <c r="C46" s="269" t="s">
        <v>102</v>
      </c>
      <c r="D46" s="269" t="s">
        <v>94</v>
      </c>
      <c r="E46" s="285" t="s">
        <v>100</v>
      </c>
      <c r="F46" s="269" t="s">
        <v>101</v>
      </c>
      <c r="G46" s="269" t="s">
        <v>102</v>
      </c>
      <c r="H46" s="269" t="s">
        <v>94</v>
      </c>
      <c r="I46" s="285" t="s">
        <v>111</v>
      </c>
      <c r="J46" s="269" t="s">
        <v>101</v>
      </c>
      <c r="K46" s="310" t="s">
        <v>102</v>
      </c>
    </row>
    <row r="47" s="232" customFormat="1" ht="15" spans="1:11">
      <c r="A47" s="257" t="s">
        <v>104</v>
      </c>
      <c r="B47" s="258"/>
      <c r="C47" s="258"/>
      <c r="D47" s="258"/>
      <c r="E47" s="258"/>
      <c r="F47" s="258"/>
      <c r="G47" s="258"/>
      <c r="H47" s="258"/>
      <c r="I47" s="258"/>
      <c r="J47" s="258"/>
      <c r="K47" s="314"/>
    </row>
    <row r="48" s="232" customFormat="1" ht="15" spans="1:11">
      <c r="A48" s="368" t="s">
        <v>143</v>
      </c>
      <c r="B48" s="368"/>
      <c r="C48" s="368"/>
      <c r="D48" s="368"/>
      <c r="E48" s="368"/>
      <c r="F48" s="368"/>
      <c r="G48" s="368"/>
      <c r="H48" s="368"/>
      <c r="I48" s="368"/>
      <c r="J48" s="368"/>
      <c r="K48" s="368"/>
    </row>
    <row r="49" s="232" customFormat="1" ht="15" spans="1:11">
      <c r="A49" s="369"/>
      <c r="B49" s="370"/>
      <c r="C49" s="370"/>
      <c r="D49" s="370"/>
      <c r="E49" s="370"/>
      <c r="F49" s="370"/>
      <c r="G49" s="370"/>
      <c r="H49" s="370"/>
      <c r="I49" s="370"/>
      <c r="J49" s="370"/>
      <c r="K49" s="395"/>
    </row>
    <row r="50" s="232" customFormat="1" ht="15" spans="1:11">
      <c r="A50" s="371" t="s">
        <v>144</v>
      </c>
      <c r="B50" s="372" t="s">
        <v>145</v>
      </c>
      <c r="C50" s="372"/>
      <c r="D50" s="373" t="s">
        <v>146</v>
      </c>
      <c r="E50" s="374"/>
      <c r="F50" s="375" t="s">
        <v>147</v>
      </c>
      <c r="G50" s="376"/>
      <c r="H50" s="377" t="s">
        <v>148</v>
      </c>
      <c r="I50" s="396"/>
      <c r="J50" s="397"/>
      <c r="K50" s="398"/>
    </row>
    <row r="51" s="232" customFormat="1" ht="15" spans="1:11">
      <c r="A51" s="368" t="s">
        <v>149</v>
      </c>
      <c r="B51" s="368"/>
      <c r="C51" s="368"/>
      <c r="D51" s="368"/>
      <c r="E51" s="368"/>
      <c r="F51" s="368"/>
      <c r="G51" s="368"/>
      <c r="H51" s="368"/>
      <c r="I51" s="368"/>
      <c r="J51" s="368"/>
      <c r="K51" s="368"/>
    </row>
    <row r="52" s="232" customFormat="1" ht="15" spans="1:11">
      <c r="A52" s="378"/>
      <c r="B52" s="379"/>
      <c r="C52" s="379"/>
      <c r="D52" s="379"/>
      <c r="E52" s="379"/>
      <c r="F52" s="379"/>
      <c r="G52" s="379"/>
      <c r="H52" s="379"/>
      <c r="I52" s="379"/>
      <c r="J52" s="379"/>
      <c r="K52" s="399"/>
    </row>
    <row r="53" s="232" customFormat="1" ht="15" spans="1:11">
      <c r="A53" s="371" t="s">
        <v>144</v>
      </c>
      <c r="B53" s="372" t="s">
        <v>145</v>
      </c>
      <c r="C53" s="372"/>
      <c r="D53" s="373" t="s">
        <v>146</v>
      </c>
      <c r="E53" s="380" t="s">
        <v>150</v>
      </c>
      <c r="F53" s="375" t="s">
        <v>151</v>
      </c>
      <c r="G53" s="376" t="s">
        <v>152</v>
      </c>
      <c r="H53" s="377" t="s">
        <v>148</v>
      </c>
      <c r="I53" s="396"/>
      <c r="J53" s="397" t="s">
        <v>153</v>
      </c>
      <c r="K53" s="398"/>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G16" sqref="G16"/>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159</v>
      </c>
      <c r="J4" s="105" t="s">
        <v>160</v>
      </c>
      <c r="K4" s="106"/>
      <c r="L4" s="105"/>
      <c r="M4" s="105"/>
      <c r="N4" s="105"/>
    </row>
    <row r="5" s="95" customFormat="1" ht="29.1" customHeight="1" spans="1:14">
      <c r="A5" s="102"/>
      <c r="B5" s="105" t="s">
        <v>161</v>
      </c>
      <c r="C5" s="105" t="s">
        <v>162</v>
      </c>
      <c r="D5" s="107" t="s">
        <v>163</v>
      </c>
      <c r="E5" s="105" t="s">
        <v>164</v>
      </c>
      <c r="F5" s="105" t="s">
        <v>165</v>
      </c>
      <c r="G5" s="105" t="s">
        <v>166</v>
      </c>
      <c r="H5" s="104"/>
      <c r="I5" s="129" t="s">
        <v>167</v>
      </c>
      <c r="J5" s="129" t="s">
        <v>167</v>
      </c>
      <c r="K5" s="129"/>
      <c r="L5" s="129"/>
      <c r="M5" s="129"/>
      <c r="N5" s="130"/>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169</v>
      </c>
      <c r="J6" s="131" t="s">
        <v>170</v>
      </c>
      <c r="K6" s="131"/>
      <c r="L6" s="131"/>
      <c r="M6" s="131"/>
      <c r="N6" s="132"/>
    </row>
    <row r="7" s="95" customFormat="1" ht="29.1" customHeight="1" spans="1:14">
      <c r="A7" s="109" t="s">
        <v>171</v>
      </c>
      <c r="B7" s="108">
        <f>C7-4</f>
        <v>76</v>
      </c>
      <c r="C7" s="108">
        <f>D7-4</f>
        <v>80</v>
      </c>
      <c r="D7" s="110">
        <v>84</v>
      </c>
      <c r="E7" s="108">
        <f>D7+4</f>
        <v>88</v>
      </c>
      <c r="F7" s="108">
        <f>E7+5</f>
        <v>93</v>
      </c>
      <c r="G7" s="111">
        <f>F7+6</f>
        <v>99</v>
      </c>
      <c r="H7" s="104"/>
      <c r="I7" s="133" t="s">
        <v>172</v>
      </c>
      <c r="J7" s="133" t="s">
        <v>172</v>
      </c>
      <c r="K7" s="133"/>
      <c r="L7" s="133"/>
      <c r="M7" s="133"/>
      <c r="N7" s="134"/>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174</v>
      </c>
      <c r="J8" s="133" t="s">
        <v>172</v>
      </c>
      <c r="K8" s="133"/>
      <c r="L8" s="133"/>
      <c r="M8" s="133"/>
      <c r="N8" s="135"/>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176</v>
      </c>
      <c r="J9" s="131" t="s">
        <v>177</v>
      </c>
      <c r="K9" s="131"/>
      <c r="L9" s="131"/>
      <c r="M9" s="131"/>
      <c r="N9" s="136"/>
    </row>
    <row r="10" s="95" customFormat="1" ht="29.1" customHeight="1" spans="1:14">
      <c r="A10" s="108" t="s">
        <v>178</v>
      </c>
      <c r="B10" s="108">
        <f>C10-0.7</f>
        <v>21.6</v>
      </c>
      <c r="C10" s="108">
        <f>D10-0.7</f>
        <v>22.3</v>
      </c>
      <c r="D10" s="333">
        <v>23</v>
      </c>
      <c r="E10" s="108">
        <f>D10+0.7</f>
        <v>23.7</v>
      </c>
      <c r="F10" s="108">
        <f>E10+0.7</f>
        <v>24.4</v>
      </c>
      <c r="G10" s="111">
        <f>F10+0.9</f>
        <v>25.3</v>
      </c>
      <c r="H10" s="104"/>
      <c r="I10" s="133" t="s">
        <v>179</v>
      </c>
      <c r="J10" s="133" t="s">
        <v>180</v>
      </c>
      <c r="K10" s="133"/>
      <c r="L10" s="133"/>
      <c r="M10" s="133"/>
      <c r="N10" s="135"/>
    </row>
    <row r="11" s="95" customFormat="1" ht="29.1" customHeight="1" spans="1:14">
      <c r="A11" s="108" t="s">
        <v>181</v>
      </c>
      <c r="B11" s="108">
        <f>C11-0.5</f>
        <v>19</v>
      </c>
      <c r="C11" s="108">
        <f>D11-0.5</f>
        <v>19.5</v>
      </c>
      <c r="D11" s="333">
        <v>20</v>
      </c>
      <c r="E11" s="108">
        <f>D11+0.5</f>
        <v>20.5</v>
      </c>
      <c r="F11" s="108">
        <f>E11+0.5</f>
        <v>21</v>
      </c>
      <c r="G11" s="111">
        <f>F11+0.7</f>
        <v>21.7</v>
      </c>
      <c r="H11" s="104"/>
      <c r="I11" s="133" t="s">
        <v>176</v>
      </c>
      <c r="J11" s="133" t="s">
        <v>182</v>
      </c>
      <c r="K11" s="133"/>
      <c r="L11" s="133"/>
      <c r="M11" s="133"/>
      <c r="N11" s="135"/>
    </row>
    <row r="12" s="95" customFormat="1" ht="29.1" customHeight="1" spans="1:14">
      <c r="A12" s="108" t="s">
        <v>183</v>
      </c>
      <c r="B12" s="111">
        <f>C12-0.7</f>
        <v>27.7</v>
      </c>
      <c r="C12" s="111">
        <f>D12-0.6</f>
        <v>28.4</v>
      </c>
      <c r="D12" s="110">
        <v>29</v>
      </c>
      <c r="E12" s="108">
        <f>D12+0.6</f>
        <v>29.6</v>
      </c>
      <c r="F12" s="108">
        <f>E12+0.7</f>
        <v>30.3</v>
      </c>
      <c r="G12" s="111">
        <f>F12+0.6</f>
        <v>30.9</v>
      </c>
      <c r="H12" s="104"/>
      <c r="I12" s="133" t="s">
        <v>184</v>
      </c>
      <c r="J12" s="133" t="s">
        <v>185</v>
      </c>
      <c r="K12" s="133"/>
      <c r="L12" s="133"/>
      <c r="M12" s="133"/>
      <c r="N12" s="135"/>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176</v>
      </c>
      <c r="J13" s="133" t="s">
        <v>187</v>
      </c>
      <c r="K13" s="133"/>
      <c r="L13" s="133"/>
      <c r="M13" s="133"/>
      <c r="N13" s="135"/>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189</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workbookViewId="0">
      <selection activeCell="A20" sqref="A20:D20"/>
    </sheetView>
  </sheetViews>
  <sheetFormatPr defaultColWidth="10" defaultRowHeight="16.5" customHeight="1"/>
  <cols>
    <col min="1" max="1" width="11.125" style="232" customWidth="1"/>
    <col min="2" max="6" width="10" style="232"/>
    <col min="7" max="7" width="12" style="232" customWidth="1"/>
    <col min="8" max="16384" width="10" style="232"/>
  </cols>
  <sheetData>
    <row r="1" s="232" customFormat="1" ht="22.5" customHeight="1" spans="1:11">
      <c r="A1" s="233" t="s">
        <v>192</v>
      </c>
      <c r="B1" s="233"/>
      <c r="C1" s="233"/>
      <c r="D1" s="233"/>
      <c r="E1" s="233"/>
      <c r="F1" s="233"/>
      <c r="G1" s="233"/>
      <c r="H1" s="233"/>
      <c r="I1" s="233"/>
      <c r="J1" s="233"/>
      <c r="K1" s="233"/>
    </row>
    <row r="2" s="232" customFormat="1" ht="17.25" customHeight="1" spans="1:11">
      <c r="A2" s="234" t="s">
        <v>54</v>
      </c>
      <c r="B2" s="235" t="s">
        <v>55</v>
      </c>
      <c r="C2" s="235"/>
      <c r="D2" s="236" t="s">
        <v>56</v>
      </c>
      <c r="E2" s="236"/>
      <c r="F2" s="235" t="s">
        <v>57</v>
      </c>
      <c r="G2" s="235"/>
      <c r="H2" s="237" t="s">
        <v>58</v>
      </c>
      <c r="I2" s="308" t="s">
        <v>155</v>
      </c>
      <c r="J2" s="308"/>
      <c r="K2" s="309"/>
    </row>
    <row r="3" s="232" customFormat="1" customHeight="1" spans="1:11">
      <c r="A3" s="238" t="s">
        <v>60</v>
      </c>
      <c r="B3" s="239"/>
      <c r="C3" s="240"/>
      <c r="D3" s="241" t="s">
        <v>61</v>
      </c>
      <c r="E3" s="242"/>
      <c r="F3" s="242"/>
      <c r="G3" s="243"/>
      <c r="H3" s="241" t="s">
        <v>62</v>
      </c>
      <c r="I3" s="242"/>
      <c r="J3" s="242"/>
      <c r="K3" s="243"/>
    </row>
    <row r="4" s="232" customFormat="1" customHeight="1" spans="1:11">
      <c r="A4" s="244" t="s">
        <v>63</v>
      </c>
      <c r="B4" s="245" t="s">
        <v>64</v>
      </c>
      <c r="C4" s="246"/>
      <c r="D4" s="244" t="s">
        <v>65</v>
      </c>
      <c r="E4" s="247"/>
      <c r="F4" s="248" t="s">
        <v>66</v>
      </c>
      <c r="G4" s="249"/>
      <c r="H4" s="244" t="s">
        <v>193</v>
      </c>
      <c r="I4" s="247"/>
      <c r="J4" s="269" t="s">
        <v>68</v>
      </c>
      <c r="K4" s="310" t="s">
        <v>69</v>
      </c>
    </row>
    <row r="5" s="232" customFormat="1" customHeight="1" spans="1:11">
      <c r="A5" s="250" t="s">
        <v>70</v>
      </c>
      <c r="B5" s="251" t="s">
        <v>71</v>
      </c>
      <c r="C5" s="252"/>
      <c r="D5" s="244" t="s">
        <v>194</v>
      </c>
      <c r="E5" s="247"/>
      <c r="F5" s="245">
        <v>3700</v>
      </c>
      <c r="G5" s="246"/>
      <c r="H5" s="244" t="s">
        <v>195</v>
      </c>
      <c r="I5" s="247"/>
      <c r="J5" s="269" t="s">
        <v>68</v>
      </c>
      <c r="K5" s="310" t="s">
        <v>69</v>
      </c>
    </row>
    <row r="6" s="232" customFormat="1" customHeight="1" spans="1:11">
      <c r="A6" s="244" t="s">
        <v>75</v>
      </c>
      <c r="B6" s="253">
        <v>2</v>
      </c>
      <c r="C6" s="254">
        <v>6</v>
      </c>
      <c r="D6" s="244" t="s">
        <v>196</v>
      </c>
      <c r="E6" s="247"/>
      <c r="F6" s="245">
        <v>2000</v>
      </c>
      <c r="G6" s="246"/>
      <c r="H6" s="255" t="s">
        <v>197</v>
      </c>
      <c r="I6" s="285"/>
      <c r="J6" s="285"/>
      <c r="K6" s="311"/>
    </row>
    <row r="7" s="232" customFormat="1" customHeight="1" spans="1:11">
      <c r="A7" s="244" t="s">
        <v>79</v>
      </c>
      <c r="B7" s="245">
        <v>3700</v>
      </c>
      <c r="C7" s="246"/>
      <c r="D7" s="244" t="s">
        <v>198</v>
      </c>
      <c r="E7" s="247"/>
      <c r="F7" s="245">
        <v>1500</v>
      </c>
      <c r="G7" s="246"/>
      <c r="H7" s="256"/>
      <c r="I7" s="269"/>
      <c r="J7" s="269"/>
      <c r="K7" s="310"/>
    </row>
    <row r="8" s="232" customFormat="1" customHeight="1" spans="1:11">
      <c r="A8" s="168" t="s">
        <v>83</v>
      </c>
      <c r="B8" s="169" t="s">
        <v>84</v>
      </c>
      <c r="C8" s="170"/>
      <c r="D8" s="257" t="s">
        <v>85</v>
      </c>
      <c r="E8" s="258"/>
      <c r="F8" s="259" t="s">
        <v>86</v>
      </c>
      <c r="G8" s="260"/>
      <c r="H8" s="261"/>
      <c r="I8" s="279"/>
      <c r="J8" s="279"/>
      <c r="K8" s="312"/>
    </row>
    <row r="9" s="232" customFormat="1" customHeight="1" spans="1:11">
      <c r="A9" s="262" t="s">
        <v>199</v>
      </c>
      <c r="B9" s="262"/>
      <c r="C9" s="262"/>
      <c r="D9" s="262"/>
      <c r="E9" s="262"/>
      <c r="F9" s="262"/>
      <c r="G9" s="262"/>
      <c r="H9" s="262"/>
      <c r="I9" s="262"/>
      <c r="J9" s="262"/>
      <c r="K9" s="262"/>
    </row>
    <row r="10" s="232" customFormat="1" customHeight="1" spans="1:11">
      <c r="A10" s="263" t="s">
        <v>90</v>
      </c>
      <c r="B10" s="264" t="s">
        <v>91</v>
      </c>
      <c r="C10" s="265" t="s">
        <v>92</v>
      </c>
      <c r="D10" s="266"/>
      <c r="E10" s="267" t="s">
        <v>95</v>
      </c>
      <c r="F10" s="264" t="s">
        <v>91</v>
      </c>
      <c r="G10" s="265" t="s">
        <v>92</v>
      </c>
      <c r="H10" s="264"/>
      <c r="I10" s="267" t="s">
        <v>93</v>
      </c>
      <c r="J10" s="264" t="s">
        <v>91</v>
      </c>
      <c r="K10" s="313" t="s">
        <v>92</v>
      </c>
    </row>
    <row r="11" s="232" customFormat="1" customHeight="1" spans="1:11">
      <c r="A11" s="250" t="s">
        <v>96</v>
      </c>
      <c r="B11" s="268" t="s">
        <v>91</v>
      </c>
      <c r="C11" s="269" t="s">
        <v>92</v>
      </c>
      <c r="D11" s="270"/>
      <c r="E11" s="271" t="s">
        <v>98</v>
      </c>
      <c r="F11" s="268" t="s">
        <v>91</v>
      </c>
      <c r="G11" s="269" t="s">
        <v>92</v>
      </c>
      <c r="H11" s="268"/>
      <c r="I11" s="271" t="s">
        <v>103</v>
      </c>
      <c r="J11" s="268" t="s">
        <v>91</v>
      </c>
      <c r="K11" s="310" t="s">
        <v>92</v>
      </c>
    </row>
    <row r="12" s="232" customFormat="1" customHeight="1" spans="1:11">
      <c r="A12" s="257" t="s">
        <v>133</v>
      </c>
      <c r="B12" s="258"/>
      <c r="C12" s="258"/>
      <c r="D12" s="258"/>
      <c r="E12" s="258"/>
      <c r="F12" s="258"/>
      <c r="G12" s="258"/>
      <c r="H12" s="258"/>
      <c r="I12" s="258"/>
      <c r="J12" s="258"/>
      <c r="K12" s="314"/>
    </row>
    <row r="13" s="232" customFormat="1" customHeight="1" spans="1:11">
      <c r="A13" s="272" t="s">
        <v>200</v>
      </c>
      <c r="B13" s="272"/>
      <c r="C13" s="272"/>
      <c r="D13" s="272"/>
      <c r="E13" s="272"/>
      <c r="F13" s="272"/>
      <c r="G13" s="272"/>
      <c r="H13" s="272"/>
      <c r="I13" s="272"/>
      <c r="J13" s="272"/>
      <c r="K13" s="272"/>
    </row>
    <row r="14" s="232" customFormat="1" customHeight="1" spans="1:11">
      <c r="A14" s="273" t="s">
        <v>201</v>
      </c>
      <c r="B14" s="274"/>
      <c r="C14" s="274"/>
      <c r="D14" s="274"/>
      <c r="E14" s="274"/>
      <c r="F14" s="274"/>
      <c r="G14" s="274"/>
      <c r="H14" s="274"/>
      <c r="I14" s="315"/>
      <c r="J14" s="315"/>
      <c r="K14" s="316"/>
    </row>
    <row r="15" s="232" customFormat="1" customHeight="1" spans="1:11">
      <c r="A15" s="275" t="s">
        <v>202</v>
      </c>
      <c r="B15" s="276"/>
      <c r="C15" s="276"/>
      <c r="D15" s="277"/>
      <c r="E15" s="278"/>
      <c r="F15" s="276"/>
      <c r="G15" s="276"/>
      <c r="H15" s="277"/>
      <c r="I15" s="317"/>
      <c r="J15" s="318"/>
      <c r="K15" s="319"/>
    </row>
    <row r="16" s="232" customFormat="1" customHeight="1" spans="1:11">
      <c r="A16" s="261"/>
      <c r="B16" s="279"/>
      <c r="C16" s="279"/>
      <c r="D16" s="279"/>
      <c r="E16" s="279"/>
      <c r="F16" s="279"/>
      <c r="G16" s="279"/>
      <c r="H16" s="279"/>
      <c r="I16" s="279"/>
      <c r="J16" s="279"/>
      <c r="K16" s="312"/>
    </row>
    <row r="17" s="232" customFormat="1" customHeight="1" spans="1:11">
      <c r="A17" s="272" t="s">
        <v>203</v>
      </c>
      <c r="B17" s="272"/>
      <c r="C17" s="272"/>
      <c r="D17" s="272"/>
      <c r="E17" s="272"/>
      <c r="F17" s="272"/>
      <c r="G17" s="272"/>
      <c r="H17" s="272"/>
      <c r="I17" s="272"/>
      <c r="J17" s="272"/>
      <c r="K17" s="272"/>
    </row>
    <row r="18" s="232" customFormat="1" customHeight="1" spans="1:11">
      <c r="A18" s="273"/>
      <c r="B18" s="274"/>
      <c r="C18" s="274"/>
      <c r="D18" s="274"/>
      <c r="E18" s="274"/>
      <c r="F18" s="274"/>
      <c r="G18" s="274"/>
      <c r="H18" s="274"/>
      <c r="I18" s="315"/>
      <c r="J18" s="315"/>
      <c r="K18" s="316"/>
    </row>
    <row r="19" s="232" customFormat="1" customHeight="1" spans="1:11">
      <c r="A19" s="275"/>
      <c r="B19" s="276"/>
      <c r="C19" s="276"/>
      <c r="D19" s="277"/>
      <c r="E19" s="278"/>
      <c r="F19" s="276"/>
      <c r="G19" s="276"/>
      <c r="H19" s="277"/>
      <c r="I19" s="317"/>
      <c r="J19" s="318"/>
      <c r="K19" s="319"/>
    </row>
    <row r="20" s="232" customFormat="1" customHeight="1" spans="1:11">
      <c r="A20" s="261"/>
      <c r="B20" s="279"/>
      <c r="C20" s="279"/>
      <c r="D20" s="279"/>
      <c r="E20" s="279"/>
      <c r="F20" s="279"/>
      <c r="G20" s="279"/>
      <c r="H20" s="279"/>
      <c r="I20" s="279"/>
      <c r="J20" s="279"/>
      <c r="K20" s="312"/>
    </row>
    <row r="21" s="232" customFormat="1" customHeight="1" spans="1:11">
      <c r="A21" s="280" t="s">
        <v>130</v>
      </c>
      <c r="B21" s="280"/>
      <c r="C21" s="280"/>
      <c r="D21" s="280"/>
      <c r="E21" s="280"/>
      <c r="F21" s="280"/>
      <c r="G21" s="280"/>
      <c r="H21" s="280"/>
      <c r="I21" s="280"/>
      <c r="J21" s="280"/>
      <c r="K21" s="280"/>
    </row>
    <row r="22" s="232" customFormat="1" customHeight="1" spans="1:11">
      <c r="A22" s="146" t="s">
        <v>131</v>
      </c>
      <c r="B22" s="191"/>
      <c r="C22" s="191"/>
      <c r="D22" s="191"/>
      <c r="E22" s="191"/>
      <c r="F22" s="191"/>
      <c r="G22" s="191"/>
      <c r="H22" s="191"/>
      <c r="I22" s="191"/>
      <c r="J22" s="191"/>
      <c r="K22" s="222"/>
    </row>
    <row r="23" s="232" customFormat="1" customHeight="1" spans="1:11">
      <c r="A23" s="158" t="s">
        <v>132</v>
      </c>
      <c r="B23" s="160"/>
      <c r="C23" s="269" t="s">
        <v>68</v>
      </c>
      <c r="D23" s="269" t="s">
        <v>69</v>
      </c>
      <c r="E23" s="157"/>
      <c r="F23" s="157"/>
      <c r="G23" s="157"/>
      <c r="H23" s="157"/>
      <c r="I23" s="157"/>
      <c r="J23" s="157"/>
      <c r="K23" s="215"/>
    </row>
    <row r="24" s="232" customFormat="1" customHeight="1" spans="1:11">
      <c r="A24" s="281" t="s">
        <v>204</v>
      </c>
      <c r="B24" s="282"/>
      <c r="C24" s="282"/>
      <c r="D24" s="282"/>
      <c r="E24" s="282"/>
      <c r="F24" s="282"/>
      <c r="G24" s="282"/>
      <c r="H24" s="282"/>
      <c r="I24" s="282"/>
      <c r="J24" s="282"/>
      <c r="K24" s="320"/>
    </row>
    <row r="25" s="232" customFormat="1" customHeight="1" spans="1:11">
      <c r="A25" s="283"/>
      <c r="B25" s="284"/>
      <c r="C25" s="284"/>
      <c r="D25" s="284"/>
      <c r="E25" s="284"/>
      <c r="F25" s="284"/>
      <c r="G25" s="284"/>
      <c r="H25" s="284"/>
      <c r="I25" s="284"/>
      <c r="J25" s="284"/>
      <c r="K25" s="321"/>
    </row>
    <row r="26" s="232" customFormat="1" customHeight="1" spans="1:11">
      <c r="A26" s="262" t="s">
        <v>139</v>
      </c>
      <c r="B26" s="262"/>
      <c r="C26" s="262"/>
      <c r="D26" s="262"/>
      <c r="E26" s="262"/>
      <c r="F26" s="262"/>
      <c r="G26" s="262"/>
      <c r="H26" s="262"/>
      <c r="I26" s="262"/>
      <c r="J26" s="262"/>
      <c r="K26" s="262"/>
    </row>
    <row r="27" s="232" customFormat="1" customHeight="1" spans="1:11">
      <c r="A27" s="238" t="s">
        <v>140</v>
      </c>
      <c r="B27" s="265" t="s">
        <v>101</v>
      </c>
      <c r="C27" s="265" t="s">
        <v>102</v>
      </c>
      <c r="D27" s="265" t="s">
        <v>94</v>
      </c>
      <c r="E27" s="239" t="s">
        <v>141</v>
      </c>
      <c r="F27" s="265" t="s">
        <v>101</v>
      </c>
      <c r="G27" s="265" t="s">
        <v>102</v>
      </c>
      <c r="H27" s="265" t="s">
        <v>94</v>
      </c>
      <c r="I27" s="239" t="s">
        <v>142</v>
      </c>
      <c r="J27" s="265" t="s">
        <v>101</v>
      </c>
      <c r="K27" s="313" t="s">
        <v>102</v>
      </c>
    </row>
    <row r="28" s="232" customFormat="1" customHeight="1" spans="1:11">
      <c r="A28" s="255" t="s">
        <v>93</v>
      </c>
      <c r="B28" s="269" t="s">
        <v>101</v>
      </c>
      <c r="C28" s="269" t="s">
        <v>102</v>
      </c>
      <c r="D28" s="269" t="s">
        <v>94</v>
      </c>
      <c r="E28" s="285" t="s">
        <v>100</v>
      </c>
      <c r="F28" s="269" t="s">
        <v>101</v>
      </c>
      <c r="G28" s="269" t="s">
        <v>102</v>
      </c>
      <c r="H28" s="269" t="s">
        <v>94</v>
      </c>
      <c r="I28" s="285" t="s">
        <v>111</v>
      </c>
      <c r="J28" s="269" t="s">
        <v>101</v>
      </c>
      <c r="K28" s="310" t="s">
        <v>102</v>
      </c>
    </row>
    <row r="29" s="232" customFormat="1" customHeight="1" spans="1:11">
      <c r="A29" s="244" t="s">
        <v>104</v>
      </c>
      <c r="B29" s="286"/>
      <c r="C29" s="286"/>
      <c r="D29" s="286"/>
      <c r="E29" s="286"/>
      <c r="F29" s="286"/>
      <c r="G29" s="286"/>
      <c r="H29" s="286"/>
      <c r="I29" s="286"/>
      <c r="J29" s="286"/>
      <c r="K29" s="322"/>
    </row>
    <row r="30" s="232" customFormat="1" customHeight="1" spans="1:11">
      <c r="A30" s="287"/>
      <c r="B30" s="288"/>
      <c r="C30" s="288"/>
      <c r="D30" s="288"/>
      <c r="E30" s="288"/>
      <c r="F30" s="288"/>
      <c r="G30" s="288"/>
      <c r="H30" s="288"/>
      <c r="I30" s="288"/>
      <c r="J30" s="288"/>
      <c r="K30" s="323"/>
    </row>
    <row r="31" s="232" customFormat="1" customHeight="1" spans="1:11">
      <c r="A31" s="289" t="s">
        <v>205</v>
      </c>
      <c r="B31" s="289"/>
      <c r="C31" s="289"/>
      <c r="D31" s="289"/>
      <c r="E31" s="289"/>
      <c r="F31" s="289"/>
      <c r="G31" s="289"/>
      <c r="H31" s="289"/>
      <c r="I31" s="289"/>
      <c r="J31" s="289"/>
      <c r="K31" s="289"/>
    </row>
    <row r="32" s="232" customFormat="1" ht="17.25" customHeight="1" spans="1:11">
      <c r="A32" s="290" t="s">
        <v>206</v>
      </c>
      <c r="B32" s="291"/>
      <c r="C32" s="291"/>
      <c r="D32" s="291"/>
      <c r="E32" s="291"/>
      <c r="F32" s="291"/>
      <c r="G32" s="291"/>
      <c r="H32" s="291"/>
      <c r="I32" s="291"/>
      <c r="J32" s="291"/>
      <c r="K32" s="324"/>
    </row>
    <row r="33" s="232" customFormat="1" ht="17.25" customHeight="1" spans="1:11">
      <c r="A33" s="292" t="s">
        <v>207</v>
      </c>
      <c r="B33" s="293"/>
      <c r="C33" s="293"/>
      <c r="D33" s="293"/>
      <c r="E33" s="293"/>
      <c r="F33" s="293"/>
      <c r="G33" s="293"/>
      <c r="H33" s="293"/>
      <c r="I33" s="293"/>
      <c r="J33" s="293"/>
      <c r="K33" s="325"/>
    </row>
    <row r="34" s="232" customFormat="1" ht="17.25" customHeight="1" spans="1:11">
      <c r="A34" s="292"/>
      <c r="B34" s="293"/>
      <c r="C34" s="293"/>
      <c r="D34" s="293"/>
      <c r="E34" s="293"/>
      <c r="F34" s="293"/>
      <c r="G34" s="293"/>
      <c r="H34" s="293"/>
      <c r="I34" s="293"/>
      <c r="J34" s="293"/>
      <c r="K34" s="325"/>
    </row>
    <row r="35" s="232" customFormat="1" ht="17.25" customHeight="1" spans="1:11">
      <c r="A35" s="292"/>
      <c r="B35" s="293"/>
      <c r="C35" s="293"/>
      <c r="D35" s="293"/>
      <c r="E35" s="293"/>
      <c r="F35" s="293"/>
      <c r="G35" s="293"/>
      <c r="H35" s="293"/>
      <c r="I35" s="293"/>
      <c r="J35" s="293"/>
      <c r="K35" s="325"/>
    </row>
    <row r="36" s="232" customFormat="1" ht="17.25" customHeight="1" spans="1:11">
      <c r="A36" s="292"/>
      <c r="B36" s="293"/>
      <c r="C36" s="293"/>
      <c r="D36" s="293"/>
      <c r="E36" s="293"/>
      <c r="F36" s="293"/>
      <c r="G36" s="293"/>
      <c r="H36" s="293"/>
      <c r="I36" s="293"/>
      <c r="J36" s="293"/>
      <c r="K36" s="325"/>
    </row>
    <row r="37" s="232" customFormat="1" ht="17.25" customHeight="1" spans="1:11">
      <c r="A37" s="292"/>
      <c r="B37" s="293"/>
      <c r="C37" s="293"/>
      <c r="D37" s="293"/>
      <c r="E37" s="293"/>
      <c r="F37" s="293"/>
      <c r="G37" s="293"/>
      <c r="H37" s="293"/>
      <c r="I37" s="293"/>
      <c r="J37" s="293"/>
      <c r="K37" s="325"/>
    </row>
    <row r="38" s="232" customFormat="1" ht="17.25" customHeight="1" spans="1:11">
      <c r="A38" s="292"/>
      <c r="B38" s="293"/>
      <c r="C38" s="293"/>
      <c r="D38" s="293"/>
      <c r="E38" s="293"/>
      <c r="F38" s="293"/>
      <c r="G38" s="293"/>
      <c r="H38" s="293"/>
      <c r="I38" s="293"/>
      <c r="J38" s="293"/>
      <c r="K38" s="325"/>
    </row>
    <row r="39" s="232" customFormat="1" ht="17.25" customHeight="1" spans="1:11">
      <c r="A39" s="292"/>
      <c r="B39" s="293"/>
      <c r="C39" s="293"/>
      <c r="D39" s="293"/>
      <c r="E39" s="293"/>
      <c r="F39" s="293"/>
      <c r="G39" s="293"/>
      <c r="H39" s="293"/>
      <c r="I39" s="293"/>
      <c r="J39" s="293"/>
      <c r="K39" s="325"/>
    </row>
    <row r="40" s="232" customFormat="1" ht="17.25" customHeight="1" spans="1:11">
      <c r="A40" s="292"/>
      <c r="B40" s="293"/>
      <c r="C40" s="293"/>
      <c r="D40" s="293"/>
      <c r="E40" s="293"/>
      <c r="F40" s="293"/>
      <c r="G40" s="293"/>
      <c r="H40" s="293"/>
      <c r="I40" s="293"/>
      <c r="J40" s="293"/>
      <c r="K40" s="325"/>
    </row>
    <row r="41" s="232" customFormat="1" ht="17.25" customHeight="1" spans="1:11">
      <c r="A41" s="292"/>
      <c r="B41" s="293"/>
      <c r="C41" s="293"/>
      <c r="D41" s="293"/>
      <c r="E41" s="293"/>
      <c r="F41" s="293"/>
      <c r="G41" s="293"/>
      <c r="H41" s="293"/>
      <c r="I41" s="293"/>
      <c r="J41" s="293"/>
      <c r="K41" s="325"/>
    </row>
    <row r="42" s="232" customFormat="1" ht="17.25" customHeight="1" spans="1:11">
      <c r="A42" s="292"/>
      <c r="B42" s="293"/>
      <c r="C42" s="293"/>
      <c r="D42" s="293"/>
      <c r="E42" s="293"/>
      <c r="F42" s="293"/>
      <c r="G42" s="293"/>
      <c r="H42" s="293"/>
      <c r="I42" s="293"/>
      <c r="J42" s="293"/>
      <c r="K42" s="325"/>
    </row>
    <row r="43" s="232" customFormat="1" ht="17.25" customHeight="1" spans="1:11">
      <c r="A43" s="287" t="s">
        <v>138</v>
      </c>
      <c r="B43" s="288"/>
      <c r="C43" s="288"/>
      <c r="D43" s="288"/>
      <c r="E43" s="288"/>
      <c r="F43" s="288"/>
      <c r="G43" s="288"/>
      <c r="H43" s="288"/>
      <c r="I43" s="288"/>
      <c r="J43" s="288"/>
      <c r="K43" s="323"/>
    </row>
    <row r="44" s="232" customFormat="1" customHeight="1" spans="1:11">
      <c r="A44" s="289" t="s">
        <v>208</v>
      </c>
      <c r="B44" s="289"/>
      <c r="C44" s="289"/>
      <c r="D44" s="289"/>
      <c r="E44" s="289"/>
      <c r="F44" s="289"/>
      <c r="G44" s="289"/>
      <c r="H44" s="289"/>
      <c r="I44" s="289"/>
      <c r="J44" s="289"/>
      <c r="K44" s="289"/>
    </row>
    <row r="45" s="232" customFormat="1" ht="18" customHeight="1" spans="1:11">
      <c r="A45" s="294" t="s">
        <v>133</v>
      </c>
      <c r="B45" s="295"/>
      <c r="C45" s="295"/>
      <c r="D45" s="295"/>
      <c r="E45" s="295"/>
      <c r="F45" s="295"/>
      <c r="G45" s="295"/>
      <c r="H45" s="295"/>
      <c r="I45" s="295"/>
      <c r="J45" s="295"/>
      <c r="K45" s="326"/>
    </row>
    <row r="46" s="232" customFormat="1" ht="18" customHeight="1" spans="1:11">
      <c r="A46" s="294"/>
      <c r="B46" s="295"/>
      <c r="C46" s="295"/>
      <c r="D46" s="295"/>
      <c r="E46" s="295"/>
      <c r="F46" s="295"/>
      <c r="G46" s="295"/>
      <c r="H46" s="295"/>
      <c r="I46" s="295"/>
      <c r="J46" s="295"/>
      <c r="K46" s="326"/>
    </row>
    <row r="47" s="232" customFormat="1" ht="18" customHeight="1" spans="1:11">
      <c r="A47" s="283"/>
      <c r="B47" s="284"/>
      <c r="C47" s="284"/>
      <c r="D47" s="284"/>
      <c r="E47" s="284"/>
      <c r="F47" s="284"/>
      <c r="G47" s="284"/>
      <c r="H47" s="284"/>
      <c r="I47" s="284"/>
      <c r="J47" s="284"/>
      <c r="K47" s="321"/>
    </row>
    <row r="48" s="232" customFormat="1" ht="21" customHeight="1" spans="1:11">
      <c r="A48" s="296" t="s">
        <v>144</v>
      </c>
      <c r="B48" s="297" t="s">
        <v>145</v>
      </c>
      <c r="C48" s="297"/>
      <c r="D48" s="298" t="s">
        <v>146</v>
      </c>
      <c r="E48" s="299"/>
      <c r="F48" s="298" t="s">
        <v>147</v>
      </c>
      <c r="G48" s="300"/>
      <c r="H48" s="301" t="s">
        <v>148</v>
      </c>
      <c r="I48" s="301"/>
      <c r="J48" s="297"/>
      <c r="K48" s="327"/>
    </row>
    <row r="49" s="232" customFormat="1" customHeight="1" spans="1:11">
      <c r="A49" s="302" t="s">
        <v>149</v>
      </c>
      <c r="B49" s="303"/>
      <c r="C49" s="303"/>
      <c r="D49" s="303"/>
      <c r="E49" s="303"/>
      <c r="F49" s="303"/>
      <c r="G49" s="303"/>
      <c r="H49" s="303"/>
      <c r="I49" s="303"/>
      <c r="J49" s="303"/>
      <c r="K49" s="328"/>
    </row>
    <row r="50" s="232" customFormat="1" customHeight="1" spans="1:11">
      <c r="A50" s="304"/>
      <c r="B50" s="305"/>
      <c r="C50" s="305"/>
      <c r="D50" s="305"/>
      <c r="E50" s="305"/>
      <c r="F50" s="305"/>
      <c r="G50" s="305"/>
      <c r="H50" s="305"/>
      <c r="I50" s="305"/>
      <c r="J50" s="305"/>
      <c r="K50" s="329"/>
    </row>
    <row r="51" s="232" customFormat="1" customHeight="1" spans="1:11">
      <c r="A51" s="306"/>
      <c r="B51" s="307"/>
      <c r="C51" s="307"/>
      <c r="D51" s="307"/>
      <c r="E51" s="307"/>
      <c r="F51" s="307"/>
      <c r="G51" s="307"/>
      <c r="H51" s="307"/>
      <c r="I51" s="307"/>
      <c r="J51" s="307"/>
      <c r="K51" s="330"/>
    </row>
    <row r="52" s="232" customFormat="1" ht="21" customHeight="1" spans="1:11">
      <c r="A52" s="296" t="s">
        <v>144</v>
      </c>
      <c r="B52" s="297" t="s">
        <v>145</v>
      </c>
      <c r="C52" s="297"/>
      <c r="D52" s="298" t="s">
        <v>146</v>
      </c>
      <c r="E52" s="298" t="s">
        <v>150</v>
      </c>
      <c r="F52" s="298" t="s">
        <v>147</v>
      </c>
      <c r="G52" s="298" t="s">
        <v>77</v>
      </c>
      <c r="H52" s="301" t="s">
        <v>148</v>
      </c>
      <c r="I52" s="301"/>
      <c r="J52" s="331" t="s">
        <v>153</v>
      </c>
      <c r="K52" s="332"/>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5122"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5123" name="Check Box 3" r:id="rId5">
              <controlPr defaultSize="0">
                <anchor moveWithCells="1">
                  <from>
                    <xdr:col>2</xdr:col>
                    <xdr:colOff>247650</xdr:colOff>
                    <xdr:row>8</xdr:row>
                    <xdr:rowOff>209550</xdr:rowOff>
                  </from>
                  <to>
                    <xdr:col>2</xdr:col>
                    <xdr:colOff>742950</xdr:colOff>
                    <xdr:row>10</xdr:row>
                    <xdr:rowOff>0</xdr:rowOff>
                  </to>
                </anchor>
              </controlPr>
            </control>
          </mc:Choice>
        </mc:AlternateContent>
        <mc:AlternateContent xmlns:mc="http://schemas.openxmlformats.org/markup-compatibility/2006">
          <mc:Choice Requires="x14">
            <control shapeId="5124"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5125" name="Check Box 5" r:id="rId7">
              <controlPr defaultSize="0">
                <anchor moveWithCells="1">
                  <from>
                    <xdr:col>2</xdr:col>
                    <xdr:colOff>238125</xdr:colOff>
                    <xdr:row>9</xdr:row>
                    <xdr:rowOff>209550</xdr:rowOff>
                  </from>
                  <to>
                    <xdr:col>2</xdr:col>
                    <xdr:colOff>723900</xdr:colOff>
                    <xdr:row>11</xdr:row>
                    <xdr:rowOff>0</xdr:rowOff>
                  </to>
                </anchor>
              </controlPr>
            </control>
          </mc:Choice>
        </mc:AlternateContent>
        <mc:AlternateContent xmlns:mc="http://schemas.openxmlformats.org/markup-compatibility/2006">
          <mc:Choice Requires="x14">
            <control shapeId="5126"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5127"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5128"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5129" name="Check Box 9" r:id="rId11">
              <controlPr defaultSize="0">
                <anchor moveWithCells="1">
                  <from>
                    <xdr:col>1</xdr:col>
                    <xdr:colOff>219075</xdr:colOff>
                    <xdr:row>8</xdr:row>
                    <xdr:rowOff>209550</xdr:rowOff>
                  </from>
                  <to>
                    <xdr:col>1</xdr:col>
                    <xdr:colOff>714375</xdr:colOff>
                    <xdr:row>10</xdr:row>
                    <xdr:rowOff>0</xdr:rowOff>
                  </to>
                </anchor>
              </controlPr>
            </control>
          </mc:Choice>
        </mc:AlternateContent>
        <mc:AlternateContent xmlns:mc="http://schemas.openxmlformats.org/markup-compatibility/2006">
          <mc:Choice Requires="x14">
            <control shapeId="5130"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5131"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5132"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5133"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5134"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5135"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5136"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5137"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5138"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5139" name="Check Box 19" r:id="rId21">
              <controlPr defaultSize="0">
                <anchor moveWithCells="1">
                  <from>
                    <xdr:col>2</xdr:col>
                    <xdr:colOff>238125</xdr:colOff>
                    <xdr:row>21</xdr:row>
                    <xdr:rowOff>209550</xdr:rowOff>
                  </from>
                  <to>
                    <xdr:col>2</xdr:col>
                    <xdr:colOff>723900</xdr:colOff>
                    <xdr:row>23</xdr:row>
                    <xdr:rowOff>9525</xdr:rowOff>
                  </to>
                </anchor>
              </controlPr>
            </control>
          </mc:Choice>
        </mc:AlternateContent>
        <mc:AlternateContent xmlns:mc="http://schemas.openxmlformats.org/markup-compatibility/2006">
          <mc:Choice Requires="x14">
            <control shapeId="5140" name="Check Box 20" r:id="rId22">
              <controlPr defaultSize="0">
                <anchor moveWithCells="1">
                  <from>
                    <xdr:col>3</xdr:col>
                    <xdr:colOff>238125</xdr:colOff>
                    <xdr:row>21</xdr:row>
                    <xdr:rowOff>209550</xdr:rowOff>
                  </from>
                  <to>
                    <xdr:col>3</xdr:col>
                    <xdr:colOff>723900</xdr:colOff>
                    <xdr:row>23</xdr:row>
                    <xdr:rowOff>0</xdr:rowOff>
                  </to>
                </anchor>
              </controlPr>
            </control>
          </mc:Choice>
        </mc:AlternateContent>
        <mc:AlternateContent xmlns:mc="http://schemas.openxmlformats.org/markup-compatibility/2006">
          <mc:Choice Requires="x14">
            <control shapeId="5141"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5142"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5143"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5144"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5145" name="Check Box 25" r:id="rId27">
              <controlPr defaultSize="0">
                <anchor moveWithCells="1">
                  <from>
                    <xdr:col>5</xdr:col>
                    <xdr:colOff>247650</xdr:colOff>
                    <xdr:row>26</xdr:row>
                    <xdr:rowOff>209550</xdr:rowOff>
                  </from>
                  <to>
                    <xdr:col>5</xdr:col>
                    <xdr:colOff>742950</xdr:colOff>
                    <xdr:row>28</xdr:row>
                    <xdr:rowOff>0</xdr:rowOff>
                  </to>
                </anchor>
              </controlPr>
            </control>
          </mc:Choice>
        </mc:AlternateContent>
        <mc:AlternateContent xmlns:mc="http://schemas.openxmlformats.org/markup-compatibility/2006">
          <mc:Choice Requires="x14">
            <control shapeId="5146"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5147"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5148"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5149"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5150"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5151"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5152"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5153"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5154"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5155"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5156"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5157"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4" sqref="I14"/>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118</v>
      </c>
      <c r="J4" s="105" t="s">
        <v>119</v>
      </c>
      <c r="K4" s="106" t="s">
        <v>120</v>
      </c>
      <c r="L4" s="105" t="s">
        <v>121</v>
      </c>
      <c r="M4" s="105" t="s">
        <v>122</v>
      </c>
      <c r="N4" s="105" t="s">
        <v>123</v>
      </c>
    </row>
    <row r="5" s="95" customFormat="1" ht="29.1" customHeight="1" spans="1:14">
      <c r="A5" s="102"/>
      <c r="B5" s="105" t="s">
        <v>161</v>
      </c>
      <c r="C5" s="105" t="s">
        <v>162</v>
      </c>
      <c r="D5" s="107" t="s">
        <v>163</v>
      </c>
      <c r="E5" s="105" t="s">
        <v>164</v>
      </c>
      <c r="F5" s="105" t="s">
        <v>165</v>
      </c>
      <c r="G5" s="105" t="s">
        <v>166</v>
      </c>
      <c r="H5" s="104"/>
      <c r="I5" s="129" t="s">
        <v>126</v>
      </c>
      <c r="J5" s="129" t="s">
        <v>126</v>
      </c>
      <c r="K5" s="129" t="s">
        <v>126</v>
      </c>
      <c r="L5" s="129" t="s">
        <v>127</v>
      </c>
      <c r="M5" s="129" t="s">
        <v>127</v>
      </c>
      <c r="N5" s="130" t="s">
        <v>127</v>
      </c>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209</v>
      </c>
      <c r="J6" s="131" t="s">
        <v>210</v>
      </c>
      <c r="K6" s="131" t="s">
        <v>169</v>
      </c>
      <c r="L6" s="131" t="s">
        <v>211</v>
      </c>
      <c r="M6" s="131" t="s">
        <v>169</v>
      </c>
      <c r="N6" s="132" t="s">
        <v>169</v>
      </c>
    </row>
    <row r="7" s="95" customFormat="1" ht="29.1" customHeight="1" spans="1:14">
      <c r="A7" s="109" t="s">
        <v>171</v>
      </c>
      <c r="B7" s="108">
        <f>C7-4</f>
        <v>76</v>
      </c>
      <c r="C7" s="108">
        <f>D7-4</f>
        <v>80</v>
      </c>
      <c r="D7" s="110">
        <v>84</v>
      </c>
      <c r="E7" s="108">
        <f>D7+4</f>
        <v>88</v>
      </c>
      <c r="F7" s="108">
        <f>E7+5</f>
        <v>93</v>
      </c>
      <c r="G7" s="111">
        <f>F7+6</f>
        <v>99</v>
      </c>
      <c r="H7" s="104"/>
      <c r="I7" s="133" t="s">
        <v>172</v>
      </c>
      <c r="J7" s="133" t="s">
        <v>212</v>
      </c>
      <c r="K7" s="133" t="s">
        <v>174</v>
      </c>
      <c r="L7" s="133" t="s">
        <v>172</v>
      </c>
      <c r="M7" s="133" t="s">
        <v>174</v>
      </c>
      <c r="N7" s="134" t="s">
        <v>213</v>
      </c>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174</v>
      </c>
      <c r="J8" s="133" t="s">
        <v>214</v>
      </c>
      <c r="K8" s="133" t="s">
        <v>214</v>
      </c>
      <c r="L8" s="133" t="s">
        <v>214</v>
      </c>
      <c r="M8" s="133" t="s">
        <v>174</v>
      </c>
      <c r="N8" s="135" t="s">
        <v>212</v>
      </c>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179</v>
      </c>
      <c r="J9" s="131" t="s">
        <v>182</v>
      </c>
      <c r="K9" s="131" t="s">
        <v>177</v>
      </c>
      <c r="L9" s="131" t="s">
        <v>215</v>
      </c>
      <c r="M9" s="131" t="s">
        <v>177</v>
      </c>
      <c r="N9" s="136" t="s">
        <v>215</v>
      </c>
    </row>
    <row r="10" s="95" customFormat="1" ht="29.1" customHeight="1" spans="1:14">
      <c r="A10" s="108" t="s">
        <v>178</v>
      </c>
      <c r="B10" s="108">
        <f>C10-0.7</f>
        <v>21.6</v>
      </c>
      <c r="C10" s="108">
        <f>D10-0.7</f>
        <v>22.3</v>
      </c>
      <c r="D10" s="112">
        <v>23</v>
      </c>
      <c r="E10" s="108">
        <f>D10+0.7</f>
        <v>23.7</v>
      </c>
      <c r="F10" s="108">
        <f>E10+0.7</f>
        <v>24.4</v>
      </c>
      <c r="G10" s="111">
        <f>F10+0.9</f>
        <v>25.3</v>
      </c>
      <c r="H10" s="104"/>
      <c r="I10" s="133" t="s">
        <v>211</v>
      </c>
      <c r="J10" s="133" t="s">
        <v>180</v>
      </c>
      <c r="K10" s="133" t="s">
        <v>216</v>
      </c>
      <c r="L10" s="133" t="s">
        <v>217</v>
      </c>
      <c r="M10" s="133" t="s">
        <v>218</v>
      </c>
      <c r="N10" s="135" t="s">
        <v>217</v>
      </c>
    </row>
    <row r="11" s="95" customFormat="1" ht="29.1" customHeight="1" spans="1:14">
      <c r="A11" s="108" t="s">
        <v>181</v>
      </c>
      <c r="B11" s="108">
        <f>C11-0.5</f>
        <v>19</v>
      </c>
      <c r="C11" s="108">
        <f>D11-0.5</f>
        <v>19.5</v>
      </c>
      <c r="D11" s="112">
        <v>20</v>
      </c>
      <c r="E11" s="108">
        <f>D11+0.5</f>
        <v>20.5</v>
      </c>
      <c r="F11" s="108">
        <f>E11+0.5</f>
        <v>21</v>
      </c>
      <c r="G11" s="111">
        <f>F11+0.7</f>
        <v>21.7</v>
      </c>
      <c r="H11" s="104"/>
      <c r="I11" s="133" t="s">
        <v>211</v>
      </c>
      <c r="J11" s="133" t="s">
        <v>211</v>
      </c>
      <c r="K11" s="133" t="s">
        <v>219</v>
      </c>
      <c r="L11" s="133" t="s">
        <v>180</v>
      </c>
      <c r="M11" s="133" t="s">
        <v>211</v>
      </c>
      <c r="N11" s="135" t="s">
        <v>176</v>
      </c>
    </row>
    <row r="12" s="95" customFormat="1" ht="29.1" customHeight="1" spans="1:14">
      <c r="A12" s="108" t="s">
        <v>183</v>
      </c>
      <c r="B12" s="111">
        <f>C12-0.7</f>
        <v>27.7</v>
      </c>
      <c r="C12" s="111">
        <f>D12-0.6</f>
        <v>28.4</v>
      </c>
      <c r="D12" s="110">
        <v>29</v>
      </c>
      <c r="E12" s="108">
        <f>D12+0.6</f>
        <v>29.6</v>
      </c>
      <c r="F12" s="108">
        <f>E12+0.7</f>
        <v>30.3</v>
      </c>
      <c r="G12" s="111">
        <f>F12+0.6</f>
        <v>30.9</v>
      </c>
      <c r="H12" s="104"/>
      <c r="I12" s="133" t="s">
        <v>176</v>
      </c>
      <c r="J12" s="133" t="s">
        <v>185</v>
      </c>
      <c r="K12" s="133" t="s">
        <v>215</v>
      </c>
      <c r="L12" s="133" t="s">
        <v>185</v>
      </c>
      <c r="M12" s="133" t="s">
        <v>180</v>
      </c>
      <c r="N12" s="135" t="s">
        <v>215</v>
      </c>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220</v>
      </c>
      <c r="J13" s="133" t="s">
        <v>221</v>
      </c>
      <c r="K13" s="133" t="s">
        <v>185</v>
      </c>
      <c r="L13" s="133" t="s">
        <v>222</v>
      </c>
      <c r="M13" s="133" t="s">
        <v>221</v>
      </c>
      <c r="N13" s="135" t="s">
        <v>223</v>
      </c>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224</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41" sqref="A41:K41"/>
    </sheetView>
  </sheetViews>
  <sheetFormatPr defaultColWidth="10.125" defaultRowHeight="14.25"/>
  <cols>
    <col min="1" max="1" width="10.75" style="142" customWidth="1"/>
    <col min="2" max="2" width="11.125" style="142" customWidth="1"/>
    <col min="3" max="3" width="9.125" style="142" customWidth="1"/>
    <col min="4" max="4" width="9.5" style="142" customWidth="1"/>
    <col min="5" max="5" width="11" style="142" customWidth="1"/>
    <col min="6" max="6" width="10.375" style="142" customWidth="1"/>
    <col min="7" max="7" width="9.5" style="142" customWidth="1"/>
    <col min="8" max="8" width="9.125" style="142" customWidth="1"/>
    <col min="9" max="9" width="8.125" style="142" customWidth="1"/>
    <col min="10" max="10" width="10.5" style="142" customWidth="1"/>
    <col min="11" max="11" width="12.125" style="142" customWidth="1"/>
    <col min="12" max="16384" width="10.125" style="142"/>
  </cols>
  <sheetData>
    <row r="1" s="142" customFormat="1" ht="26.25" spans="1:11">
      <c r="A1" s="145" t="s">
        <v>225</v>
      </c>
      <c r="B1" s="145"/>
      <c r="C1" s="145"/>
      <c r="D1" s="145"/>
      <c r="E1" s="145"/>
      <c r="F1" s="145"/>
      <c r="G1" s="145"/>
      <c r="H1" s="145"/>
      <c r="I1" s="145"/>
      <c r="J1" s="145"/>
      <c r="K1" s="145"/>
    </row>
    <row r="2" s="142" customFormat="1" spans="1:11">
      <c r="A2" s="146" t="s">
        <v>54</v>
      </c>
      <c r="B2" s="147" t="s">
        <v>55</v>
      </c>
      <c r="C2" s="147"/>
      <c r="D2" s="148" t="s">
        <v>63</v>
      </c>
      <c r="E2" s="149" t="s">
        <v>64</v>
      </c>
      <c r="F2" s="150" t="s">
        <v>226</v>
      </c>
      <c r="G2" s="151" t="s">
        <v>71</v>
      </c>
      <c r="H2" s="151"/>
      <c r="I2" s="191" t="s">
        <v>58</v>
      </c>
      <c r="J2" s="151" t="s">
        <v>155</v>
      </c>
      <c r="K2" s="214"/>
    </row>
    <row r="3" s="142" customFormat="1" spans="1:11">
      <c r="A3" s="152" t="s">
        <v>79</v>
      </c>
      <c r="B3" s="153">
        <v>3700</v>
      </c>
      <c r="C3" s="153"/>
      <c r="D3" s="154" t="s">
        <v>227</v>
      </c>
      <c r="E3" s="155" t="s">
        <v>228</v>
      </c>
      <c r="F3" s="156"/>
      <c r="G3" s="156"/>
      <c r="H3" s="157" t="s">
        <v>229</v>
      </c>
      <c r="I3" s="157"/>
      <c r="J3" s="157"/>
      <c r="K3" s="215"/>
    </row>
    <row r="4" s="142" customFormat="1" spans="1:11">
      <c r="A4" s="158" t="s">
        <v>75</v>
      </c>
      <c r="B4" s="159">
        <v>2</v>
      </c>
      <c r="C4" s="159">
        <v>6</v>
      </c>
      <c r="D4" s="160" t="s">
        <v>230</v>
      </c>
      <c r="E4" s="156"/>
      <c r="F4" s="156"/>
      <c r="G4" s="156"/>
      <c r="H4" s="160" t="s">
        <v>231</v>
      </c>
      <c r="I4" s="160"/>
      <c r="J4" s="177" t="s">
        <v>68</v>
      </c>
      <c r="K4" s="216" t="s">
        <v>69</v>
      </c>
    </row>
    <row r="5" s="142" customFormat="1" spans="1:11">
      <c r="A5" s="158" t="s">
        <v>232</v>
      </c>
      <c r="B5" s="153">
        <v>1</v>
      </c>
      <c r="C5" s="153"/>
      <c r="D5" s="154" t="s">
        <v>233</v>
      </c>
      <c r="E5" s="154" t="s">
        <v>234</v>
      </c>
      <c r="F5" s="154" t="s">
        <v>235</v>
      </c>
      <c r="G5" s="154" t="s">
        <v>236</v>
      </c>
      <c r="H5" s="160" t="s">
        <v>237</v>
      </c>
      <c r="I5" s="160"/>
      <c r="J5" s="177" t="s">
        <v>68</v>
      </c>
      <c r="K5" s="216" t="s">
        <v>69</v>
      </c>
    </row>
    <row r="6" s="142" customFormat="1" ht="15" spans="1:11">
      <c r="A6" s="161" t="s">
        <v>238</v>
      </c>
      <c r="B6" s="162">
        <v>120</v>
      </c>
      <c r="C6" s="162"/>
      <c r="D6" s="163"/>
      <c r="E6" s="164"/>
      <c r="F6" s="165"/>
      <c r="G6" s="166"/>
      <c r="H6" s="167" t="s">
        <v>239</v>
      </c>
      <c r="I6" s="167"/>
      <c r="J6" s="165" t="s">
        <v>68</v>
      </c>
      <c r="K6" s="217" t="s">
        <v>69</v>
      </c>
    </row>
    <row r="7" s="142" customFormat="1" ht="15" spans="1:11">
      <c r="A7" s="168" t="s">
        <v>83</v>
      </c>
      <c r="B7" s="169" t="s">
        <v>84</v>
      </c>
      <c r="C7" s="170"/>
      <c r="D7" s="171" t="s">
        <v>240</v>
      </c>
      <c r="E7" s="172"/>
      <c r="F7" s="173"/>
      <c r="G7" s="174">
        <v>1117</v>
      </c>
      <c r="H7" s="175"/>
      <c r="I7" s="175"/>
      <c r="J7" s="173"/>
      <c r="K7" s="173"/>
    </row>
    <row r="8" s="142" customFormat="1" ht="15" spans="1:11">
      <c r="A8" s="168" t="s">
        <v>83</v>
      </c>
      <c r="B8" s="169" t="s">
        <v>241</v>
      </c>
      <c r="C8" s="170"/>
      <c r="D8" s="171" t="s">
        <v>240</v>
      </c>
      <c r="E8" s="172"/>
      <c r="F8" s="173"/>
      <c r="G8" s="174">
        <v>735</v>
      </c>
      <c r="H8" s="173"/>
      <c r="I8" s="172"/>
      <c r="J8" s="172"/>
      <c r="K8" s="172"/>
    </row>
    <row r="9" s="142" customFormat="1" spans="1:11">
      <c r="A9" s="176" t="s">
        <v>242</v>
      </c>
      <c r="B9" s="150" t="s">
        <v>243</v>
      </c>
      <c r="C9" s="177" t="s">
        <v>244</v>
      </c>
      <c r="D9" s="150" t="s">
        <v>245</v>
      </c>
      <c r="E9" s="178" t="s">
        <v>246</v>
      </c>
      <c r="F9" s="178" t="s">
        <v>247</v>
      </c>
      <c r="G9" s="179"/>
      <c r="H9" s="180"/>
      <c r="I9" s="180"/>
      <c r="J9" s="180"/>
      <c r="K9" s="218"/>
    </row>
    <row r="10" s="142" customFormat="1" spans="1:11">
      <c r="A10" s="158" t="s">
        <v>248</v>
      </c>
      <c r="B10" s="160"/>
      <c r="C10" s="177" t="s">
        <v>68</v>
      </c>
      <c r="D10" s="177" t="s">
        <v>69</v>
      </c>
      <c r="E10" s="154" t="s">
        <v>249</v>
      </c>
      <c r="F10" s="181" t="s">
        <v>250</v>
      </c>
      <c r="G10" s="182"/>
      <c r="H10" s="183"/>
      <c r="I10" s="183"/>
      <c r="J10" s="183"/>
      <c r="K10" s="219"/>
    </row>
    <row r="11" s="142" customFormat="1" spans="1:11">
      <c r="A11" s="158" t="s">
        <v>251</v>
      </c>
      <c r="B11" s="160"/>
      <c r="C11" s="177" t="s">
        <v>68</v>
      </c>
      <c r="D11" s="177" t="s">
        <v>69</v>
      </c>
      <c r="E11" s="154" t="s">
        <v>252</v>
      </c>
      <c r="F11" s="181" t="s">
        <v>253</v>
      </c>
      <c r="G11" s="182" t="s">
        <v>254</v>
      </c>
      <c r="H11" s="183"/>
      <c r="I11" s="183"/>
      <c r="J11" s="183"/>
      <c r="K11" s="219"/>
    </row>
    <row r="12" s="142" customFormat="1" spans="1:11">
      <c r="A12" s="184" t="s">
        <v>199</v>
      </c>
      <c r="B12" s="185"/>
      <c r="C12" s="185"/>
      <c r="D12" s="185"/>
      <c r="E12" s="185"/>
      <c r="F12" s="185"/>
      <c r="G12" s="185"/>
      <c r="H12" s="185"/>
      <c r="I12" s="185"/>
      <c r="J12" s="185"/>
      <c r="K12" s="220"/>
    </row>
    <row r="13" s="142" customFormat="1" spans="1:11">
      <c r="A13" s="152" t="s">
        <v>95</v>
      </c>
      <c r="B13" s="177" t="s">
        <v>91</v>
      </c>
      <c r="C13" s="177" t="s">
        <v>92</v>
      </c>
      <c r="D13" s="181"/>
      <c r="E13" s="154" t="s">
        <v>93</v>
      </c>
      <c r="F13" s="177" t="s">
        <v>91</v>
      </c>
      <c r="G13" s="177" t="s">
        <v>92</v>
      </c>
      <c r="H13" s="177"/>
      <c r="I13" s="154" t="s">
        <v>255</v>
      </c>
      <c r="J13" s="177" t="s">
        <v>91</v>
      </c>
      <c r="K13" s="216" t="s">
        <v>92</v>
      </c>
    </row>
    <row r="14" s="142" customFormat="1" spans="1:11">
      <c r="A14" s="152" t="s">
        <v>98</v>
      </c>
      <c r="B14" s="177" t="s">
        <v>91</v>
      </c>
      <c r="C14" s="177" t="s">
        <v>92</v>
      </c>
      <c r="D14" s="181"/>
      <c r="E14" s="154" t="s">
        <v>103</v>
      </c>
      <c r="F14" s="177" t="s">
        <v>91</v>
      </c>
      <c r="G14" s="177" t="s">
        <v>92</v>
      </c>
      <c r="H14" s="177"/>
      <c r="I14" s="154" t="s">
        <v>256</v>
      </c>
      <c r="J14" s="177" t="s">
        <v>91</v>
      </c>
      <c r="K14" s="216" t="s">
        <v>92</v>
      </c>
    </row>
    <row r="15" s="142" customFormat="1" ht="15" spans="1:11">
      <c r="A15" s="161" t="s">
        <v>257</v>
      </c>
      <c r="B15" s="186" t="s">
        <v>91</v>
      </c>
      <c r="C15" s="186" t="s">
        <v>92</v>
      </c>
      <c r="D15" s="187"/>
      <c r="E15" s="163" t="s">
        <v>258</v>
      </c>
      <c r="F15" s="186" t="s">
        <v>91</v>
      </c>
      <c r="G15" s="186" t="s">
        <v>92</v>
      </c>
      <c r="H15" s="186"/>
      <c r="I15" s="163" t="s">
        <v>259</v>
      </c>
      <c r="J15" s="186" t="s">
        <v>91</v>
      </c>
      <c r="K15" s="221" t="s">
        <v>92</v>
      </c>
    </row>
    <row r="16" s="142" customFormat="1" ht="15" spans="1:11">
      <c r="A16" s="188"/>
      <c r="B16" s="189"/>
      <c r="C16" s="189"/>
      <c r="D16" s="190"/>
      <c r="E16" s="188"/>
      <c r="F16" s="189"/>
      <c r="G16" s="189"/>
      <c r="H16" s="189"/>
      <c r="I16" s="188"/>
      <c r="J16" s="189"/>
      <c r="K16" s="189"/>
    </row>
    <row r="17" s="143" customFormat="1" spans="1:11">
      <c r="A17" s="146" t="s">
        <v>260</v>
      </c>
      <c r="B17" s="191"/>
      <c r="C17" s="191"/>
      <c r="D17" s="191"/>
      <c r="E17" s="191"/>
      <c r="F17" s="191"/>
      <c r="G17" s="191"/>
      <c r="H17" s="191"/>
      <c r="I17" s="191"/>
      <c r="J17" s="191"/>
      <c r="K17" s="222"/>
    </row>
    <row r="18" s="142" customFormat="1" spans="1:11">
      <c r="A18" s="158" t="s">
        <v>261</v>
      </c>
      <c r="B18" s="160"/>
      <c r="C18" s="160"/>
      <c r="D18" s="160"/>
      <c r="E18" s="160"/>
      <c r="F18" s="160"/>
      <c r="G18" s="160"/>
      <c r="H18" s="160"/>
      <c r="I18" s="160"/>
      <c r="J18" s="160"/>
      <c r="K18" s="223"/>
    </row>
    <row r="19" s="142" customFormat="1" spans="1:11">
      <c r="A19" s="158" t="s">
        <v>262</v>
      </c>
      <c r="B19" s="160"/>
      <c r="C19" s="160"/>
      <c r="D19" s="160"/>
      <c r="E19" s="160"/>
      <c r="F19" s="160"/>
      <c r="G19" s="160"/>
      <c r="H19" s="160"/>
      <c r="I19" s="160"/>
      <c r="J19" s="160"/>
      <c r="K19" s="223"/>
    </row>
    <row r="20" s="142" customFormat="1" spans="1:11">
      <c r="A20" s="192" t="s">
        <v>263</v>
      </c>
      <c r="B20" s="177"/>
      <c r="C20" s="177"/>
      <c r="D20" s="177"/>
      <c r="E20" s="177"/>
      <c r="F20" s="177"/>
      <c r="G20" s="177"/>
      <c r="H20" s="177"/>
      <c r="I20" s="177"/>
      <c r="J20" s="177"/>
      <c r="K20" s="216"/>
    </row>
    <row r="21" s="142" customFormat="1" spans="1:11">
      <c r="A21" s="193" t="s">
        <v>264</v>
      </c>
      <c r="B21" s="194"/>
      <c r="C21" s="194"/>
      <c r="D21" s="194"/>
      <c r="E21" s="194"/>
      <c r="F21" s="194"/>
      <c r="G21" s="194"/>
      <c r="H21" s="194"/>
      <c r="I21" s="194"/>
      <c r="J21" s="194"/>
      <c r="K21" s="224"/>
    </row>
    <row r="22" s="142" customFormat="1" spans="1:11">
      <c r="A22" s="193" t="s">
        <v>265</v>
      </c>
      <c r="B22" s="194"/>
      <c r="C22" s="194"/>
      <c r="D22" s="194"/>
      <c r="E22" s="194"/>
      <c r="F22" s="194"/>
      <c r="G22" s="194"/>
      <c r="H22" s="194"/>
      <c r="I22" s="194"/>
      <c r="J22" s="194"/>
      <c r="K22" s="224"/>
    </row>
    <row r="23" s="142" customFormat="1" spans="1:11">
      <c r="A23" s="193"/>
      <c r="B23" s="194"/>
      <c r="C23" s="194"/>
      <c r="D23" s="194"/>
      <c r="E23" s="194"/>
      <c r="F23" s="194"/>
      <c r="G23" s="194"/>
      <c r="H23" s="194"/>
      <c r="I23" s="194"/>
      <c r="J23" s="194"/>
      <c r="K23" s="224"/>
    </row>
    <row r="24" s="142" customFormat="1" spans="1:11">
      <c r="A24" s="195"/>
      <c r="B24" s="196"/>
      <c r="C24" s="196"/>
      <c r="D24" s="196"/>
      <c r="E24" s="196"/>
      <c r="F24" s="196"/>
      <c r="G24" s="196"/>
      <c r="H24" s="196"/>
      <c r="I24" s="196"/>
      <c r="J24" s="196"/>
      <c r="K24" s="225"/>
    </row>
    <row r="25" s="142" customFormat="1" spans="1:11">
      <c r="A25" s="158" t="s">
        <v>132</v>
      </c>
      <c r="B25" s="160"/>
      <c r="C25" s="177" t="s">
        <v>68</v>
      </c>
      <c r="D25" s="177" t="s">
        <v>69</v>
      </c>
      <c r="E25" s="157"/>
      <c r="F25" s="157"/>
      <c r="G25" s="157"/>
      <c r="H25" s="157"/>
      <c r="I25" s="157"/>
      <c r="J25" s="157"/>
      <c r="K25" s="215"/>
    </row>
    <row r="26" s="142" customFormat="1" ht="15" spans="1:11">
      <c r="A26" s="197" t="s">
        <v>266</v>
      </c>
      <c r="B26" s="198"/>
      <c r="C26" s="198"/>
      <c r="D26" s="198"/>
      <c r="E26" s="198"/>
      <c r="F26" s="198"/>
      <c r="G26" s="198"/>
      <c r="H26" s="198"/>
      <c r="I26" s="198"/>
      <c r="J26" s="198"/>
      <c r="K26" s="226"/>
    </row>
    <row r="27" s="142" customFormat="1" ht="15" spans="1:11">
      <c r="A27" s="199"/>
      <c r="B27" s="199"/>
      <c r="C27" s="199"/>
      <c r="D27" s="199"/>
      <c r="E27" s="199"/>
      <c r="F27" s="199"/>
      <c r="G27" s="199"/>
      <c r="H27" s="199"/>
      <c r="I27" s="199"/>
      <c r="J27" s="199"/>
      <c r="K27" s="199"/>
    </row>
    <row r="28" s="142" customFormat="1" spans="1:11">
      <c r="A28" s="200" t="s">
        <v>267</v>
      </c>
      <c r="B28" s="201"/>
      <c r="C28" s="201"/>
      <c r="D28" s="201"/>
      <c r="E28" s="201"/>
      <c r="F28" s="201"/>
      <c r="G28" s="201"/>
      <c r="H28" s="201"/>
      <c r="I28" s="201"/>
      <c r="J28" s="201"/>
      <c r="K28" s="227"/>
    </row>
    <row r="29" s="142" customFormat="1" spans="1:11">
      <c r="A29" s="202" t="s">
        <v>268</v>
      </c>
      <c r="B29" s="203"/>
      <c r="C29" s="203"/>
      <c r="D29" s="203"/>
      <c r="E29" s="203"/>
      <c r="F29" s="203"/>
      <c r="G29" s="203"/>
      <c r="H29" s="203"/>
      <c r="I29" s="203"/>
      <c r="J29" s="203"/>
      <c r="K29" s="228"/>
    </row>
    <row r="30" s="142" customFormat="1" spans="1:11">
      <c r="A30" s="202" t="s">
        <v>269</v>
      </c>
      <c r="B30" s="203"/>
      <c r="C30" s="203"/>
      <c r="D30" s="203"/>
      <c r="E30" s="203"/>
      <c r="F30" s="203"/>
      <c r="G30" s="203"/>
      <c r="H30" s="203"/>
      <c r="I30" s="203"/>
      <c r="J30" s="203"/>
      <c r="K30" s="228"/>
    </row>
    <row r="31" s="142" customFormat="1" spans="1:11">
      <c r="A31" s="202"/>
      <c r="B31" s="203"/>
      <c r="C31" s="203"/>
      <c r="D31" s="203"/>
      <c r="E31" s="203"/>
      <c r="F31" s="203"/>
      <c r="G31" s="203"/>
      <c r="H31" s="203"/>
      <c r="I31" s="203"/>
      <c r="J31" s="203"/>
      <c r="K31" s="228"/>
    </row>
    <row r="32" s="142" customFormat="1" spans="1:11">
      <c r="A32" s="202"/>
      <c r="B32" s="203"/>
      <c r="C32" s="203"/>
      <c r="D32" s="203"/>
      <c r="E32" s="203"/>
      <c r="F32" s="203"/>
      <c r="G32" s="203"/>
      <c r="H32" s="203"/>
      <c r="I32" s="203"/>
      <c r="J32" s="203"/>
      <c r="K32" s="228"/>
    </row>
    <row r="33" s="142" customFormat="1" spans="1:11">
      <c r="A33" s="202"/>
      <c r="B33" s="203"/>
      <c r="C33" s="203"/>
      <c r="D33" s="203"/>
      <c r="E33" s="203"/>
      <c r="F33" s="203"/>
      <c r="G33" s="203"/>
      <c r="H33" s="203"/>
      <c r="I33" s="203"/>
      <c r="J33" s="203"/>
      <c r="K33" s="228"/>
    </row>
    <row r="34" s="142" customFormat="1" ht="23.1" customHeight="1" spans="1:11">
      <c r="A34" s="202"/>
      <c r="B34" s="203"/>
      <c r="C34" s="203"/>
      <c r="D34" s="203"/>
      <c r="E34" s="203"/>
      <c r="F34" s="203"/>
      <c r="G34" s="203"/>
      <c r="H34" s="203"/>
      <c r="I34" s="203"/>
      <c r="J34" s="203"/>
      <c r="K34" s="228"/>
    </row>
    <row r="35" s="142" customFormat="1" ht="23.1" customHeight="1" spans="1:11">
      <c r="A35" s="193"/>
      <c r="B35" s="194"/>
      <c r="C35" s="194"/>
      <c r="D35" s="194"/>
      <c r="E35" s="194"/>
      <c r="F35" s="194"/>
      <c r="G35" s="194"/>
      <c r="H35" s="194"/>
      <c r="I35" s="194"/>
      <c r="J35" s="194"/>
      <c r="K35" s="224"/>
    </row>
    <row r="36" s="142" customFormat="1" ht="23.1" customHeight="1" spans="1:11">
      <c r="A36" s="204"/>
      <c r="B36" s="194"/>
      <c r="C36" s="194"/>
      <c r="D36" s="194"/>
      <c r="E36" s="194"/>
      <c r="F36" s="194"/>
      <c r="G36" s="194"/>
      <c r="H36" s="194"/>
      <c r="I36" s="194"/>
      <c r="J36" s="194"/>
      <c r="K36" s="224"/>
    </row>
    <row r="37" s="142" customFormat="1" ht="23.1" customHeight="1" spans="1:11">
      <c r="A37" s="205"/>
      <c r="B37" s="206"/>
      <c r="C37" s="206"/>
      <c r="D37" s="206"/>
      <c r="E37" s="206"/>
      <c r="F37" s="206"/>
      <c r="G37" s="206"/>
      <c r="H37" s="206"/>
      <c r="I37" s="206"/>
      <c r="J37" s="206"/>
      <c r="K37" s="229"/>
    </row>
    <row r="38" s="142" customFormat="1" ht="18.75" customHeight="1" spans="1:11">
      <c r="A38" s="207" t="s">
        <v>270</v>
      </c>
      <c r="B38" s="208"/>
      <c r="C38" s="208"/>
      <c r="D38" s="208"/>
      <c r="E38" s="208"/>
      <c r="F38" s="208"/>
      <c r="G38" s="208"/>
      <c r="H38" s="208"/>
      <c r="I38" s="208"/>
      <c r="J38" s="208"/>
      <c r="K38" s="230"/>
    </row>
    <row r="39" s="144" customFormat="1" ht="18.75" customHeight="1" spans="1:11">
      <c r="A39" s="158" t="s">
        <v>271</v>
      </c>
      <c r="B39" s="160"/>
      <c r="C39" s="160"/>
      <c r="D39" s="157" t="s">
        <v>272</v>
      </c>
      <c r="E39" s="157"/>
      <c r="F39" s="209" t="s">
        <v>273</v>
      </c>
      <c r="G39" s="210"/>
      <c r="H39" s="160" t="s">
        <v>274</v>
      </c>
      <c r="I39" s="160"/>
      <c r="J39" s="160" t="s">
        <v>275</v>
      </c>
      <c r="K39" s="223"/>
    </row>
    <row r="40" s="142" customFormat="1" ht="18.75" customHeight="1" spans="1:13">
      <c r="A40" s="158" t="s">
        <v>133</v>
      </c>
      <c r="B40" s="160" t="s">
        <v>276</v>
      </c>
      <c r="C40" s="160"/>
      <c r="D40" s="160"/>
      <c r="E40" s="160"/>
      <c r="F40" s="160"/>
      <c r="G40" s="160"/>
      <c r="H40" s="160"/>
      <c r="I40" s="160"/>
      <c r="J40" s="160"/>
      <c r="K40" s="223"/>
      <c r="M40" s="144"/>
    </row>
    <row r="41" s="142" customFormat="1" ht="30.95" customHeight="1" spans="1:11">
      <c r="A41" s="158" t="s">
        <v>277</v>
      </c>
      <c r="B41" s="160"/>
      <c r="C41" s="160"/>
      <c r="D41" s="160"/>
      <c r="E41" s="160"/>
      <c r="F41" s="160"/>
      <c r="G41" s="160"/>
      <c r="H41" s="160"/>
      <c r="I41" s="160"/>
      <c r="J41" s="160"/>
      <c r="K41" s="223"/>
    </row>
    <row r="42" s="142" customFormat="1" ht="18.75" customHeight="1" spans="1:11">
      <c r="A42" s="158"/>
      <c r="B42" s="160"/>
      <c r="C42" s="160"/>
      <c r="D42" s="160"/>
      <c r="E42" s="160"/>
      <c r="F42" s="160"/>
      <c r="G42" s="160"/>
      <c r="H42" s="160"/>
      <c r="I42" s="160"/>
      <c r="J42" s="160"/>
      <c r="K42" s="223"/>
    </row>
    <row r="43" s="142" customFormat="1" ht="32.1" customHeight="1" spans="1:11">
      <c r="A43" s="161" t="s">
        <v>144</v>
      </c>
      <c r="B43" s="211" t="s">
        <v>278</v>
      </c>
      <c r="C43" s="211"/>
      <c r="D43" s="163" t="s">
        <v>279</v>
      </c>
      <c r="E43" s="187" t="s">
        <v>150</v>
      </c>
      <c r="F43" s="163" t="s">
        <v>147</v>
      </c>
      <c r="G43" s="212" t="s">
        <v>280</v>
      </c>
      <c r="H43" s="213" t="s">
        <v>148</v>
      </c>
      <c r="I43" s="213"/>
      <c r="J43" s="211" t="s">
        <v>153</v>
      </c>
      <c r="K43" s="231"/>
    </row>
    <row r="44" s="142" customFormat="1" ht="16.5" customHeight="1"/>
    <row r="45" s="142" customFormat="1" ht="16.5" customHeight="1"/>
    <row r="46" s="142" customFormat="1" ht="16.5" customHeight="1"/>
  </sheetData>
  <mergeCells count="55">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B25"/>
    <mergeCell ref="E25:K25"/>
    <mergeCell ref="B26:K26"/>
    <mergeCell ref="A27:K27"/>
    <mergeCell ref="A28:K28"/>
    <mergeCell ref="A29:K29"/>
    <mergeCell ref="A30:K30"/>
    <mergeCell ref="A31:K31"/>
    <mergeCell ref="A32:K32"/>
    <mergeCell ref="A33:K33"/>
    <mergeCell ref="A34:K34"/>
    <mergeCell ref="A35:K35"/>
    <mergeCell ref="A36:K36"/>
    <mergeCell ref="A37:K37"/>
    <mergeCell ref="A38:K38"/>
    <mergeCell ref="A39:C39"/>
    <mergeCell ref="D39:E39"/>
    <mergeCell ref="F39:G39"/>
    <mergeCell ref="H39:I39"/>
    <mergeCell ref="J39:K39"/>
    <mergeCell ref="B40:K40"/>
    <mergeCell ref="A41:K41"/>
    <mergeCell ref="A42:K42"/>
    <mergeCell ref="B43:C43"/>
    <mergeCell ref="H43:I43"/>
    <mergeCell ref="J43:K4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7</xdr:row>
                    <xdr:rowOff>57150</xdr:rowOff>
                  </from>
                  <to>
                    <xdr:col>2</xdr:col>
                    <xdr:colOff>0</xdr:colOff>
                    <xdr:row>9</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38</xdr:row>
                    <xdr:rowOff>0</xdr:rowOff>
                  </from>
                  <to>
                    <xdr:col>6</xdr:col>
                    <xdr:colOff>552450</xdr:colOff>
                    <xdr:row>39</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38</xdr:row>
                    <xdr:rowOff>0</xdr:rowOff>
                  </from>
                  <to>
                    <xdr:col>8</xdr:col>
                    <xdr:colOff>600075</xdr:colOff>
                    <xdr:row>39</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38</xdr:row>
                    <xdr:rowOff>9525</xdr:rowOff>
                  </from>
                  <to>
                    <xdr:col>10</xdr:col>
                    <xdr:colOff>571500</xdr:colOff>
                    <xdr:row>39</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11</xdr:row>
                    <xdr:rowOff>180975</xdr:rowOff>
                  </from>
                  <to>
                    <xdr:col>6</xdr:col>
                    <xdr:colOff>0</xdr:colOff>
                    <xdr:row>13</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13</xdr:row>
                    <xdr:rowOff>180975</xdr:rowOff>
                  </from>
                  <to>
                    <xdr:col>6</xdr:col>
                    <xdr:colOff>0</xdr:colOff>
                    <xdr:row>14</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11</xdr:row>
                    <xdr:rowOff>57150</xdr:rowOff>
                  </from>
                  <to>
                    <xdr:col>11</xdr:col>
                    <xdr:colOff>0</xdr:colOff>
                    <xdr:row>13</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12</xdr:row>
                    <xdr:rowOff>76200</xdr:rowOff>
                  </from>
                  <to>
                    <xdr:col>11</xdr:col>
                    <xdr:colOff>0</xdr:colOff>
                    <xdr:row>14</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13</xdr:row>
                    <xdr:rowOff>180975</xdr:rowOff>
                  </from>
                  <to>
                    <xdr:col>10</xdr:col>
                    <xdr:colOff>0</xdr:colOff>
                    <xdr:row>14</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13</xdr:row>
                    <xdr:rowOff>28575</xdr:rowOff>
                  </from>
                  <to>
                    <xdr:col>11</xdr:col>
                    <xdr:colOff>0</xdr:colOff>
                    <xdr:row>15</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8</xdr:row>
                    <xdr:rowOff>0</xdr:rowOff>
                  </from>
                  <to>
                    <xdr:col>5</xdr:col>
                    <xdr:colOff>438150</xdr:colOff>
                    <xdr:row>9</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23</xdr:row>
                    <xdr:rowOff>180975</xdr:rowOff>
                  </from>
                  <to>
                    <xdr:col>4</xdr:col>
                    <xdr:colOff>0</xdr:colOff>
                    <xdr:row>25</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12</xdr:row>
                    <xdr:rowOff>76200</xdr:rowOff>
                  </from>
                  <to>
                    <xdr:col>2</xdr:col>
                    <xdr:colOff>95250</xdr:colOff>
                    <xdr:row>14</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22</xdr:row>
                    <xdr:rowOff>180975</xdr:rowOff>
                  </from>
                  <to>
                    <xdr:col>3</xdr:col>
                    <xdr:colOff>628650</xdr:colOff>
                    <xdr:row>26</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13</xdr:row>
                    <xdr:rowOff>180975</xdr:rowOff>
                  </from>
                  <to>
                    <xdr:col>2</xdr:col>
                    <xdr:colOff>152400</xdr:colOff>
                    <xdr:row>14</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11</xdr:row>
                    <xdr:rowOff>180975</xdr:rowOff>
                  </from>
                  <to>
                    <xdr:col>2</xdr:col>
                    <xdr:colOff>219075</xdr:colOff>
                    <xdr:row>13</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12</xdr:row>
                    <xdr:rowOff>180975</xdr:rowOff>
                  </from>
                  <to>
                    <xdr:col>6</xdr:col>
                    <xdr:colOff>314325</xdr:colOff>
                    <xdr:row>14</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8</xdr:row>
                    <xdr:rowOff>0</xdr:rowOff>
                  </from>
                  <to>
                    <xdr:col>3</xdr:col>
                    <xdr:colOff>571500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154</v>
      </c>
      <c r="B1" s="97"/>
      <c r="C1" s="97"/>
      <c r="D1" s="97"/>
      <c r="E1" s="97"/>
      <c r="F1" s="97"/>
      <c r="G1" s="97"/>
      <c r="H1" s="97"/>
      <c r="I1" s="97"/>
      <c r="J1" s="97"/>
      <c r="K1" s="97"/>
      <c r="L1" s="97"/>
      <c r="M1" s="97"/>
      <c r="N1" s="97"/>
    </row>
    <row r="2" s="95" customFormat="1" ht="29.1" customHeight="1" spans="1:14">
      <c r="A2" s="98" t="s">
        <v>63</v>
      </c>
      <c r="B2" s="99" t="s">
        <v>64</v>
      </c>
      <c r="C2" s="99"/>
      <c r="D2" s="100" t="s">
        <v>70</v>
      </c>
      <c r="E2" s="99" t="s">
        <v>71</v>
      </c>
      <c r="F2" s="99"/>
      <c r="G2" s="99"/>
      <c r="H2" s="101"/>
      <c r="I2" s="125" t="s">
        <v>58</v>
      </c>
      <c r="J2" s="99" t="s">
        <v>155</v>
      </c>
      <c r="K2" s="99"/>
      <c r="L2" s="99"/>
      <c r="M2" s="99"/>
      <c r="N2" s="126"/>
    </row>
    <row r="3" s="95" customFormat="1" ht="29.1" customHeight="1" spans="1:14">
      <c r="A3" s="102" t="s">
        <v>156</v>
      </c>
      <c r="B3" s="103" t="s">
        <v>157</v>
      </c>
      <c r="C3" s="103"/>
      <c r="D3" s="103"/>
      <c r="E3" s="103"/>
      <c r="F3" s="103"/>
      <c r="G3" s="103"/>
      <c r="H3" s="104"/>
      <c r="I3" s="127" t="s">
        <v>158</v>
      </c>
      <c r="J3" s="127"/>
      <c r="K3" s="127"/>
      <c r="L3" s="127"/>
      <c r="M3" s="127"/>
      <c r="N3" s="128"/>
    </row>
    <row r="4" s="95" customFormat="1" ht="29.1" customHeight="1" spans="1:14">
      <c r="A4" s="102"/>
      <c r="B4" s="105" t="s">
        <v>118</v>
      </c>
      <c r="C4" s="105" t="s">
        <v>119</v>
      </c>
      <c r="D4" s="106" t="s">
        <v>120</v>
      </c>
      <c r="E4" s="105" t="s">
        <v>121</v>
      </c>
      <c r="F4" s="105" t="s">
        <v>122</v>
      </c>
      <c r="G4" s="105" t="s">
        <v>123</v>
      </c>
      <c r="H4" s="104"/>
      <c r="I4" s="105" t="s">
        <v>118</v>
      </c>
      <c r="J4" s="105" t="s">
        <v>119</v>
      </c>
      <c r="K4" s="106" t="s">
        <v>120</v>
      </c>
      <c r="L4" s="105" t="s">
        <v>121</v>
      </c>
      <c r="M4" s="105" t="s">
        <v>122</v>
      </c>
      <c r="N4" s="105" t="s">
        <v>123</v>
      </c>
    </row>
    <row r="5" s="95" customFormat="1" ht="29.1" customHeight="1" spans="1:14">
      <c r="A5" s="102"/>
      <c r="B5" s="105" t="s">
        <v>161</v>
      </c>
      <c r="C5" s="105" t="s">
        <v>162</v>
      </c>
      <c r="D5" s="107" t="s">
        <v>163</v>
      </c>
      <c r="E5" s="105" t="s">
        <v>164</v>
      </c>
      <c r="F5" s="105" t="s">
        <v>165</v>
      </c>
      <c r="G5" s="105" t="s">
        <v>166</v>
      </c>
      <c r="H5" s="104"/>
      <c r="I5" s="129" t="s">
        <v>126</v>
      </c>
      <c r="J5" s="129" t="s">
        <v>126</v>
      </c>
      <c r="K5" s="129" t="s">
        <v>126</v>
      </c>
      <c r="L5" s="129" t="s">
        <v>127</v>
      </c>
      <c r="M5" s="129" t="s">
        <v>127</v>
      </c>
      <c r="N5" s="130" t="s">
        <v>127</v>
      </c>
    </row>
    <row r="6" s="95" customFormat="1" ht="29.1" customHeight="1" spans="1:14">
      <c r="A6" s="108" t="s">
        <v>168</v>
      </c>
      <c r="B6" s="105">
        <f>C6-2.1</f>
        <v>97.8</v>
      </c>
      <c r="C6" s="105">
        <f>D6-2.1</f>
        <v>99.9</v>
      </c>
      <c r="D6" s="107">
        <v>102</v>
      </c>
      <c r="E6" s="105">
        <f t="shared" ref="E6:G6" si="0">D6+2.1</f>
        <v>104.1</v>
      </c>
      <c r="F6" s="105">
        <f t="shared" si="0"/>
        <v>106.2</v>
      </c>
      <c r="G6" s="105">
        <f t="shared" si="0"/>
        <v>108.3</v>
      </c>
      <c r="H6" s="104"/>
      <c r="I6" s="131" t="s">
        <v>281</v>
      </c>
      <c r="J6" s="131" t="s">
        <v>282</v>
      </c>
      <c r="K6" s="131" t="s">
        <v>283</v>
      </c>
      <c r="L6" s="131" t="s">
        <v>284</v>
      </c>
      <c r="M6" s="131" t="s">
        <v>285</v>
      </c>
      <c r="N6" s="132" t="s">
        <v>285</v>
      </c>
    </row>
    <row r="7" s="95" customFormat="1" ht="29.1" customHeight="1" spans="1:14">
      <c r="A7" s="109" t="s">
        <v>171</v>
      </c>
      <c r="B7" s="108">
        <f>C7-4</f>
        <v>76</v>
      </c>
      <c r="C7" s="108">
        <f>D7-4</f>
        <v>80</v>
      </c>
      <c r="D7" s="110">
        <v>84</v>
      </c>
      <c r="E7" s="108">
        <f>D7+4</f>
        <v>88</v>
      </c>
      <c r="F7" s="108">
        <f>E7+5</f>
        <v>93</v>
      </c>
      <c r="G7" s="111">
        <f>F7+6</f>
        <v>99</v>
      </c>
      <c r="H7" s="104"/>
      <c r="I7" s="133" t="s">
        <v>286</v>
      </c>
      <c r="J7" s="133" t="s">
        <v>287</v>
      </c>
      <c r="K7" s="133" t="s">
        <v>288</v>
      </c>
      <c r="L7" s="133" t="s">
        <v>286</v>
      </c>
      <c r="M7" s="133" t="s">
        <v>286</v>
      </c>
      <c r="N7" s="134" t="s">
        <v>289</v>
      </c>
    </row>
    <row r="8" s="95" customFormat="1" ht="29.1" customHeight="1" spans="1:14">
      <c r="A8" s="108" t="s">
        <v>173</v>
      </c>
      <c r="B8" s="111">
        <f>C8-3.6</f>
        <v>99.8</v>
      </c>
      <c r="C8" s="111">
        <f>D8-3.6</f>
        <v>103.4</v>
      </c>
      <c r="D8" s="110">
        <v>107</v>
      </c>
      <c r="E8" s="108">
        <f t="shared" ref="E8:G8" si="1">D8+4</f>
        <v>111</v>
      </c>
      <c r="F8" s="108">
        <f t="shared" si="1"/>
        <v>115</v>
      </c>
      <c r="G8" s="111">
        <f t="shared" si="1"/>
        <v>119</v>
      </c>
      <c r="H8" s="104"/>
      <c r="I8" s="133" t="s">
        <v>289</v>
      </c>
      <c r="J8" s="133" t="s">
        <v>290</v>
      </c>
      <c r="K8" s="133" t="s">
        <v>291</v>
      </c>
      <c r="L8" s="133" t="s">
        <v>288</v>
      </c>
      <c r="M8" s="133" t="s">
        <v>290</v>
      </c>
      <c r="N8" s="135" t="s">
        <v>292</v>
      </c>
    </row>
    <row r="9" s="95" customFormat="1" ht="29.1" customHeight="1" spans="1:14">
      <c r="A9" s="108" t="s">
        <v>175</v>
      </c>
      <c r="B9" s="108">
        <f>C9-1.15</f>
        <v>29.2</v>
      </c>
      <c r="C9" s="108">
        <f>D9-1.15</f>
        <v>30.35</v>
      </c>
      <c r="D9" s="110">
        <v>31.5</v>
      </c>
      <c r="E9" s="108">
        <f t="shared" ref="E9:G9" si="2">D9+1.3</f>
        <v>32.8</v>
      </c>
      <c r="F9" s="108">
        <f t="shared" si="2"/>
        <v>34.1</v>
      </c>
      <c r="G9" s="111">
        <f t="shared" si="2"/>
        <v>35.4</v>
      </c>
      <c r="H9" s="104"/>
      <c r="I9" s="131" t="s">
        <v>293</v>
      </c>
      <c r="J9" s="131" t="s">
        <v>294</v>
      </c>
      <c r="K9" s="131" t="s">
        <v>295</v>
      </c>
      <c r="L9" s="131" t="s">
        <v>296</v>
      </c>
      <c r="M9" s="131" t="s">
        <v>295</v>
      </c>
      <c r="N9" s="136" t="s">
        <v>294</v>
      </c>
    </row>
    <row r="10" s="95" customFormat="1" ht="29.1" customHeight="1" spans="1:14">
      <c r="A10" s="108" t="s">
        <v>178</v>
      </c>
      <c r="B10" s="108">
        <f>C10-0.7</f>
        <v>21.6</v>
      </c>
      <c r="C10" s="108">
        <f>D10-0.7</f>
        <v>22.3</v>
      </c>
      <c r="D10" s="112">
        <v>23</v>
      </c>
      <c r="E10" s="108">
        <f>D10+0.7</f>
        <v>23.7</v>
      </c>
      <c r="F10" s="108">
        <f>E10+0.7</f>
        <v>24.4</v>
      </c>
      <c r="G10" s="111">
        <f>F10+0.9</f>
        <v>25.3</v>
      </c>
      <c r="H10" s="104"/>
      <c r="I10" s="133" t="s">
        <v>284</v>
      </c>
      <c r="J10" s="133" t="s">
        <v>297</v>
      </c>
      <c r="K10" s="133" t="s">
        <v>298</v>
      </c>
      <c r="L10" s="133" t="s">
        <v>299</v>
      </c>
      <c r="M10" s="133" t="s">
        <v>300</v>
      </c>
      <c r="N10" s="135" t="s">
        <v>301</v>
      </c>
    </row>
    <row r="11" s="95" customFormat="1" ht="29.1" customHeight="1" spans="1:14">
      <c r="A11" s="108" t="s">
        <v>181</v>
      </c>
      <c r="B11" s="108">
        <f>C11-0.5</f>
        <v>19</v>
      </c>
      <c r="C11" s="108">
        <f>D11-0.5</f>
        <v>19.5</v>
      </c>
      <c r="D11" s="112">
        <v>20</v>
      </c>
      <c r="E11" s="108">
        <f>D11+0.5</f>
        <v>20.5</v>
      </c>
      <c r="F11" s="108">
        <f>E11+0.5</f>
        <v>21</v>
      </c>
      <c r="G11" s="111">
        <f>F11+0.7</f>
        <v>21.7</v>
      </c>
      <c r="H11" s="104"/>
      <c r="I11" s="133" t="s">
        <v>302</v>
      </c>
      <c r="J11" s="133" t="s">
        <v>284</v>
      </c>
      <c r="K11" s="133" t="s">
        <v>303</v>
      </c>
      <c r="L11" s="133" t="s">
        <v>304</v>
      </c>
      <c r="M11" s="133" t="s">
        <v>284</v>
      </c>
      <c r="N11" s="135" t="s">
        <v>305</v>
      </c>
    </row>
    <row r="12" s="95" customFormat="1" ht="29.1" customHeight="1" spans="1:14">
      <c r="A12" s="108" t="s">
        <v>183</v>
      </c>
      <c r="B12" s="111">
        <f>C12-0.7</f>
        <v>27.7</v>
      </c>
      <c r="C12" s="111">
        <f>D12-0.6</f>
        <v>28.4</v>
      </c>
      <c r="D12" s="110">
        <v>29</v>
      </c>
      <c r="E12" s="108">
        <f>D12+0.6</f>
        <v>29.6</v>
      </c>
      <c r="F12" s="108">
        <f>E12+0.7</f>
        <v>30.3</v>
      </c>
      <c r="G12" s="111">
        <f>F12+0.6</f>
        <v>30.9</v>
      </c>
      <c r="H12" s="104"/>
      <c r="I12" s="133" t="s">
        <v>306</v>
      </c>
      <c r="J12" s="133" t="s">
        <v>284</v>
      </c>
      <c r="K12" s="133" t="s">
        <v>303</v>
      </c>
      <c r="L12" s="133" t="s">
        <v>307</v>
      </c>
      <c r="M12" s="133" t="s">
        <v>308</v>
      </c>
      <c r="N12" s="135" t="s">
        <v>294</v>
      </c>
    </row>
    <row r="13" s="95" customFormat="1" ht="29.1" customHeight="1" spans="1:14">
      <c r="A13" s="108" t="s">
        <v>186</v>
      </c>
      <c r="B13" s="111">
        <f>C13-0.9</f>
        <v>41.2</v>
      </c>
      <c r="C13" s="111">
        <f>D13-0.9</f>
        <v>42.1</v>
      </c>
      <c r="D13" s="110">
        <v>43</v>
      </c>
      <c r="E13" s="108">
        <f t="shared" ref="E13:G13" si="3">D13+1.1</f>
        <v>44.1</v>
      </c>
      <c r="F13" s="108">
        <f t="shared" si="3"/>
        <v>45.2</v>
      </c>
      <c r="G13" s="111">
        <f t="shared" si="3"/>
        <v>46.3</v>
      </c>
      <c r="H13" s="104"/>
      <c r="I13" s="133" t="s">
        <v>298</v>
      </c>
      <c r="J13" s="133" t="s">
        <v>284</v>
      </c>
      <c r="K13" s="133" t="s">
        <v>307</v>
      </c>
      <c r="L13" s="133" t="s">
        <v>309</v>
      </c>
      <c r="M13" s="133" t="s">
        <v>284</v>
      </c>
      <c r="N13" s="135" t="s">
        <v>284</v>
      </c>
    </row>
    <row r="14" s="95" customFormat="1" ht="29.1" customHeight="1" spans="1:14">
      <c r="A14" s="113"/>
      <c r="B14" s="114"/>
      <c r="C14" s="115"/>
      <c r="D14" s="115"/>
      <c r="E14" s="115"/>
      <c r="F14" s="115"/>
      <c r="G14" s="116"/>
      <c r="H14" s="104"/>
      <c r="I14" s="133"/>
      <c r="J14" s="133"/>
      <c r="K14" s="133"/>
      <c r="L14" s="133"/>
      <c r="M14" s="133"/>
      <c r="N14" s="135"/>
    </row>
    <row r="15" s="95" customFormat="1" ht="29.1" customHeight="1" spans="1:14">
      <c r="A15" s="117"/>
      <c r="B15" s="118"/>
      <c r="C15" s="119"/>
      <c r="D15" s="119"/>
      <c r="E15" s="120"/>
      <c r="F15" s="120"/>
      <c r="G15" s="121"/>
      <c r="H15" s="122"/>
      <c r="I15" s="137"/>
      <c r="J15" s="138"/>
      <c r="K15" s="139"/>
      <c r="L15" s="138"/>
      <c r="M15" s="138"/>
      <c r="N15" s="140"/>
    </row>
    <row r="16" s="95" customFormat="1" ht="15" spans="1:14">
      <c r="A16" s="123" t="s">
        <v>133</v>
      </c>
      <c r="D16" s="124"/>
      <c r="E16" s="124"/>
      <c r="F16" s="124"/>
      <c r="G16" s="124"/>
      <c r="H16" s="124"/>
      <c r="I16" s="124"/>
      <c r="J16" s="124"/>
      <c r="K16" s="124"/>
      <c r="L16" s="124"/>
      <c r="M16" s="124"/>
      <c r="N16" s="124"/>
    </row>
    <row r="17" s="95" customFormat="1" ht="14.25" spans="1:14">
      <c r="A17" s="95" t="s">
        <v>188</v>
      </c>
      <c r="D17" s="124"/>
      <c r="E17" s="124"/>
      <c r="F17" s="124"/>
      <c r="G17" s="124"/>
      <c r="H17" s="124"/>
      <c r="I17" s="124"/>
      <c r="J17" s="124"/>
      <c r="K17" s="124"/>
      <c r="L17" s="124"/>
      <c r="M17" s="124"/>
      <c r="N17" s="124"/>
    </row>
    <row r="18" s="95" customFormat="1" ht="14.25" spans="1:14">
      <c r="A18" s="124"/>
      <c r="B18" s="124"/>
      <c r="C18" s="124"/>
      <c r="D18" s="124"/>
      <c r="E18" s="124"/>
      <c r="F18" s="124"/>
      <c r="G18" s="124"/>
      <c r="H18" s="124"/>
      <c r="I18" s="123" t="s">
        <v>310</v>
      </c>
      <c r="J18" s="141"/>
      <c r="K18" s="123" t="s">
        <v>190</v>
      </c>
      <c r="L18" s="123"/>
      <c r="M18" s="123" t="s">
        <v>191</v>
      </c>
      <c r="N18" s="95" t="s">
        <v>153</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I14" sqref="I14"/>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311</v>
      </c>
      <c r="B1" s="49"/>
      <c r="C1" s="49"/>
      <c r="D1" s="49"/>
      <c r="E1" s="49"/>
      <c r="F1" s="49"/>
      <c r="G1" s="49"/>
      <c r="H1" s="49"/>
      <c r="I1" s="49"/>
      <c r="J1" s="49"/>
      <c r="K1" s="49"/>
      <c r="L1" s="49"/>
      <c r="M1" s="49"/>
      <c r="N1" s="49"/>
      <c r="O1" s="49"/>
      <c r="P1" s="49"/>
      <c r="Q1" s="49"/>
    </row>
    <row r="2" s="1" customFormat="1" ht="16.5" spans="1:17">
      <c r="A2" s="50" t="s">
        <v>312</v>
      </c>
      <c r="B2" s="51" t="s">
        <v>313</v>
      </c>
      <c r="C2" s="51" t="s">
        <v>314</v>
      </c>
      <c r="D2" s="52" t="s">
        <v>315</v>
      </c>
      <c r="E2" s="51" t="s">
        <v>316</v>
      </c>
      <c r="F2" s="52" t="s">
        <v>317</v>
      </c>
      <c r="G2" s="51" t="s">
        <v>318</v>
      </c>
      <c r="H2" s="51" t="s">
        <v>319</v>
      </c>
      <c r="I2" s="52" t="s">
        <v>320</v>
      </c>
      <c r="J2" s="50" t="s">
        <v>321</v>
      </c>
      <c r="K2" s="50" t="s">
        <v>322</v>
      </c>
      <c r="L2" s="50" t="s">
        <v>323</v>
      </c>
      <c r="M2" s="50" t="s">
        <v>324</v>
      </c>
      <c r="N2" s="50" t="s">
        <v>325</v>
      </c>
      <c r="O2" s="51" t="s">
        <v>326</v>
      </c>
      <c r="P2" s="51" t="s">
        <v>327</v>
      </c>
      <c r="Q2" s="51" t="s">
        <v>326</v>
      </c>
    </row>
    <row r="3" s="1" customFormat="1" ht="16.5" spans="1:17">
      <c r="A3" s="50"/>
      <c r="B3" s="53"/>
      <c r="C3" s="53"/>
      <c r="D3" s="54"/>
      <c r="E3" s="53"/>
      <c r="F3" s="54"/>
      <c r="G3" s="53"/>
      <c r="H3" s="53"/>
      <c r="I3" s="54"/>
      <c r="J3" s="50" t="s">
        <v>314</v>
      </c>
      <c r="K3" s="50" t="s">
        <v>314</v>
      </c>
      <c r="L3" s="50" t="s">
        <v>314</v>
      </c>
      <c r="M3" s="50" t="s">
        <v>314</v>
      </c>
      <c r="N3" s="50" t="s">
        <v>314</v>
      </c>
      <c r="O3" s="53"/>
      <c r="P3" s="53"/>
      <c r="Q3" s="53"/>
    </row>
    <row r="4" ht="16.5" spans="1:17">
      <c r="A4" s="50"/>
      <c r="B4" s="53" t="s">
        <v>328</v>
      </c>
      <c r="C4" s="50" t="s">
        <v>329</v>
      </c>
      <c r="D4" s="55" t="s">
        <v>330</v>
      </c>
      <c r="E4" s="56" t="s">
        <v>331</v>
      </c>
      <c r="F4" s="57" t="s">
        <v>332</v>
      </c>
      <c r="G4" s="58" t="s">
        <v>333</v>
      </c>
      <c r="H4" s="53"/>
      <c r="I4" s="54"/>
      <c r="J4" s="50">
        <v>4</v>
      </c>
      <c r="K4" s="50"/>
      <c r="L4" s="50"/>
      <c r="M4" s="50">
        <v>1</v>
      </c>
      <c r="N4" s="50" t="s">
        <v>334</v>
      </c>
      <c r="O4" s="53"/>
      <c r="P4" s="53"/>
      <c r="Q4" s="53"/>
    </row>
    <row r="5" ht="16.5" spans="1:17">
      <c r="A5" s="50"/>
      <c r="B5" s="53">
        <v>-2</v>
      </c>
      <c r="C5" s="50">
        <f>--114</f>
        <v>114</v>
      </c>
      <c r="D5" s="55"/>
      <c r="E5" s="56"/>
      <c r="F5" s="57"/>
      <c r="G5" s="58"/>
      <c r="H5" s="53"/>
      <c r="I5" s="54"/>
      <c r="J5" s="50">
        <v>3</v>
      </c>
      <c r="K5" s="50"/>
      <c r="L5" s="50"/>
      <c r="M5" s="50"/>
      <c r="N5" s="50" t="s">
        <v>335</v>
      </c>
      <c r="O5" s="54"/>
      <c r="P5" s="53"/>
      <c r="Q5" s="53"/>
    </row>
    <row r="6" ht="16.5" spans="1:17">
      <c r="A6" s="50"/>
      <c r="B6" s="53" t="s">
        <v>336</v>
      </c>
      <c r="C6" s="50" t="s">
        <v>337</v>
      </c>
      <c r="D6" s="55"/>
      <c r="E6" s="56"/>
      <c r="F6" s="57"/>
      <c r="G6" s="58"/>
      <c r="H6" s="53"/>
      <c r="I6" s="54"/>
      <c r="J6" s="65">
        <v>2</v>
      </c>
      <c r="K6" s="9"/>
      <c r="L6" s="50"/>
      <c r="M6" s="64"/>
      <c r="N6" s="50" t="s">
        <v>335</v>
      </c>
      <c r="O6" s="54"/>
      <c r="P6" s="53"/>
      <c r="Q6" s="53"/>
    </row>
    <row r="7" ht="16.5" spans="1:17">
      <c r="A7" s="50"/>
      <c r="B7" s="53" t="s">
        <v>336</v>
      </c>
      <c r="C7" s="50" t="s">
        <v>338</v>
      </c>
      <c r="D7" s="55"/>
      <c r="E7" s="56"/>
      <c r="F7" s="57"/>
      <c r="G7" s="58"/>
      <c r="H7" s="59"/>
      <c r="I7" s="81"/>
      <c r="J7" s="82">
        <v>4</v>
      </c>
      <c r="K7" s="9"/>
      <c r="L7" s="64"/>
      <c r="M7" s="64">
        <v>4</v>
      </c>
      <c r="N7" s="50" t="s">
        <v>339</v>
      </c>
      <c r="O7" s="54"/>
      <c r="P7" s="53"/>
      <c r="Q7" s="53"/>
    </row>
    <row r="8" ht="33" spans="1:17">
      <c r="A8" s="50"/>
      <c r="B8" s="53" t="s">
        <v>340</v>
      </c>
      <c r="C8" s="53" t="s">
        <v>341</v>
      </c>
      <c r="D8" s="55"/>
      <c r="E8" s="56"/>
      <c r="F8" s="57"/>
      <c r="G8" s="58"/>
      <c r="H8" s="59"/>
      <c r="I8" s="81"/>
      <c r="J8" s="83">
        <v>2</v>
      </c>
      <c r="K8" s="9"/>
      <c r="L8" s="64"/>
      <c r="M8" s="64">
        <v>2</v>
      </c>
      <c r="N8" s="58" t="s">
        <v>342</v>
      </c>
      <c r="O8" s="54"/>
      <c r="P8" s="53"/>
      <c r="Q8" s="53"/>
    </row>
    <row r="9" ht="16.5" spans="1:17">
      <c r="A9" s="50"/>
      <c r="B9" s="60" t="s">
        <v>340</v>
      </c>
      <c r="C9" s="53" t="s">
        <v>343</v>
      </c>
      <c r="D9" s="55"/>
      <c r="E9" s="56"/>
      <c r="F9" s="57"/>
      <c r="G9" s="58"/>
      <c r="H9" s="59"/>
      <c r="I9" s="81"/>
      <c r="J9" s="82">
        <v>7</v>
      </c>
      <c r="K9" s="9"/>
      <c r="L9" s="64"/>
      <c r="M9" s="64">
        <v>2</v>
      </c>
      <c r="N9" s="50" t="s">
        <v>335</v>
      </c>
      <c r="O9" s="84"/>
      <c r="P9" s="50"/>
      <c r="Q9" s="53"/>
    </row>
    <row r="10" ht="16.5" spans="1:17">
      <c r="A10" s="50"/>
      <c r="B10" s="61" t="s">
        <v>344</v>
      </c>
      <c r="C10" s="53" t="s">
        <v>345</v>
      </c>
      <c r="D10" s="55"/>
      <c r="E10" s="62"/>
      <c r="F10" s="57"/>
      <c r="G10" s="58"/>
      <c r="H10" s="59"/>
      <c r="I10" s="81"/>
      <c r="J10" s="82">
        <v>2</v>
      </c>
      <c r="K10" s="9"/>
      <c r="L10" s="64"/>
      <c r="M10" s="64">
        <v>2</v>
      </c>
      <c r="N10" s="50" t="s">
        <v>335</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346</v>
      </c>
      <c r="C17" s="69"/>
      <c r="D17" s="69"/>
      <c r="E17" s="69"/>
      <c r="F17" s="69"/>
      <c r="G17" s="69"/>
      <c r="H17" s="70"/>
      <c r="I17" s="70"/>
      <c r="J17" s="70"/>
      <c r="K17" s="70"/>
      <c r="L17" s="70"/>
      <c r="M17" s="70"/>
      <c r="N17" s="70"/>
      <c r="O17" s="70"/>
      <c r="P17" s="70"/>
      <c r="Q17" s="94"/>
    </row>
    <row r="18" ht="16.5" spans="1:17">
      <c r="A18" s="50"/>
      <c r="B18" s="68" t="s">
        <v>347</v>
      </c>
      <c r="C18" s="69"/>
      <c r="D18" s="69"/>
      <c r="E18" s="69"/>
      <c r="F18" s="69"/>
      <c r="G18" s="69"/>
      <c r="H18" s="70"/>
      <c r="I18" s="70"/>
      <c r="J18" s="70"/>
      <c r="K18" s="70"/>
      <c r="L18" s="70"/>
      <c r="M18" s="70"/>
      <c r="N18" s="70"/>
      <c r="O18" s="70"/>
      <c r="P18" s="70"/>
      <c r="Q18" s="94"/>
    </row>
    <row r="19" spans="1:17">
      <c r="A19" s="71"/>
      <c r="B19" s="68" t="s">
        <v>348</v>
      </c>
      <c r="C19" s="69"/>
      <c r="D19" s="69"/>
      <c r="E19" s="69"/>
      <c r="F19" s="69"/>
      <c r="G19" s="69"/>
      <c r="H19" s="70"/>
      <c r="I19" s="70"/>
      <c r="J19" s="70"/>
      <c r="K19" s="70"/>
      <c r="L19" s="70"/>
      <c r="M19" s="70"/>
      <c r="N19" s="70"/>
      <c r="O19" s="70"/>
      <c r="P19" s="70"/>
      <c r="Q19" s="94"/>
    </row>
    <row r="20" spans="1:17">
      <c r="A20" s="71"/>
      <c r="B20" s="72" t="s">
        <v>349</v>
      </c>
      <c r="C20" s="73"/>
      <c r="D20" s="73"/>
      <c r="E20" s="73"/>
      <c r="F20" s="73"/>
      <c r="G20" s="73"/>
      <c r="H20" s="73"/>
      <c r="I20" s="73"/>
      <c r="J20" s="73"/>
      <c r="K20" s="73"/>
      <c r="L20" s="73"/>
      <c r="M20" s="73"/>
      <c r="N20" s="73"/>
      <c r="O20" s="73"/>
      <c r="P20" s="73"/>
      <c r="Q20" s="73"/>
    </row>
    <row r="21" spans="1:17">
      <c r="A21" s="71"/>
      <c r="B21" s="68" t="s">
        <v>350</v>
      </c>
      <c r="C21" s="69"/>
      <c r="D21" s="69"/>
      <c r="E21" s="69"/>
      <c r="F21" s="69"/>
      <c r="G21" s="69"/>
      <c r="H21" s="70"/>
      <c r="I21" s="70"/>
      <c r="J21" s="70"/>
      <c r="K21" s="70"/>
      <c r="L21" s="70"/>
      <c r="M21" s="70"/>
      <c r="N21" s="70"/>
      <c r="O21" s="70"/>
      <c r="P21" s="70"/>
      <c r="Q21" s="94"/>
    </row>
    <row r="22" spans="1:17">
      <c r="A22" s="71"/>
      <c r="B22" s="68" t="s">
        <v>351</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352</v>
      </c>
      <c r="B24" s="77"/>
      <c r="C24" s="77"/>
      <c r="D24" s="77"/>
      <c r="E24" s="78"/>
      <c r="F24" s="79"/>
      <c r="G24" s="80"/>
      <c r="H24" s="80"/>
      <c r="I24" s="80"/>
      <c r="J24" s="89"/>
      <c r="K24" s="90" t="s">
        <v>353</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洗水尺寸表</vt:lpstr>
      <vt:lpstr>中期</vt:lpstr>
      <vt:lpstr>中期洗水尺寸表</vt:lpstr>
      <vt:lpstr>尾期1+2</vt:lpstr>
      <vt:lpstr>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2023-05-13T02:59:21Z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