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优溢23FW\内蒙古变电订单\TAJJFK91832\5-13尾期\"/>
    </mc:Choice>
  </mc:AlternateContent>
  <xr:revisionPtr revIDLastSave="0" documentId="13_ncr:1_{F9A61F9E-DB07-40A9-89CB-F413D1CB7F79}" xr6:coauthVersionLast="47" xr6:coauthVersionMax="47" xr10:uidLastSave="{00000000-0000-0000-0000-000000000000}"/>
  <bookViews>
    <workbookView xWindow="-120" yWindow="-120" windowWidth="20730" windowHeight="11160" tabRatio="793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首期!$A$76:$O$116</definedName>
    <definedName name="_xlnm.Print_Area" localSheetId="4">中期!$A$1:$K$52</definedName>
    <definedName name="TAB_RANGE">'[1]3-15'!$A$8:$S$29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[2]洗水!#REF!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K5" i="8" l="1"/>
  <c r="K4" i="8"/>
  <c r="E14" i="17"/>
  <c r="F14" i="17"/>
  <c r="G14" i="17"/>
  <c r="H14" i="17"/>
  <c r="C14" i="17"/>
  <c r="B14" i="17"/>
  <c r="E13" i="17"/>
  <c r="F13" i="17"/>
  <c r="G13" i="17"/>
  <c r="H13" i="17"/>
  <c r="C13" i="17"/>
  <c r="B13" i="17"/>
  <c r="E12" i="17"/>
  <c r="F12" i="17"/>
  <c r="G12" i="17"/>
  <c r="H12" i="17"/>
  <c r="C12" i="17"/>
  <c r="B12" i="17"/>
  <c r="E11" i="17"/>
  <c r="F11" i="17"/>
  <c r="G11" i="17"/>
  <c r="H11" i="17"/>
  <c r="C11" i="17"/>
  <c r="B11" i="17"/>
  <c r="E10" i="17"/>
  <c r="F10" i="17"/>
  <c r="G10" i="17"/>
  <c r="H10" i="17"/>
  <c r="C10" i="17"/>
  <c r="B10" i="17"/>
  <c r="E9" i="17"/>
  <c r="F9" i="17"/>
  <c r="G9" i="17"/>
  <c r="H9" i="17"/>
  <c r="C9" i="17"/>
  <c r="B9" i="17"/>
  <c r="E8" i="17"/>
  <c r="F8" i="17"/>
  <c r="G8" i="17"/>
  <c r="H8" i="17"/>
  <c r="C8" i="17"/>
  <c r="B8" i="17"/>
  <c r="E7" i="17"/>
  <c r="F7" i="17"/>
  <c r="G7" i="17"/>
  <c r="H7" i="17"/>
  <c r="C7" i="17"/>
  <c r="B7" i="17"/>
  <c r="E6" i="17"/>
  <c r="F6" i="17"/>
  <c r="G6" i="17"/>
  <c r="H6" i="17"/>
  <c r="C6" i="17"/>
  <c r="B6" i="17"/>
  <c r="K36" i="5"/>
  <c r="K42" i="4"/>
  <c r="F17" i="15"/>
  <c r="G17" i="15"/>
  <c r="H17" i="15"/>
  <c r="I17" i="15"/>
  <c r="D17" i="15"/>
  <c r="C17" i="15"/>
  <c r="F16" i="15"/>
  <c r="G16" i="15"/>
  <c r="H16" i="15"/>
  <c r="I16" i="15"/>
  <c r="D16" i="15"/>
  <c r="C16" i="15"/>
  <c r="F15" i="15"/>
  <c r="G15" i="15"/>
  <c r="H15" i="15"/>
  <c r="I15" i="15"/>
  <c r="D15" i="15"/>
  <c r="C15" i="15"/>
  <c r="F14" i="15"/>
  <c r="G14" i="15"/>
  <c r="H14" i="15"/>
  <c r="I14" i="15"/>
  <c r="D14" i="15"/>
  <c r="C14" i="15"/>
  <c r="F13" i="15"/>
  <c r="G13" i="15"/>
  <c r="H13" i="15"/>
  <c r="I13" i="15"/>
  <c r="D13" i="15"/>
  <c r="C13" i="15"/>
  <c r="F12" i="15"/>
  <c r="G12" i="15"/>
  <c r="H12" i="15"/>
  <c r="I12" i="15"/>
  <c r="D12" i="15"/>
  <c r="C12" i="15"/>
  <c r="F11" i="15"/>
  <c r="G11" i="15"/>
  <c r="H11" i="15"/>
  <c r="I11" i="15"/>
  <c r="D11" i="15"/>
  <c r="C11" i="15"/>
  <c r="F10" i="15"/>
  <c r="G10" i="15"/>
  <c r="H10" i="15"/>
  <c r="I10" i="15"/>
  <c r="D10" i="15"/>
  <c r="C10" i="15"/>
  <c r="F9" i="15"/>
  <c r="G9" i="15"/>
  <c r="H9" i="15"/>
  <c r="I9" i="15"/>
  <c r="D9" i="15"/>
  <c r="C9" i="15"/>
  <c r="F8" i="15"/>
  <c r="G8" i="15"/>
  <c r="H8" i="15"/>
  <c r="I8" i="15"/>
  <c r="D8" i="15"/>
  <c r="C8" i="15"/>
  <c r="F7" i="15"/>
  <c r="G7" i="15"/>
  <c r="H7" i="15"/>
  <c r="I7" i="15"/>
  <c r="D7" i="15"/>
  <c r="C7" i="15"/>
  <c r="F6" i="15"/>
  <c r="G6" i="15"/>
  <c r="H6" i="15"/>
  <c r="I6" i="15"/>
  <c r="D6" i="15"/>
  <c r="C6" i="15"/>
</calcChain>
</file>

<file path=xl/sharedStrings.xml><?xml version="1.0" encoding="utf-8"?>
<sst xmlns="http://schemas.openxmlformats.org/spreadsheetml/2006/main" count="959" uniqueCount="401">
  <si>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</si>
  <si>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</si>
  <si>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</si>
  <si>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</si>
  <si>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</si>
  <si>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</si>
  <si>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</si>
  <si>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</si>
  <si>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</si>
  <si>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</si>
  <si>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</si>
  <si>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</si>
  <si>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</si>
  <si>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</si>
  <si>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</si>
  <si>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</si>
  <si>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</si>
  <si>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</si>
  <si>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</si>
  <si>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</si>
  <si>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</si>
  <si>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</si>
  <si>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</si>
  <si>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</si>
  <si>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</si>
  <si>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</si>
  <si>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</si>
  <si>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</si>
  <si>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</si>
  <si>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</si>
  <si>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</si>
  <si>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</si>
  <si>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</si>
  <si>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</si>
  <si>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</si>
  <si>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</si>
  <si>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</si>
  <si>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</si>
  <si>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</si>
  <si>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</si>
  <si>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</si>
  <si>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</si>
  <si>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</si>
  <si>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</si>
  <si>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</si>
  <si>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</si>
  <si>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</si>
  <si>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</si>
  <si>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</si>
  <si>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</si>
  <si>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</si>
  <si>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</si>
  <si>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</si>
  <si>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</si>
  <si>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内蒙变电项目定制</t>
  </si>
  <si>
    <t>合同签订方</t>
  </si>
  <si>
    <t>优溢服饰有限公司</t>
  </si>
  <si>
    <t>生产工厂</t>
  </si>
  <si>
    <t>优溢</t>
  </si>
  <si>
    <t>订单基础信息</t>
  </si>
  <si>
    <t>生产•出货进度</t>
  </si>
  <si>
    <t>指示•确认资料</t>
  </si>
  <si>
    <t>款号</t>
  </si>
  <si>
    <t>TAJJFK91832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</si>
  <si>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</si>
  <si>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</si>
  <si>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</si>
  <si>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</si>
  <si>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</si>
  <si>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</si>
  <si>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</si>
  <si>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</si>
  <si>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</si>
  <si>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</si>
  <si>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</si>
  <si>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</si>
  <si>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</si>
  <si>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</si>
  <si>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</si>
  <si>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CGDD23050300019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</si>
  <si>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</si>
  <si>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</si>
  <si>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</si>
  <si>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</si>
  <si>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</si>
  <si>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</si>
  <si>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</si>
  <si>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</si>
  <si>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</si>
  <si>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</si>
  <si>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</si>
  <si>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</si>
  <si>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</si>
  <si>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</si>
  <si>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</si>
  <si>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</si>
  <si>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</si>
  <si>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</si>
  <si>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</si>
  <si>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</si>
  <si>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</si>
  <si>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</si>
  <si>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</si>
  <si>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</si>
  <si>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</si>
  <si>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</si>
  <si>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</si>
  <si>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</si>
  <si>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</si>
  <si>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</si>
  <si>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</si>
  <si>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</si>
  <si>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</si>
  <si>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</si>
  <si>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</si>
  <si>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</si>
  <si>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4XL</t>
  </si>
  <si>
    <t>未裁齐原因</t>
  </si>
  <si>
    <t>送变电灰\深灰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</si>
  <si>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</si>
  <si>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 xml:space="preserve"> L码洗前、洗后各1件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</si>
  <si>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</si>
  <si>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</si>
  <si>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</si>
  <si>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</si>
  <si>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</si>
  <si>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1.上拉链容位不均、压0.1线大小。</t>
  </si>
  <si>
    <t>2.前上拼压线藏止口，侧拼压线接线不重合。</t>
  </si>
  <si>
    <t>3.扎车袖拼缝容皱。</t>
  </si>
  <si>
    <t>4.上袖左右不对称，袖笼容皱。</t>
  </si>
  <si>
    <t>5.上领后领窝容皱。</t>
  </si>
  <si>
    <t>6.包领压线大小，领口不平服，里领起扭。</t>
  </si>
  <si>
    <t>7.冚下摆浮线，前侧过骨处起皱。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</si>
  <si>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</si>
  <si>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</si>
  <si>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</si>
  <si>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</si>
  <si>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</si>
  <si>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</si>
  <si>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</si>
  <si>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</si>
  <si>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</si>
  <si>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</si>
  <si>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</si>
  <si>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</si>
  <si>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</si>
  <si>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复核时间</t>
  </si>
  <si>
    <t>QC规格测量表</t>
  </si>
  <si>
    <t>部位名称</t>
  </si>
  <si>
    <t>指示规格  FINAL SPEC</t>
  </si>
  <si>
    <t>样品规格  SAMPLE SPEC</t>
  </si>
  <si>
    <r>
      <rPr>
        <b/>
        <sz val="11"/>
        <rFont val="Arial"/>
        <family val="2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</si>
  <si>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</si>
  <si>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</si>
  <si>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165/88B</t>
  </si>
  <si>
    <t>170/92B</t>
  </si>
  <si>
    <t>175/96B</t>
  </si>
  <si>
    <t>180/100B</t>
  </si>
  <si>
    <t>185/104B</t>
  </si>
  <si>
    <t>后中长</t>
  </si>
  <si>
    <t>-</t>
  </si>
  <si>
    <t>/</t>
  </si>
  <si>
    <t>前中长</t>
  </si>
  <si>
    <t>+0.3</t>
  </si>
  <si>
    <t>胸围</t>
  </si>
  <si>
    <t>摆围</t>
  </si>
  <si>
    <t>+2</t>
  </si>
  <si>
    <t>+1</t>
  </si>
  <si>
    <t>肩宽</t>
  </si>
  <si>
    <t>-0.5</t>
  </si>
  <si>
    <t>肩点袖长</t>
  </si>
  <si>
    <t>袖肥/2（参考值）</t>
  </si>
  <si>
    <t>+0.2</t>
  </si>
  <si>
    <t>袖肘围/2</t>
  </si>
  <si>
    <t>-0.3</t>
  </si>
  <si>
    <t>袖口围/2</t>
  </si>
  <si>
    <t>上领围</t>
  </si>
  <si>
    <t>下领围</t>
  </si>
  <si>
    <t>前中半开拉链长</t>
  </si>
  <si>
    <t>验货时间：</t>
  </si>
  <si>
    <t>跟单QC:</t>
  </si>
  <si>
    <t>工厂负责人：</t>
  </si>
  <si>
    <t>TOREAD-QC中期检验报告书</t>
  </si>
  <si>
    <t>唯品定制款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</si>
  <si>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</si>
  <si>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</si>
  <si>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</si>
  <si>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</si>
  <si>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</si>
  <si>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</si>
  <si>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</si>
  <si>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</si>
  <si>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齐色齐码错开各2-3件</t>
  </si>
  <si>
    <t>【耐水洗测试】：耐洗水测试明细（要求齐色、齐号）</t>
  </si>
  <si>
    <t>齐色错开码各2件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</si>
  <si>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</si>
  <si>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</si>
  <si>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数量</t>
  </si>
  <si>
    <t>1.领型不园顺</t>
  </si>
  <si>
    <t>2.坎脚边线不顺直</t>
  </si>
  <si>
    <t>3.前领压线有大小</t>
  </si>
  <si>
    <t>4.腰头上橡筋不均匀。</t>
  </si>
  <si>
    <t>5.袋口皱</t>
  </si>
  <si>
    <t>合计</t>
  </si>
  <si>
    <t>【整改的严重缺陷及整改复核时间】</t>
  </si>
  <si>
    <t>【整改结果】</t>
  </si>
  <si>
    <t xml:space="preserve">     初期请洗测2-3件，有问题的另加测量数量。</t>
  </si>
  <si>
    <t>唐云辉</t>
  </si>
  <si>
    <t>QC出货报告书</t>
  </si>
  <si>
    <t>内蒙变电定制款</t>
  </si>
  <si>
    <t>产品名称</t>
  </si>
  <si>
    <t>合同日期</t>
  </si>
  <si>
    <t>检验资料确认</t>
  </si>
  <si>
    <t>1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</si>
  <si>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</si>
  <si>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</si>
  <si>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</si>
  <si>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</si>
  <si>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</si>
  <si>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</si>
  <si>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</si>
  <si>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</si>
  <si>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</si>
  <si>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</si>
  <si>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</si>
  <si>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</si>
  <si>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</si>
  <si>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</si>
  <si>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</si>
  <si>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</si>
  <si>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采购凭证编号：CGDD23050300019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</si>
  <si>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</si>
  <si>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</si>
  <si>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</si>
  <si>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</si>
  <si>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</si>
  <si>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</si>
  <si>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</si>
  <si>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</si>
  <si>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</si>
  <si>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</si>
  <si>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</si>
  <si>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</si>
  <si>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</si>
  <si>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齐色齐码各抽3件</t>
  </si>
  <si>
    <t>情况说明：</t>
  </si>
  <si>
    <t xml:space="preserve">【问题点描述】  </t>
  </si>
  <si>
    <t>1、袖笼有容皱现象</t>
  </si>
  <si>
    <t>2、半胸拉链转角处有个别起窝不平服</t>
  </si>
  <si>
    <t>3、线头要清理干净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</si>
  <si>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</si>
  <si>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</si>
  <si>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</si>
  <si>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</si>
  <si>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</si>
  <si>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</si>
  <si>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</si>
  <si>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</si>
  <si>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</si>
  <si>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日期：</t>
  </si>
  <si>
    <t>+0.5  +0.3</t>
  </si>
  <si>
    <t>+0.3  +0.2</t>
  </si>
  <si>
    <t>+1  +0.8</t>
  </si>
  <si>
    <t>+1  +1.2</t>
  </si>
  <si>
    <t>+1  +1</t>
  </si>
  <si>
    <t>+0.8 +1</t>
  </si>
  <si>
    <t>+2  +2</t>
  </si>
  <si>
    <t>+2  +1.8</t>
  </si>
  <si>
    <t>+0.3  +0.3</t>
  </si>
  <si>
    <t>+2  +1.5</t>
  </si>
  <si>
    <t>-0.2  -0.3</t>
  </si>
  <si>
    <t>-0.5  -0.3</t>
  </si>
  <si>
    <t>-0.2  +0.2</t>
  </si>
  <si>
    <t>+0.3  /</t>
  </si>
  <si>
    <t>+0.3  +0.4</t>
  </si>
  <si>
    <t>+0.2  +0.3</t>
  </si>
  <si>
    <t>+0.4  +0.3</t>
  </si>
  <si>
    <t>+0.2  +0.2</t>
  </si>
  <si>
    <t>+0.5  +0.5</t>
  </si>
  <si>
    <t>单位：cm</t>
  </si>
  <si>
    <t>男式功能长袖T恤</t>
  </si>
  <si>
    <t>TAJJFK91832特体尺寸表</t>
  </si>
  <si>
    <t xml:space="preserve"> </t>
  </si>
  <si>
    <t xml:space="preserve">          号型</t>
  </si>
  <si>
    <t>王宏军</t>
  </si>
  <si>
    <t>马可</t>
  </si>
  <si>
    <t>徐海涛</t>
  </si>
  <si>
    <t>王慧峰</t>
  </si>
  <si>
    <t>陈瑶</t>
  </si>
  <si>
    <t>田振岗</t>
  </si>
  <si>
    <t>186//122</t>
  </si>
  <si>
    <t>188//125</t>
  </si>
  <si>
    <t>175//130</t>
  </si>
  <si>
    <t>180//125</t>
  </si>
  <si>
    <t>185//124</t>
  </si>
  <si>
    <t>198//116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</si>
  <si>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</si>
  <si>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</si>
  <si>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</si>
  <si>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</si>
  <si>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</si>
  <si>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</si>
  <si>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</si>
  <si>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</si>
  <si>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</si>
  <si>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</si>
  <si>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</si>
  <si>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</si>
  <si>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</si>
  <si>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</si>
  <si>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</si>
  <si>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</si>
  <si>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G230315001</t>
  </si>
  <si>
    <t>G22SS4050</t>
  </si>
  <si>
    <t>送变电灰梭织</t>
  </si>
  <si>
    <t>TAJJFK91832/TAJJFK92833</t>
  </si>
  <si>
    <t>经纬</t>
  </si>
  <si>
    <t>F230207133</t>
  </si>
  <si>
    <t>G19SS1060</t>
  </si>
  <si>
    <t>送变电灰</t>
  </si>
  <si>
    <t>宏港</t>
  </si>
  <si>
    <t>制表时间：2023-4-3~4-22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</si>
  <si>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</si>
  <si>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</si>
  <si>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</si>
  <si>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</si>
  <si>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</si>
  <si>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</si>
  <si>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</si>
  <si>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</si>
  <si>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</si>
  <si>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</si>
  <si>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无色差</t>
  </si>
  <si>
    <t>YES</t>
  </si>
  <si>
    <t>制表时间：2023-4-22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</si>
  <si>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</si>
  <si>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</si>
  <si>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</si>
  <si>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</si>
  <si>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</si>
  <si>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</si>
  <si>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</si>
  <si>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</si>
  <si>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</si>
  <si>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</si>
  <si>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</si>
  <si>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</si>
  <si>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梭织布</t>
  </si>
  <si>
    <t>针织布</t>
  </si>
  <si>
    <t>3#尼龙闭尾反装拉链</t>
  </si>
  <si>
    <t>KE</t>
  </si>
  <si>
    <t>KE00129</t>
  </si>
  <si>
    <t>物料6</t>
  </si>
  <si>
    <t>物料7</t>
  </si>
  <si>
    <t>物料8</t>
  </si>
  <si>
    <t>物料9</t>
  </si>
  <si>
    <t>物料10</t>
  </si>
  <si>
    <t>无互染</t>
  </si>
  <si>
    <t>制表时间：2023-4/25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</si>
  <si>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</si>
  <si>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</si>
  <si>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</si>
  <si>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</si>
  <si>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</si>
  <si>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</si>
  <si>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</si>
  <si>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</si>
  <si>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</si>
  <si>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</si>
  <si>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</si>
  <si>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</si>
  <si>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</si>
  <si>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</si>
  <si>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</si>
  <si>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</si>
  <si>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左胸、后幅</t>
  </si>
  <si>
    <t>烫内蒙变电灰高周波</t>
  </si>
  <si>
    <t xml:space="preserve">烫TOREAD银色纹高周波烫标 </t>
  </si>
  <si>
    <t>不脱落</t>
  </si>
  <si>
    <t>制表时间：2023-4/30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</si>
  <si>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</si>
  <si>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</si>
  <si>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</si>
  <si>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</si>
  <si>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</si>
  <si>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</si>
  <si>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</si>
  <si>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190/108B</t>
    <phoneticPr fontId="61" type="noConversion"/>
  </si>
  <si>
    <t>195/112B</t>
    <phoneticPr fontId="61" type="noConversion"/>
  </si>
  <si>
    <t>+1</t>
    <phoneticPr fontId="61" type="noConversion"/>
  </si>
  <si>
    <t>+0.5</t>
    <phoneticPr fontId="61" type="noConversion"/>
  </si>
  <si>
    <t>+0.8</t>
    <phoneticPr fontId="61" type="noConversion"/>
  </si>
  <si>
    <t>+2.5</t>
    <phoneticPr fontId="61" type="noConversion"/>
  </si>
  <si>
    <t>+2</t>
    <phoneticPr fontId="61" type="noConversion"/>
  </si>
  <si>
    <t>+1.5</t>
    <phoneticPr fontId="61" type="noConversion"/>
  </si>
  <si>
    <t>+0</t>
    <phoneticPr fontId="61" type="noConversion"/>
  </si>
  <si>
    <t>-1</t>
    <phoneticPr fontId="61" type="noConversion"/>
  </si>
  <si>
    <t>-0.5</t>
    <phoneticPr fontId="61" type="noConversion"/>
  </si>
  <si>
    <t>+0.7</t>
    <phoneticPr fontId="61" type="noConversion"/>
  </si>
  <si>
    <t>+0.3</t>
    <phoneticPr fontId="61" type="noConversion"/>
  </si>
  <si>
    <t>+0.4</t>
    <phoneticPr fontId="6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</si>
</sst>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0.0_ "/>
    <numFmt numFmtId="178" formatCode="yyyy&quot;年&quot;m&quot;月&quot;d&quot;日&quot;;@"/>
    <numFmt numFmtId="179" formatCode="0.00_ "/>
    <numFmt numFmtId="180" formatCode="_ [$¥-804]* #,##0.00_ ;_ [$¥-804]* \-#,##0.00_ ;_ [$¥-804]* &quot;-&quot;??_ ;_ @_ "/>
  </numFmts>
  <fonts count="65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80000"/>
      <name val="微软雅黑"/>
      <charset val="134"/>
    </font>
    <font>
      <sz val="10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Microsoft YaHei"/>
      <charset val="134"/>
    </font>
    <font>
      <sz val="11"/>
      <name val="Microsoft YaHei"/>
      <charset val="136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80000"/>
      <name val="微软雅黑"/>
      <charset val="134"/>
    </font>
    <font>
      <sz val="11"/>
      <color rgb="FF000000"/>
      <name val="微软雅黑"/>
      <charset val="134"/>
    </font>
    <font>
      <b/>
      <sz val="9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Arial"/>
      <family val="2"/>
    </font>
    <font>
      <b/>
      <sz val="10"/>
      <name val="微软雅黑"/>
      <charset val="134"/>
    </font>
    <font>
      <sz val="11"/>
      <name val="微软雅黑"/>
      <charset val="134"/>
    </font>
    <font>
      <b/>
      <sz val="11"/>
      <color rgb="FFFF0000"/>
      <name val="微软雅黑"/>
      <charset val="134"/>
    </font>
    <font>
      <sz val="10"/>
      <name val="微软雅黑"/>
      <charset val="134"/>
    </font>
    <font>
      <b/>
      <sz val="11"/>
      <name val="微软雅黑"/>
      <charset val="134"/>
    </font>
    <font>
      <b/>
      <sz val="12"/>
      <name val="微软雅黑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color indexed="8"/>
      <name val="Arial"/>
      <family val="2"/>
    </font>
    <font>
      <b/>
      <sz val="16"/>
      <name val="宋体"/>
      <charset val="134"/>
    </font>
    <font>
      <b/>
      <sz val="8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1"/>
      <name val="黑体"/>
      <charset val="134"/>
    </font>
    <font>
      <sz val="10"/>
      <color rgb="FF000000"/>
      <name val="Calibri"/>
    </font>
    <font>
      <sz val="9"/>
      <name val="宋体"/>
      <charset val="134"/>
      <scheme val="minor"/>
    </font>
    <font>
      <b/>
      <sz val="10"/>
      <name val="微软雅黑"/>
      <family val="2"/>
      <charset val="134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21" fillId="0" borderId="0">
      <alignment vertical="center"/>
    </xf>
    <xf numFmtId="0" fontId="58" fillId="0" borderId="0">
      <alignment horizontal="center" vertical="center"/>
    </xf>
    <xf numFmtId="0" fontId="21" fillId="0" borderId="0">
      <alignment vertical="center"/>
    </xf>
    <xf numFmtId="0" fontId="21" fillId="0" borderId="0"/>
    <xf numFmtId="0" fontId="1" fillId="0" borderId="0">
      <alignment vertical="center"/>
    </xf>
    <xf numFmtId="0" fontId="1" fillId="0" borderId="0"/>
    <xf numFmtId="0" fontId="18" fillId="0" borderId="0">
      <alignment horizontal="center" vertical="center"/>
    </xf>
    <xf numFmtId="0" fontId="21" fillId="0" borderId="0">
      <alignment vertical="center"/>
    </xf>
  </cellStyleXfs>
  <cellXfs count="5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49" fontId="6" fillId="3" borderId="5" xfId="0" applyNumberFormat="1" applyFont="1" applyFill="1" applyBorder="1" applyAlignment="1">
      <alignment horizontal="center" vertical="center" wrapText="1" readingOrder="1"/>
    </xf>
    <xf numFmtId="0" fontId="7" fillId="4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9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49" fontId="17" fillId="3" borderId="4" xfId="0" applyNumberFormat="1" applyFont="1" applyFill="1" applyBorder="1" applyAlignment="1">
      <alignment horizontal="center" vertical="center" wrapText="1" readingOrder="1"/>
    </xf>
    <xf numFmtId="0" fontId="16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20" fillId="0" borderId="0" xfId="5" applyFont="1"/>
    <xf numFmtId="0" fontId="21" fillId="0" borderId="0" xfId="5"/>
    <xf numFmtId="0" fontId="20" fillId="0" borderId="0" xfId="5" applyFont="1" applyAlignment="1">
      <alignment horizontal="left"/>
    </xf>
    <xf numFmtId="0" fontId="23" fillId="0" borderId="2" xfId="4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0" fontId="24" fillId="0" borderId="2" xfId="4" applyFont="1" applyBorder="1" applyAlignment="1">
      <alignment horizontal="center" vertical="center"/>
    </xf>
    <xf numFmtId="0" fontId="26" fillId="0" borderId="2" xfId="5" applyFont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0" fillId="0" borderId="2" xfId="5" applyFont="1" applyBorder="1"/>
    <xf numFmtId="0" fontId="3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20" fillId="0" borderId="10" xfId="5" applyFont="1" applyBorder="1"/>
    <xf numFmtId="0" fontId="32" fillId="0" borderId="9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176" fontId="33" fillId="0" borderId="2" xfId="0" applyNumberFormat="1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177" fontId="33" fillId="0" borderId="2" xfId="0" applyNumberFormat="1" applyFont="1" applyBorder="1" applyAlignment="1">
      <alignment horizontal="center" vertical="center"/>
    </xf>
    <xf numFmtId="0" fontId="20" fillId="0" borderId="1" xfId="5" applyFont="1" applyBorder="1"/>
    <xf numFmtId="0" fontId="23" fillId="0" borderId="2" xfId="4" applyFont="1" applyBorder="1" applyAlignment="1">
      <alignment horizontal="left" vertical="center"/>
    </xf>
    <xf numFmtId="0" fontId="34" fillId="6" borderId="2" xfId="0" applyFont="1" applyFill="1" applyBorder="1" applyAlignment="1">
      <alignment horizontal="center" vertical="center"/>
    </xf>
    <xf numFmtId="49" fontId="27" fillId="6" borderId="2" xfId="0" applyNumberFormat="1" applyFont="1" applyFill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35" fillId="0" borderId="2" xfId="5" applyNumberFormat="1" applyFont="1" applyBorder="1" applyAlignment="1">
      <alignment horizontal="center"/>
    </xf>
    <xf numFmtId="49" fontId="35" fillId="0" borderId="2" xfId="6" applyNumberFormat="1" applyFont="1" applyBorder="1" applyAlignment="1">
      <alignment horizontal="center" vertical="center"/>
    </xf>
    <xf numFmtId="49" fontId="20" fillId="0" borderId="2" xfId="5" applyNumberFormat="1" applyFont="1" applyBorder="1" applyAlignment="1">
      <alignment horizontal="center"/>
    </xf>
    <xf numFmtId="0" fontId="20" fillId="0" borderId="3" xfId="5" applyFont="1" applyBorder="1" applyAlignment="1">
      <alignment horizontal="center"/>
    </xf>
    <xf numFmtId="0" fontId="20" fillId="0" borderId="2" xfId="5" applyFont="1" applyBorder="1" applyAlignment="1">
      <alignment horizontal="center"/>
    </xf>
    <xf numFmtId="0" fontId="26" fillId="0" borderId="0" xfId="5" applyFont="1"/>
    <xf numFmtId="14" fontId="26" fillId="0" borderId="0" xfId="5" applyNumberFormat="1" applyFont="1"/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1" fillId="0" borderId="0" xfId="4" applyAlignment="1">
      <alignment horizontal="left" vertical="center"/>
    </xf>
    <xf numFmtId="0" fontId="37" fillId="0" borderId="12" xfId="4" applyFont="1" applyBorder="1" applyAlignment="1">
      <alignment horizontal="left" vertical="center"/>
    </xf>
    <xf numFmtId="0" fontId="37" fillId="0" borderId="13" xfId="4" applyFont="1" applyBorder="1" applyAlignment="1">
      <alignment horizontal="center" vertical="center"/>
    </xf>
    <xf numFmtId="49" fontId="38" fillId="0" borderId="2" xfId="0" applyNumberFormat="1" applyFont="1" applyBorder="1" applyAlignment="1">
      <alignment horizontal="center" vertical="center" shrinkToFit="1"/>
    </xf>
    <xf numFmtId="0" fontId="37" fillId="0" borderId="13" xfId="4" applyFont="1" applyBorder="1">
      <alignment vertical="center"/>
    </xf>
    <xf numFmtId="0" fontId="37" fillId="0" borderId="14" xfId="4" applyFont="1" applyBorder="1">
      <alignment vertical="center"/>
    </xf>
    <xf numFmtId="0" fontId="13" fillId="0" borderId="15" xfId="4" applyFont="1" applyBorder="1" applyAlignment="1">
      <alignment horizontal="center" vertical="center"/>
    </xf>
    <xf numFmtId="0" fontId="37" fillId="0" borderId="15" xfId="4" applyFont="1" applyBorder="1">
      <alignment vertical="center"/>
    </xf>
    <xf numFmtId="0" fontId="37" fillId="0" borderId="14" xfId="4" applyFont="1" applyBorder="1" applyAlignment="1">
      <alignment horizontal="left" vertical="center"/>
    </xf>
    <xf numFmtId="49" fontId="13" fillId="0" borderId="15" xfId="4" applyNumberFormat="1" applyFont="1" applyBorder="1" applyAlignment="1">
      <alignment horizontal="right" vertical="center"/>
    </xf>
    <xf numFmtId="0" fontId="7" fillId="0" borderId="15" xfId="4" applyFont="1" applyBorder="1" applyAlignment="1">
      <alignment horizontal="left" vertical="center"/>
    </xf>
    <xf numFmtId="0" fontId="37" fillId="0" borderId="15" xfId="4" applyFont="1" applyBorder="1" applyAlignment="1">
      <alignment horizontal="left" vertical="center"/>
    </xf>
    <xf numFmtId="0" fontId="37" fillId="0" borderId="16" xfId="4" applyFont="1" applyBorder="1">
      <alignment vertical="center"/>
    </xf>
    <xf numFmtId="0" fontId="37" fillId="0" borderId="17" xfId="4" applyFont="1" applyBorder="1">
      <alignment vertical="center"/>
    </xf>
    <xf numFmtId="0" fontId="7" fillId="0" borderId="17" xfId="4" applyFont="1" applyBorder="1" applyAlignment="1">
      <alignment horizontal="center" vertical="center"/>
    </xf>
    <xf numFmtId="0" fontId="7" fillId="0" borderId="17" xfId="4" applyFont="1" applyBorder="1" applyAlignment="1">
      <alignment horizontal="left" vertical="center"/>
    </xf>
    <xf numFmtId="0" fontId="37" fillId="0" borderId="0" xfId="4" applyFont="1">
      <alignment vertical="center"/>
    </xf>
    <xf numFmtId="0" fontId="7" fillId="0" borderId="0" xfId="4" applyFont="1">
      <alignment vertical="center"/>
    </xf>
    <xf numFmtId="0" fontId="7" fillId="0" borderId="0" xfId="4" applyFont="1" applyAlignment="1">
      <alignment horizontal="left" vertical="center"/>
    </xf>
    <xf numFmtId="0" fontId="37" fillId="0" borderId="12" xfId="4" applyFont="1" applyBorder="1">
      <alignment vertical="center"/>
    </xf>
    <xf numFmtId="0" fontId="7" fillId="0" borderId="15" xfId="4" applyFont="1" applyBorder="1">
      <alignment vertical="center"/>
    </xf>
    <xf numFmtId="0" fontId="7" fillId="0" borderId="17" xfId="4" applyFont="1" applyBorder="1">
      <alignment vertical="center"/>
    </xf>
    <xf numFmtId="0" fontId="37" fillId="0" borderId="13" xfId="4" applyFont="1" applyBorder="1" applyAlignment="1">
      <alignment horizontal="left" vertical="center"/>
    </xf>
    <xf numFmtId="0" fontId="37" fillId="0" borderId="16" xfId="4" applyFont="1" applyBorder="1" applyAlignment="1">
      <alignment horizontal="left" vertical="center"/>
    </xf>
    <xf numFmtId="58" fontId="37" fillId="0" borderId="17" xfId="4" applyNumberFormat="1" applyFont="1" applyBorder="1" applyAlignment="1">
      <alignment horizontal="center" vertical="center"/>
    </xf>
    <xf numFmtId="58" fontId="7" fillId="0" borderId="17" xfId="4" applyNumberFormat="1" applyFont="1" applyBorder="1" applyAlignment="1">
      <alignment horizontal="center" vertical="center"/>
    </xf>
    <xf numFmtId="0" fontId="7" fillId="0" borderId="32" xfId="4" applyFont="1" applyBorder="1" applyAlignment="1">
      <alignment horizontal="left" vertical="center"/>
    </xf>
    <xf numFmtId="0" fontId="7" fillId="0" borderId="33" xfId="4" applyFont="1" applyBorder="1" applyAlignment="1">
      <alignment horizontal="left" vertical="center"/>
    </xf>
    <xf numFmtId="0" fontId="7" fillId="0" borderId="35" xfId="4" applyFont="1" applyBorder="1" applyAlignment="1">
      <alignment horizontal="center" vertical="center"/>
    </xf>
    <xf numFmtId="0" fontId="37" fillId="0" borderId="32" xfId="4" applyFont="1" applyBorder="1" applyAlignment="1">
      <alignment horizontal="left" vertical="center"/>
    </xf>
    <xf numFmtId="0" fontId="39" fillId="0" borderId="34" xfId="4" applyFont="1" applyBorder="1" applyAlignment="1">
      <alignment horizontal="center" vertical="center"/>
    </xf>
    <xf numFmtId="0" fontId="21" fillId="0" borderId="38" xfId="4" applyBorder="1" applyAlignment="1">
      <alignment horizontal="center" vertical="center"/>
    </xf>
    <xf numFmtId="0" fontId="21" fillId="0" borderId="35" xfId="4" applyBorder="1" applyAlignment="1">
      <alignment horizontal="center" vertical="center"/>
    </xf>
    <xf numFmtId="0" fontId="39" fillId="0" borderId="35" xfId="4" applyFont="1" applyBorder="1" applyAlignment="1">
      <alignment horizontal="center" vertical="center"/>
    </xf>
    <xf numFmtId="0" fontId="7" fillId="0" borderId="39" xfId="4" applyFont="1" applyBorder="1" applyAlignment="1">
      <alignment horizontal="center" vertical="center"/>
    </xf>
    <xf numFmtId="0" fontId="23" fillId="0" borderId="42" xfId="4" applyFont="1" applyBorder="1" applyAlignment="1">
      <alignment horizontal="left" vertical="center"/>
    </xf>
    <xf numFmtId="0" fontId="23" fillId="0" borderId="45" xfId="4" applyFont="1" applyBorder="1">
      <alignment vertical="center"/>
    </xf>
    <xf numFmtId="0" fontId="26" fillId="0" borderId="1" xfId="5" applyFont="1" applyBorder="1" applyAlignment="1">
      <alignment horizontal="center" vertical="center"/>
    </xf>
    <xf numFmtId="0" fontId="7" fillId="0" borderId="1" xfId="5" applyFont="1" applyBorder="1" applyAlignment="1">
      <alignment horizontal="center" vertical="center"/>
    </xf>
    <xf numFmtId="0" fontId="27" fillId="6" borderId="47" xfId="0" applyFont="1" applyFill="1" applyBorder="1" applyAlignment="1">
      <alignment horizontal="center" vertical="center"/>
    </xf>
    <xf numFmtId="0" fontId="27" fillId="0" borderId="47" xfId="0" applyFont="1" applyBorder="1" applyAlignment="1">
      <alignment horizontal="center" vertical="center"/>
    </xf>
    <xf numFmtId="0" fontId="27" fillId="6" borderId="48" xfId="0" applyFont="1" applyFill="1" applyBorder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0" fontId="28" fillId="0" borderId="50" xfId="0" applyFont="1" applyBorder="1" applyAlignment="1">
      <alignment horizontal="center" vertical="center"/>
    </xf>
    <xf numFmtId="0" fontId="31" fillId="0" borderId="2" xfId="7" applyFont="1" applyBorder="1" applyAlignment="1">
      <alignment horizontal="center" vertical="center"/>
    </xf>
    <xf numFmtId="177" fontId="31" fillId="0" borderId="2" xfId="7" applyNumberFormat="1" applyFont="1" applyBorder="1" applyAlignment="1">
      <alignment horizontal="center" vertical="center"/>
    </xf>
    <xf numFmtId="0" fontId="31" fillId="0" borderId="2" xfId="7" applyFont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40" fillId="7" borderId="51" xfId="0" applyFont="1" applyFill="1" applyBorder="1" applyAlignment="1">
      <alignment shrinkToFit="1"/>
    </xf>
    <xf numFmtId="0" fontId="40" fillId="7" borderId="52" xfId="0" applyFont="1" applyFill="1" applyBorder="1" applyAlignment="1">
      <alignment shrinkToFit="1"/>
    </xf>
    <xf numFmtId="177" fontId="41" fillId="0" borderId="2" xfId="0" applyNumberFormat="1" applyFont="1" applyBorder="1" applyAlignment="1">
      <alignment horizontal="center" vertical="center"/>
    </xf>
    <xf numFmtId="0" fontId="42" fillId="8" borderId="53" xfId="0" applyFont="1" applyFill="1" applyBorder="1" applyAlignment="1">
      <alignment horizontal="center" vertical="center"/>
    </xf>
    <xf numFmtId="177" fontId="41" fillId="0" borderId="6" xfId="0" applyNumberFormat="1" applyFont="1" applyBorder="1" applyAlignment="1">
      <alignment horizontal="center" vertical="center"/>
    </xf>
    <xf numFmtId="0" fontId="39" fillId="0" borderId="51" xfId="0" applyFont="1" applyBorder="1" applyAlignment="1">
      <alignment shrinkToFit="1"/>
    </xf>
    <xf numFmtId="0" fontId="39" fillId="0" borderId="52" xfId="0" applyFont="1" applyBorder="1" applyAlignment="1">
      <alignment shrinkToFit="1"/>
    </xf>
    <xf numFmtId="0" fontId="41" fillId="0" borderId="3" xfId="0" applyFont="1" applyBorder="1" applyAlignment="1">
      <alignment horizontal="center" vertical="center"/>
    </xf>
    <xf numFmtId="0" fontId="42" fillId="0" borderId="53" xfId="0" applyFont="1" applyBorder="1" applyAlignment="1">
      <alignment horizontal="center" vertical="center"/>
    </xf>
    <xf numFmtId="0" fontId="41" fillId="0" borderId="53" xfId="0" applyFont="1" applyBorder="1" applyAlignment="1">
      <alignment horizontal="center" vertical="center"/>
    </xf>
    <xf numFmtId="0" fontId="41" fillId="0" borderId="54" xfId="0" applyFont="1" applyBorder="1" applyAlignment="1">
      <alignment horizontal="center" vertical="center"/>
    </xf>
    <xf numFmtId="0" fontId="43" fillId="0" borderId="55" xfId="0" applyFont="1" applyBorder="1" applyAlignment="1">
      <alignment shrinkToFit="1"/>
    </xf>
    <xf numFmtId="0" fontId="43" fillId="0" borderId="56" xfId="0" applyFont="1" applyBorder="1" applyAlignment="1">
      <alignment shrinkToFit="1"/>
    </xf>
    <xf numFmtId="0" fontId="31" fillId="0" borderId="56" xfId="0" applyFont="1" applyBorder="1" applyAlignment="1">
      <alignment horizontal="center" vertical="center"/>
    </xf>
    <xf numFmtId="0" fontId="44" fillId="0" borderId="56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44" fillId="0" borderId="0" xfId="2" applyFont="1" applyAlignment="1">
      <alignment horizontal="center" vertical="center"/>
    </xf>
    <xf numFmtId="0" fontId="35" fillId="0" borderId="0" xfId="5" applyFont="1"/>
    <xf numFmtId="0" fontId="7" fillId="0" borderId="0" xfId="5" applyFont="1"/>
    <xf numFmtId="0" fontId="23" fillId="0" borderId="45" xfId="4" applyFont="1" applyBorder="1" applyAlignment="1">
      <alignment horizontal="left" vertical="center"/>
    </xf>
    <xf numFmtId="0" fontId="26" fillId="0" borderId="8" xfId="5" applyFont="1" applyBorder="1" applyAlignment="1">
      <alignment horizontal="center" vertical="center"/>
    </xf>
    <xf numFmtId="0" fontId="27" fillId="6" borderId="4" xfId="0" applyFont="1" applyFill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49" fontId="35" fillId="7" borderId="15" xfId="6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1" fillId="0" borderId="2" xfId="9" applyFont="1" applyBorder="1" applyAlignment="1">
      <alignment horizontal="center"/>
    </xf>
    <xf numFmtId="177" fontId="41" fillId="0" borderId="57" xfId="0" applyNumberFormat="1" applyFont="1" applyBorder="1" applyAlignment="1">
      <alignment horizontal="center" vertical="center"/>
    </xf>
    <xf numFmtId="49" fontId="20" fillId="7" borderId="59" xfId="5" applyNumberFormat="1" applyFont="1" applyFill="1" applyBorder="1" applyAlignment="1">
      <alignment horizontal="center"/>
    </xf>
    <xf numFmtId="49" fontId="35" fillId="7" borderId="59" xfId="6" applyNumberFormat="1" applyFont="1" applyFill="1" applyBorder="1" applyAlignment="1">
      <alignment horizontal="center" vertical="center"/>
    </xf>
    <xf numFmtId="179" fontId="31" fillId="0" borderId="0" xfId="0" applyNumberFormat="1" applyFont="1" applyAlignment="1">
      <alignment horizontal="center" vertical="center"/>
    </xf>
    <xf numFmtId="58" fontId="26" fillId="0" borderId="0" xfId="5" applyNumberFormat="1" applyFont="1"/>
    <xf numFmtId="0" fontId="0" fillId="0" borderId="61" xfId="0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26" fillId="0" borderId="64" xfId="5" applyFont="1" applyBorder="1" applyAlignment="1">
      <alignment horizontal="center" vertical="center"/>
    </xf>
    <xf numFmtId="0" fontId="13" fillId="0" borderId="64" xfId="4" applyFont="1" applyBorder="1" applyAlignment="1">
      <alignment horizontal="center" vertical="center"/>
    </xf>
    <xf numFmtId="0" fontId="27" fillId="6" borderId="65" xfId="0" applyFont="1" applyFill="1" applyBorder="1" applyAlignment="1">
      <alignment horizontal="center" vertical="center"/>
    </xf>
    <xf numFmtId="0" fontId="27" fillId="6" borderId="66" xfId="0" applyFont="1" applyFill="1" applyBorder="1" applyAlignment="1">
      <alignment horizontal="center" vertical="center"/>
    </xf>
    <xf numFmtId="49" fontId="35" fillId="7" borderId="67" xfId="6" applyNumberFormat="1" applyFont="1" applyFill="1" applyBorder="1" applyAlignment="1">
      <alignment horizontal="center" vertical="center"/>
    </xf>
    <xf numFmtId="49" fontId="35" fillId="7" borderId="68" xfId="6" applyNumberFormat="1" applyFont="1" applyFill="1" applyBorder="1" applyAlignment="1">
      <alignment horizontal="center" vertical="center"/>
    </xf>
    <xf numFmtId="0" fontId="39" fillId="0" borderId="69" xfId="4" applyFont="1" applyBorder="1" applyAlignment="1">
      <alignment horizontal="left" vertical="center"/>
    </xf>
    <xf numFmtId="0" fontId="39" fillId="0" borderId="70" xfId="4" applyFont="1" applyBorder="1" applyAlignment="1">
      <alignment horizontal="center" vertical="center"/>
    </xf>
    <xf numFmtId="0" fontId="34" fillId="0" borderId="70" xfId="4" applyFont="1" applyBorder="1" applyAlignment="1">
      <alignment horizontal="left" vertical="center"/>
    </xf>
    <xf numFmtId="0" fontId="34" fillId="0" borderId="12" xfId="4" applyFont="1" applyBorder="1" applyAlignment="1">
      <alignment horizontal="center" vertical="center"/>
    </xf>
    <xf numFmtId="0" fontId="34" fillId="0" borderId="13" xfId="4" applyFont="1" applyBorder="1" applyAlignment="1">
      <alignment horizontal="center" vertical="center"/>
    </xf>
    <xf numFmtId="0" fontId="34" fillId="0" borderId="14" xfId="4" applyFont="1" applyBorder="1" applyAlignment="1">
      <alignment horizontal="left" vertical="center"/>
    </xf>
    <xf numFmtId="0" fontId="13" fillId="0" borderId="32" xfId="4" applyFont="1" applyBorder="1" applyAlignment="1">
      <alignment horizontal="center" vertical="center"/>
    </xf>
    <xf numFmtId="0" fontId="34" fillId="0" borderId="15" xfId="4" applyFont="1" applyBorder="1" applyAlignment="1">
      <alignment horizontal="left" vertical="center"/>
    </xf>
    <xf numFmtId="0" fontId="34" fillId="0" borderId="14" xfId="4" applyFont="1" applyBorder="1">
      <alignment vertical="center"/>
    </xf>
    <xf numFmtId="0" fontId="13" fillId="0" borderId="14" xfId="4" applyFont="1" applyBorder="1" applyAlignment="1">
      <alignment horizontal="left" vertical="center"/>
    </xf>
    <xf numFmtId="0" fontId="47" fillId="0" borderId="16" xfId="4" applyFont="1" applyBorder="1">
      <alignment vertical="center"/>
    </xf>
    <xf numFmtId="0" fontId="34" fillId="0" borderId="12" xfId="4" applyFont="1" applyBorder="1">
      <alignment vertical="center"/>
    </xf>
    <xf numFmtId="0" fontId="21" fillId="0" borderId="13" xfId="4" applyBorder="1" applyAlignment="1">
      <alignment horizontal="left" vertical="center"/>
    </xf>
    <xf numFmtId="0" fontId="13" fillId="0" borderId="13" xfId="4" applyFont="1" applyBorder="1" applyAlignment="1">
      <alignment horizontal="left" vertical="center"/>
    </xf>
    <xf numFmtId="0" fontId="21" fillId="0" borderId="13" xfId="4" applyBorder="1">
      <alignment vertical="center"/>
    </xf>
    <xf numFmtId="0" fontId="34" fillId="0" borderId="13" xfId="4" applyFont="1" applyBorder="1">
      <alignment vertical="center"/>
    </xf>
    <xf numFmtId="0" fontId="21" fillId="0" borderId="15" xfId="4" applyBorder="1" applyAlignment="1">
      <alignment horizontal="left" vertical="center"/>
    </xf>
    <xf numFmtId="0" fontId="13" fillId="0" borderId="15" xfId="4" applyFont="1" applyBorder="1" applyAlignment="1">
      <alignment horizontal="left" vertical="center"/>
    </xf>
    <xf numFmtId="0" fontId="21" fillId="0" borderId="15" xfId="4" applyBorder="1">
      <alignment vertical="center"/>
    </xf>
    <xf numFmtId="0" fontId="34" fillId="0" borderId="15" xfId="4" applyFont="1" applyBorder="1">
      <alignment vertical="center"/>
    </xf>
    <xf numFmtId="0" fontId="13" fillId="0" borderId="17" xfId="4" applyFont="1" applyBorder="1" applyAlignment="1">
      <alignment horizontal="left" vertical="center"/>
    </xf>
    <xf numFmtId="0" fontId="34" fillId="0" borderId="14" xfId="4" applyFont="1" applyBorder="1" applyAlignment="1">
      <alignment horizontal="center" vertical="center"/>
    </xf>
    <xf numFmtId="0" fontId="34" fillId="0" borderId="15" xfId="4" applyFont="1" applyBorder="1" applyAlignment="1">
      <alignment horizontal="center" vertical="center"/>
    </xf>
    <xf numFmtId="0" fontId="39" fillId="0" borderId="25" xfId="4" applyFont="1" applyBorder="1">
      <alignment vertical="center"/>
    </xf>
    <xf numFmtId="0" fontId="39" fillId="0" borderId="26" xfId="4" applyFont="1" applyBorder="1">
      <alignment vertical="center"/>
    </xf>
    <xf numFmtId="0" fontId="13" fillId="0" borderId="26" xfId="4" applyFont="1" applyBorder="1">
      <alignment vertical="center"/>
    </xf>
    <xf numFmtId="58" fontId="39" fillId="0" borderId="26" xfId="4" applyNumberFormat="1" applyFont="1" applyBorder="1">
      <alignment vertical="center"/>
    </xf>
    <xf numFmtId="0" fontId="13" fillId="0" borderId="32" xfId="4" applyFont="1" applyBorder="1" applyAlignment="1">
      <alignment horizontal="left" vertical="center"/>
    </xf>
    <xf numFmtId="0" fontId="13" fillId="0" borderId="31" xfId="4" applyFont="1" applyBorder="1" applyAlignment="1">
      <alignment horizontal="left" vertical="center"/>
    </xf>
    <xf numFmtId="0" fontId="13" fillId="0" borderId="33" xfId="4" applyFont="1" applyBorder="1" applyAlignment="1">
      <alignment horizontal="left" vertical="center"/>
    </xf>
    <xf numFmtId="0" fontId="39" fillId="0" borderId="79" xfId="4" applyFont="1" applyBorder="1" applyAlignment="1">
      <alignment horizontal="center" vertical="center"/>
    </xf>
    <xf numFmtId="49" fontId="35" fillId="7" borderId="2" xfId="6" applyNumberFormat="1" applyFont="1" applyFill="1" applyBorder="1" applyAlignment="1">
      <alignment horizontal="center" vertical="center"/>
    </xf>
    <xf numFmtId="180" fontId="28" fillId="0" borderId="2" xfId="0" applyNumberFormat="1" applyFont="1" applyBorder="1" applyAlignment="1">
      <alignment horizontal="center" vertical="center"/>
    </xf>
    <xf numFmtId="49" fontId="48" fillId="7" borderId="2" xfId="6" applyNumberFormat="1" applyFont="1" applyFill="1" applyBorder="1" applyAlignment="1">
      <alignment horizontal="center" vertical="center"/>
    </xf>
    <xf numFmtId="49" fontId="20" fillId="7" borderId="2" xfId="5" applyNumberFormat="1" applyFont="1" applyFill="1" applyBorder="1" applyAlignment="1">
      <alignment horizontal="center"/>
    </xf>
    <xf numFmtId="14" fontId="26" fillId="0" borderId="0" xfId="5" applyNumberFormat="1" applyFont="1" applyAlignment="1">
      <alignment horizontal="center"/>
    </xf>
    <xf numFmtId="0" fontId="20" fillId="0" borderId="2" xfId="5" applyFont="1" applyBorder="1" applyAlignment="1">
      <alignment horizontal="left"/>
    </xf>
    <xf numFmtId="0" fontId="13" fillId="0" borderId="28" xfId="4" applyFont="1" applyBorder="1" applyAlignment="1">
      <alignment horizontal="left" vertical="center"/>
    </xf>
    <xf numFmtId="0" fontId="13" fillId="0" borderId="41" xfId="4" applyFont="1" applyBorder="1" applyAlignment="1">
      <alignment horizontal="left" vertical="center"/>
    </xf>
    <xf numFmtId="0" fontId="13" fillId="0" borderId="15" xfId="4" applyFont="1" applyBorder="1">
      <alignment vertical="center"/>
    </xf>
    <xf numFmtId="0" fontId="34" fillId="0" borderId="27" xfId="4" applyFont="1" applyBorder="1">
      <alignment vertical="center"/>
    </xf>
    <xf numFmtId="0" fontId="21" fillId="0" borderId="28" xfId="4" applyBorder="1" applyAlignment="1">
      <alignment horizontal="left" vertical="center"/>
    </xf>
    <xf numFmtId="0" fontId="21" fillId="0" borderId="28" xfId="4" applyBorder="1">
      <alignment vertical="center"/>
    </xf>
    <xf numFmtId="0" fontId="34" fillId="0" borderId="28" xfId="4" applyFont="1" applyBorder="1">
      <alignment vertical="center"/>
    </xf>
    <xf numFmtId="0" fontId="34" fillId="0" borderId="27" xfId="4" applyFont="1" applyBorder="1" applyAlignment="1">
      <alignment horizontal="center" vertical="center"/>
    </xf>
    <xf numFmtId="0" fontId="13" fillId="0" borderId="28" xfId="4" applyFont="1" applyBorder="1" applyAlignment="1">
      <alignment horizontal="center" vertical="center"/>
    </xf>
    <xf numFmtId="0" fontId="34" fillId="0" borderId="28" xfId="4" applyFont="1" applyBorder="1" applyAlignment="1">
      <alignment horizontal="center" vertical="center"/>
    </xf>
    <xf numFmtId="0" fontId="21" fillId="0" borderId="28" xfId="4" applyBorder="1" applyAlignment="1">
      <alignment horizontal="center" vertical="center"/>
    </xf>
    <xf numFmtId="0" fontId="21" fillId="0" borderId="15" xfId="4" applyBorder="1" applyAlignment="1">
      <alignment horizontal="center" vertical="center"/>
    </xf>
    <xf numFmtId="0" fontId="50" fillId="0" borderId="88" xfId="4" applyFont="1" applyBorder="1" applyAlignment="1">
      <alignment horizontal="left" vertical="center" wrapText="1"/>
    </xf>
    <xf numFmtId="0" fontId="51" fillId="0" borderId="89" xfId="0" applyFont="1" applyBorder="1" applyAlignment="1">
      <alignment horizontal="center" vertical="center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176" fontId="13" fillId="0" borderId="15" xfId="4" applyNumberFormat="1" applyFont="1" applyBorder="1" applyAlignment="1">
      <alignment horizontal="center" vertical="center"/>
    </xf>
    <xf numFmtId="9" fontId="13" fillId="0" borderId="15" xfId="4" applyNumberFormat="1" applyFont="1" applyBorder="1" applyAlignment="1">
      <alignment horizontal="center" vertical="center"/>
    </xf>
    <xf numFmtId="0" fontId="39" fillId="0" borderId="69" xfId="4" applyFont="1" applyBorder="1" applyAlignment="1">
      <alignment horizontal="center" vertical="center"/>
    </xf>
    <xf numFmtId="0" fontId="13" fillId="0" borderId="93" xfId="4" applyFont="1" applyBorder="1" applyAlignment="1">
      <alignment horizontal="center" vertical="center"/>
    </xf>
    <xf numFmtId="0" fontId="39" fillId="0" borderId="93" xfId="4" applyFont="1" applyBorder="1" applyAlignment="1">
      <alignment horizontal="center" vertical="center"/>
    </xf>
    <xf numFmtId="58" fontId="21" fillId="0" borderId="70" xfId="4" applyNumberFormat="1" applyBorder="1" applyAlignment="1">
      <alignment horizontal="center" vertical="center"/>
    </xf>
    <xf numFmtId="0" fontId="34" fillId="0" borderId="0" xfId="4" applyFont="1">
      <alignment vertical="center"/>
    </xf>
    <xf numFmtId="0" fontId="46" fillId="0" borderId="32" xfId="4" applyFont="1" applyBorder="1" applyAlignment="1">
      <alignment horizontal="left" vertical="center" wrapText="1"/>
    </xf>
    <xf numFmtId="0" fontId="54" fillId="0" borderId="98" xfId="0" applyFont="1" applyBorder="1"/>
    <xf numFmtId="0" fontId="54" fillId="0" borderId="2" xfId="0" applyFont="1" applyBorder="1"/>
    <xf numFmtId="0" fontId="54" fillId="9" borderId="2" xfId="0" applyFont="1" applyFill="1" applyBorder="1"/>
    <xf numFmtId="0" fontId="0" fillId="0" borderId="98" xfId="0" applyBorder="1"/>
    <xf numFmtId="0" fontId="0" fillId="9" borderId="2" xfId="0" applyFill="1" applyBorder="1"/>
    <xf numFmtId="0" fontId="0" fillId="0" borderId="99" xfId="0" applyBorder="1"/>
    <xf numFmtId="0" fontId="0" fillId="0" borderId="49" xfId="0" applyBorder="1"/>
    <xf numFmtId="0" fontId="0" fillId="9" borderId="49" xfId="0" applyFill="1" applyBorder="1"/>
    <xf numFmtId="0" fontId="0" fillId="10" borderId="0" xfId="0" applyFill="1"/>
    <xf numFmtId="0" fontId="54" fillId="0" borderId="57" xfId="0" applyFont="1" applyBorder="1"/>
    <xf numFmtId="0" fontId="0" fillId="0" borderId="57" xfId="0" applyBorder="1"/>
    <xf numFmtId="0" fontId="0" fillId="0" borderId="10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11" borderId="2" xfId="0" applyFill="1" applyBorder="1"/>
    <xf numFmtId="0" fontId="55" fillId="11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54" fillId="11" borderId="2" xfId="0" applyFont="1" applyFill="1" applyBorder="1" applyAlignment="1">
      <alignment vertical="top" wrapText="1"/>
    </xf>
    <xf numFmtId="0" fontId="56" fillId="0" borderId="2" xfId="0" applyFont="1" applyBorder="1" applyAlignment="1">
      <alignment vertical="top" wrapText="1"/>
    </xf>
    <xf numFmtId="0" fontId="57" fillId="0" borderId="0" xfId="0" applyFont="1"/>
    <xf numFmtId="0" fontId="57" fillId="0" borderId="0" xfId="0" applyFont="1" applyAlignment="1">
      <alignment vertical="top" wrapText="1"/>
    </xf>
    <xf numFmtId="0" fontId="16" fillId="0" borderId="3" xfId="0" quotePrefix="1" applyFont="1" applyBorder="1" applyAlignment="1">
      <alignment horizontal="center" vertical="center" wrapText="1"/>
    </xf>
    <xf numFmtId="0" fontId="18" fillId="0" borderId="10" xfId="8" quotePrefix="1" applyBorder="1" applyAlignment="1">
      <alignment horizontal="center" vertical="center" wrapText="1"/>
    </xf>
    <xf numFmtId="0" fontId="62" fillId="0" borderId="2" xfId="0" applyFont="1" applyBorder="1" applyAlignment="1">
      <alignment horizontal="center" vertical="center"/>
    </xf>
    <xf numFmtId="0" fontId="53" fillId="0" borderId="97" xfId="0" applyFont="1" applyBorder="1" applyAlignment="1">
      <alignment horizontal="center" vertical="center" wrapText="1"/>
    </xf>
    <xf numFmtId="0" fontId="53" fillId="0" borderId="47" xfId="0" applyFont="1" applyBorder="1" applyAlignment="1">
      <alignment horizontal="center" vertical="center" wrapText="1"/>
    </xf>
    <xf numFmtId="0" fontId="53" fillId="0" borderId="100" xfId="0" applyFont="1" applyBorder="1" applyAlignment="1">
      <alignment horizontal="center" vertical="center" wrapText="1"/>
    </xf>
    <xf numFmtId="0" fontId="54" fillId="0" borderId="6" xfId="0" applyFont="1" applyBorder="1" applyAlignment="1">
      <alignment horizontal="center" vertical="center"/>
    </xf>
    <xf numFmtId="0" fontId="54" fillId="0" borderId="8" xfId="0" applyFont="1" applyBorder="1" applyAlignment="1">
      <alignment horizontal="center" vertical="center"/>
    </xf>
    <xf numFmtId="0" fontId="54" fillId="9" borderId="6" xfId="0" applyFont="1" applyFill="1" applyBorder="1" applyAlignment="1">
      <alignment horizontal="center" vertical="center"/>
    </xf>
    <xf numFmtId="0" fontId="54" fillId="9" borderId="8" xfId="0" applyFont="1" applyFill="1" applyBorder="1" applyAlignment="1">
      <alignment horizontal="center" vertical="center"/>
    </xf>
    <xf numFmtId="0" fontId="54" fillId="0" borderId="101" xfId="0" applyFont="1" applyBorder="1" applyAlignment="1">
      <alignment horizontal="center" vertical="center"/>
    </xf>
    <xf numFmtId="0" fontId="39" fillId="0" borderId="23" xfId="4" applyFont="1" applyBorder="1" applyAlignment="1">
      <alignment horizontal="center" vertical="center"/>
    </xf>
    <xf numFmtId="0" fontId="13" fillId="0" borderId="85" xfId="4" applyFont="1" applyBorder="1" applyAlignment="1">
      <alignment horizontal="center" vertical="center"/>
    </xf>
    <xf numFmtId="0" fontId="13" fillId="0" borderId="23" xfId="4" applyFont="1" applyBorder="1" applyAlignment="1">
      <alignment horizontal="center" vertical="center"/>
    </xf>
    <xf numFmtId="0" fontId="13" fillId="0" borderId="94" xfId="4" applyFont="1" applyBorder="1" applyAlignment="1">
      <alignment horizontal="center" vertical="center"/>
    </xf>
    <xf numFmtId="0" fontId="52" fillId="0" borderId="26" xfId="4" applyFont="1" applyBorder="1" applyAlignment="1">
      <alignment horizontal="center" vertical="center"/>
    </xf>
    <xf numFmtId="0" fontId="39" fillId="0" borderId="96" xfId="4" applyFont="1" applyBorder="1" applyAlignment="1">
      <alignment horizontal="center" vertical="center"/>
    </xf>
    <xf numFmtId="0" fontId="13" fillId="0" borderId="93" xfId="4" applyFont="1" applyBorder="1" applyAlignment="1">
      <alignment horizontal="center" vertical="center"/>
    </xf>
    <xf numFmtId="0" fontId="39" fillId="0" borderId="23" xfId="4" applyFont="1" applyBorder="1" applyAlignment="1">
      <alignment horizontal="left" vertical="center"/>
    </xf>
    <xf numFmtId="0" fontId="13" fillId="0" borderId="91" xfId="4" applyFont="1" applyBorder="1" applyAlignment="1">
      <alignment horizontal="left" vertical="center"/>
    </xf>
    <xf numFmtId="0" fontId="13" fillId="0" borderId="92" xfId="4" applyFont="1" applyBorder="1" applyAlignment="1">
      <alignment horizontal="left" vertical="center"/>
    </xf>
    <xf numFmtId="0" fontId="13" fillId="0" borderId="95" xfId="4" applyFont="1" applyBorder="1" applyAlignment="1">
      <alignment horizontal="left" vertical="center"/>
    </xf>
    <xf numFmtId="0" fontId="13" fillId="0" borderId="22" xfId="4" applyFont="1" applyBorder="1" applyAlignment="1">
      <alignment horizontal="left" vertical="center"/>
    </xf>
    <xf numFmtId="0" fontId="13" fillId="0" borderId="21" xfId="4" applyFont="1" applyBorder="1" applyAlignment="1">
      <alignment horizontal="left" vertical="center"/>
    </xf>
    <xf numFmtId="0" fontId="13" fillId="0" borderId="35" xfId="4" applyFont="1" applyBorder="1" applyAlignment="1">
      <alignment horizontal="left" vertical="center"/>
    </xf>
    <xf numFmtId="0" fontId="34" fillId="0" borderId="86" xfId="4" applyFont="1" applyBorder="1" applyAlignment="1">
      <alignment horizontal="left" vertical="center"/>
    </xf>
    <xf numFmtId="0" fontId="34" fillId="0" borderId="87" xfId="4" applyFont="1" applyBorder="1" applyAlignment="1">
      <alignment horizontal="left" vertical="center"/>
    </xf>
    <xf numFmtId="0" fontId="34" fillId="0" borderId="39" xfId="4" applyFont="1" applyBorder="1" applyAlignment="1">
      <alignment horizontal="left" vertical="center"/>
    </xf>
    <xf numFmtId="0" fontId="39" fillId="0" borderId="76" xfId="4" applyFont="1" applyBorder="1" applyAlignment="1">
      <alignment horizontal="left" vertical="center"/>
    </xf>
    <xf numFmtId="0" fontId="39" fillId="0" borderId="26" xfId="4" applyFont="1" applyBorder="1" applyAlignment="1">
      <alignment horizontal="left" vertical="center"/>
    </xf>
    <xf numFmtId="0" fontId="39" fillId="0" borderId="81" xfId="4" applyFont="1" applyBorder="1" applyAlignment="1">
      <alignment horizontal="left" vertical="center"/>
    </xf>
    <xf numFmtId="0" fontId="34" fillId="0" borderId="16" xfId="4" applyFont="1" applyBorder="1" applyAlignment="1">
      <alignment horizontal="left" vertical="center"/>
    </xf>
    <xf numFmtId="0" fontId="34" fillId="0" borderId="17" xfId="4" applyFont="1" applyBorder="1" applyAlignment="1">
      <alignment horizontal="left" vertical="center"/>
    </xf>
    <xf numFmtId="0" fontId="34" fillId="0" borderId="33" xfId="4" applyFont="1" applyBorder="1" applyAlignment="1">
      <alignment horizontal="left" vertical="center"/>
    </xf>
    <xf numFmtId="0" fontId="39" fillId="0" borderId="76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81" xfId="0" applyFont="1" applyBorder="1" applyAlignment="1">
      <alignment horizontal="left" vertical="center"/>
    </xf>
    <xf numFmtId="0" fontId="37" fillId="0" borderId="27" xfId="4" applyFont="1" applyBorder="1" applyAlignment="1">
      <alignment horizontal="left" vertical="center"/>
    </xf>
    <xf numFmtId="0" fontId="37" fillId="0" borderId="28" xfId="4" applyFont="1" applyBorder="1" applyAlignment="1">
      <alignment horizontal="left" vertical="center"/>
    </xf>
    <xf numFmtId="0" fontId="37" fillId="0" borderId="41" xfId="4" applyFont="1" applyBorder="1" applyAlignment="1">
      <alignment horizontal="left" vertical="center"/>
    </xf>
    <xf numFmtId="0" fontId="37" fillId="0" borderId="14" xfId="4" applyFont="1" applyBorder="1" applyAlignment="1">
      <alignment horizontal="left" vertical="center"/>
    </xf>
    <xf numFmtId="0" fontId="37" fillId="0" borderId="15" xfId="4" applyFont="1" applyBorder="1" applyAlignment="1">
      <alignment horizontal="left" vertical="center"/>
    </xf>
    <xf numFmtId="0" fontId="37" fillId="0" borderId="90" xfId="4" applyFont="1" applyBorder="1" applyAlignment="1">
      <alignment horizontal="left" vertical="center"/>
    </xf>
    <xf numFmtId="0" fontId="37" fillId="0" borderId="87" xfId="4" applyFont="1" applyBorder="1" applyAlignment="1">
      <alignment horizontal="left" vertical="center"/>
    </xf>
    <xf numFmtId="0" fontId="37" fillId="0" borderId="39" xfId="4" applyFont="1" applyBorder="1" applyAlignment="1">
      <alignment horizontal="left" vertical="center"/>
    </xf>
    <xf numFmtId="0" fontId="34" fillId="0" borderId="27" xfId="4" applyFont="1" applyBorder="1" applyAlignment="1">
      <alignment horizontal="left" vertical="center"/>
    </xf>
    <xf numFmtId="0" fontId="34" fillId="0" borderId="28" xfId="4" applyFont="1" applyBorder="1" applyAlignment="1">
      <alignment horizontal="left" vertical="center"/>
    </xf>
    <xf numFmtId="0" fontId="34" fillId="0" borderId="41" xfId="4" applyFont="1" applyBorder="1" applyAlignment="1">
      <alignment horizontal="left" vertical="center"/>
    </xf>
    <xf numFmtId="9" fontId="13" fillId="0" borderId="24" xfId="4" applyNumberFormat="1" applyFont="1" applyBorder="1" applyAlignment="1">
      <alignment horizontal="left" vertical="center"/>
    </xf>
    <xf numFmtId="9" fontId="13" fillId="0" borderId="19" xfId="4" applyNumberFormat="1" applyFont="1" applyBorder="1" applyAlignment="1">
      <alignment horizontal="left" vertical="center"/>
    </xf>
    <xf numFmtId="9" fontId="13" fillId="0" borderId="34" xfId="4" applyNumberFormat="1" applyFont="1" applyBorder="1" applyAlignment="1">
      <alignment horizontal="left" vertical="center"/>
    </xf>
    <xf numFmtId="9" fontId="13" fillId="0" borderId="86" xfId="4" applyNumberFormat="1" applyFont="1" applyBorder="1" applyAlignment="1">
      <alignment horizontal="left" vertical="center"/>
    </xf>
    <xf numFmtId="9" fontId="13" fillId="0" borderId="87" xfId="4" applyNumberFormat="1" applyFont="1" applyBorder="1" applyAlignment="1">
      <alignment horizontal="left" vertical="center"/>
    </xf>
    <xf numFmtId="9" fontId="13" fillId="0" borderId="39" xfId="4" applyNumberFormat="1" applyFont="1" applyBorder="1" applyAlignment="1">
      <alignment horizontal="left" vertical="center"/>
    </xf>
    <xf numFmtId="0" fontId="34" fillId="0" borderId="85" xfId="4" applyFont="1" applyBorder="1" applyAlignment="1">
      <alignment horizontal="left" vertical="center"/>
    </xf>
    <xf numFmtId="0" fontId="34" fillId="0" borderId="23" xfId="4" applyFont="1" applyBorder="1" applyAlignment="1">
      <alignment horizontal="left" vertical="center"/>
    </xf>
    <xf numFmtId="0" fontId="34" fillId="0" borderId="94" xfId="4" applyFont="1" applyBorder="1" applyAlignment="1">
      <alignment horizontal="left" vertical="center"/>
    </xf>
    <xf numFmtId="0" fontId="34" fillId="0" borderId="86" xfId="4" applyFont="1" applyBorder="1" applyAlignment="1">
      <alignment horizontal="left" vertical="center" wrapText="1"/>
    </xf>
    <xf numFmtId="0" fontId="34" fillId="0" borderId="87" xfId="4" applyFont="1" applyBorder="1" applyAlignment="1">
      <alignment horizontal="left" vertical="center" wrapText="1"/>
    </xf>
    <xf numFmtId="0" fontId="34" fillId="0" borderId="39" xfId="4" applyFont="1" applyBorder="1" applyAlignment="1">
      <alignment horizontal="left" vertical="center" wrapText="1"/>
    </xf>
    <xf numFmtId="0" fontId="13" fillId="0" borderId="20" xfId="4" applyFont="1" applyBorder="1" applyAlignment="1">
      <alignment horizontal="center" vertical="center"/>
    </xf>
    <xf numFmtId="0" fontId="13" fillId="0" borderId="35" xfId="4" applyFont="1" applyBorder="1" applyAlignment="1">
      <alignment horizontal="center" vertical="center"/>
    </xf>
    <xf numFmtId="14" fontId="13" fillId="0" borderId="15" xfId="4" applyNumberFormat="1" applyFont="1" applyBorder="1" applyAlignment="1">
      <alignment horizontal="center" vertical="center"/>
    </xf>
    <xf numFmtId="14" fontId="13" fillId="0" borderId="32" xfId="4" applyNumberFormat="1" applyFont="1" applyBorder="1" applyAlignment="1">
      <alignment horizontal="center" vertical="center"/>
    </xf>
    <xf numFmtId="0" fontId="34" fillId="0" borderId="14" xfId="4" applyFont="1" applyBorder="1" applyAlignment="1">
      <alignment horizontal="left" vertical="center"/>
    </xf>
    <xf numFmtId="0" fontId="34" fillId="0" borderId="15" xfId="4" applyFont="1" applyBorder="1" applyAlignment="1">
      <alignment horizontal="left" vertical="center"/>
    </xf>
    <xf numFmtId="0" fontId="13" fillId="0" borderId="17" xfId="4" applyFont="1" applyBorder="1" applyAlignment="1">
      <alignment horizontal="center" vertical="center"/>
    </xf>
    <xf numFmtId="0" fontId="13" fillId="0" borderId="33" xfId="4" applyFont="1" applyBorder="1" applyAlignment="1">
      <alignment horizontal="center" vertical="center"/>
    </xf>
    <xf numFmtId="14" fontId="13" fillId="0" borderId="17" xfId="4" applyNumberFormat="1" applyFont="1" applyBorder="1" applyAlignment="1">
      <alignment horizontal="center" vertical="center"/>
    </xf>
    <xf numFmtId="14" fontId="13" fillId="0" borderId="33" xfId="4" applyNumberFormat="1" applyFont="1" applyBorder="1" applyAlignment="1">
      <alignment horizontal="center" vertical="center"/>
    </xf>
    <xf numFmtId="0" fontId="13" fillId="0" borderId="28" xfId="4" applyFont="1" applyBorder="1" applyAlignment="1">
      <alignment horizontal="left" vertical="center"/>
    </xf>
    <xf numFmtId="0" fontId="13" fillId="0" borderId="41" xfId="4" applyFont="1" applyBorder="1" applyAlignment="1">
      <alignment horizontal="left" vertical="center"/>
    </xf>
    <xf numFmtId="0" fontId="34" fillId="0" borderId="12" xfId="4" applyFont="1" applyBorder="1" applyAlignment="1">
      <alignment horizontal="center" vertical="center"/>
    </xf>
    <xf numFmtId="0" fontId="34" fillId="0" borderId="82" xfId="4" applyFont="1" applyBorder="1" applyAlignment="1">
      <alignment horizontal="center" vertical="center"/>
    </xf>
    <xf numFmtId="0" fontId="34" fillId="0" borderId="83" xfId="4" applyFont="1" applyBorder="1" applyAlignment="1">
      <alignment horizontal="center" vertical="center"/>
    </xf>
    <xf numFmtId="0" fontId="39" fillId="0" borderId="12" xfId="4" applyFont="1" applyBorder="1" applyAlignment="1">
      <alignment horizontal="center" vertical="center"/>
    </xf>
    <xf numFmtId="0" fontId="39" fillId="0" borderId="13" xfId="4" applyFont="1" applyBorder="1" applyAlignment="1">
      <alignment horizontal="center" vertical="center"/>
    </xf>
    <xf numFmtId="0" fontId="39" fillId="0" borderId="31" xfId="4" applyFont="1" applyBorder="1" applyAlignment="1">
      <alignment horizontal="center" vertical="center"/>
    </xf>
    <xf numFmtId="49" fontId="1" fillId="0" borderId="84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49" fillId="0" borderId="11" xfId="4" applyFont="1" applyBorder="1" applyAlignment="1">
      <alignment horizontal="center" vertical="top"/>
    </xf>
    <xf numFmtId="0" fontId="13" fillId="0" borderId="70" xfId="4" applyFont="1" applyBorder="1" applyAlignment="1">
      <alignment horizontal="center" vertical="center"/>
    </xf>
    <xf numFmtId="0" fontId="39" fillId="0" borderId="70" xfId="4" applyFont="1" applyBorder="1" applyAlignment="1">
      <alignment horizontal="center" vertical="center"/>
    </xf>
    <xf numFmtId="0" fontId="21" fillId="0" borderId="70" xfId="4" applyBorder="1" applyAlignment="1">
      <alignment horizontal="center" vertical="center"/>
    </xf>
    <xf numFmtId="0" fontId="21" fillId="0" borderId="77" xfId="4" applyBorder="1" applyAlignment="1">
      <alignment horizontal="center" vertical="center"/>
    </xf>
    <xf numFmtId="0" fontId="22" fillId="0" borderId="0" xfId="5" applyFont="1" applyAlignment="1">
      <alignment horizontal="center" vertical="center"/>
    </xf>
    <xf numFmtId="0" fontId="21" fillId="0" borderId="0" xfId="5" applyAlignment="1">
      <alignment horizontal="center" vertical="center"/>
    </xf>
    <xf numFmtId="0" fontId="20" fillId="0" borderId="0" xfId="5" applyFont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0" fontId="24" fillId="0" borderId="2" xfId="4" applyFont="1" applyBorder="1" applyAlignment="1">
      <alignment horizontal="center" vertical="center"/>
    </xf>
    <xf numFmtId="0" fontId="20" fillId="0" borderId="2" xfId="4" applyFont="1" applyBorder="1" applyAlignment="1">
      <alignment horizontal="center" vertical="center"/>
    </xf>
    <xf numFmtId="0" fontId="26" fillId="0" borderId="2" xfId="5" applyFont="1" applyBorder="1" applyAlignment="1">
      <alignment horizontal="center" vertical="center"/>
    </xf>
    <xf numFmtId="0" fontId="7" fillId="0" borderId="2" xfId="5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/>
    </xf>
    <xf numFmtId="49" fontId="27" fillId="0" borderId="2" xfId="2" applyNumberFormat="1" applyFont="1" applyBorder="1" applyAlignment="1">
      <alignment horizontal="center" vertical="center"/>
    </xf>
    <xf numFmtId="0" fontId="20" fillId="0" borderId="2" xfId="5" applyFont="1" applyBorder="1" applyAlignment="1">
      <alignment horizontal="center"/>
    </xf>
    <xf numFmtId="0" fontId="39" fillId="0" borderId="27" xfId="4" applyFont="1" applyBorder="1" applyAlignment="1">
      <alignment horizontal="center" vertical="center"/>
    </xf>
    <xf numFmtId="0" fontId="39" fillId="0" borderId="28" xfId="4" applyFont="1" applyBorder="1" applyAlignment="1">
      <alignment horizontal="center" vertical="center"/>
    </xf>
    <xf numFmtId="0" fontId="39" fillId="0" borderId="41" xfId="4" applyFont="1" applyBorder="1" applyAlignment="1">
      <alignment horizontal="center" vertical="center"/>
    </xf>
    <xf numFmtId="0" fontId="39" fillId="0" borderId="16" xfId="4" applyFont="1" applyBorder="1" applyAlignment="1">
      <alignment horizontal="center" vertical="center"/>
    </xf>
    <xf numFmtId="0" fontId="39" fillId="0" borderId="17" xfId="4" applyFont="1" applyBorder="1" applyAlignment="1">
      <alignment horizontal="center" vertical="center"/>
    </xf>
    <xf numFmtId="0" fontId="39" fillId="0" borderId="33" xfId="4" applyFont="1" applyBorder="1" applyAlignment="1">
      <alignment horizontal="center" vertical="center"/>
    </xf>
    <xf numFmtId="0" fontId="13" fillId="0" borderId="26" xfId="4" applyFont="1" applyBorder="1" applyAlignment="1">
      <alignment horizontal="center" vertical="center"/>
    </xf>
    <xf numFmtId="0" fontId="39" fillId="0" borderId="26" xfId="4" applyFont="1" applyBorder="1" applyAlignment="1">
      <alignment horizontal="center" vertical="center"/>
    </xf>
    <xf numFmtId="0" fontId="21" fillId="0" borderId="26" xfId="4" applyBorder="1" applyAlignment="1">
      <alignment horizontal="center" vertical="center"/>
    </xf>
    <xf numFmtId="0" fontId="21" fillId="0" borderId="40" xfId="4" applyBorder="1" applyAlignment="1">
      <alignment horizontal="center" vertical="center"/>
    </xf>
    <xf numFmtId="0" fontId="39" fillId="0" borderId="0" xfId="4" applyFont="1" applyAlignment="1">
      <alignment horizontal="left" vertical="center"/>
    </xf>
    <xf numFmtId="0" fontId="34" fillId="0" borderId="22" xfId="4" applyFont="1" applyBorder="1" applyAlignment="1">
      <alignment horizontal="left" vertical="center"/>
    </xf>
    <xf numFmtId="0" fontId="34" fillId="0" borderId="21" xfId="4" applyFont="1" applyBorder="1" applyAlignment="1">
      <alignment horizontal="left" vertical="center"/>
    </xf>
    <xf numFmtId="0" fontId="34" fillId="0" borderId="35" xfId="4" applyFont="1" applyBorder="1" applyAlignment="1">
      <alignment horizontal="left" vertical="center"/>
    </xf>
    <xf numFmtId="0" fontId="34" fillId="0" borderId="16" xfId="4" applyFont="1" applyBorder="1" applyAlignment="1">
      <alignment horizontal="center" vertical="center"/>
    </xf>
    <xf numFmtId="0" fontId="34" fillId="0" borderId="17" xfId="4" applyFont="1" applyBorder="1" applyAlignment="1">
      <alignment horizontal="center" vertical="center"/>
    </xf>
    <xf numFmtId="0" fontId="34" fillId="0" borderId="33" xfId="4" applyFont="1" applyBorder="1" applyAlignment="1">
      <alignment horizontal="center" vertical="center"/>
    </xf>
    <xf numFmtId="0" fontId="13" fillId="0" borderId="40" xfId="4" applyFont="1" applyBorder="1" applyAlignment="1">
      <alignment horizontal="center" vertical="center"/>
    </xf>
    <xf numFmtId="0" fontId="13" fillId="0" borderId="14" xfId="4" applyFont="1" applyBorder="1" applyAlignment="1">
      <alignment horizontal="left" vertical="center"/>
    </xf>
    <xf numFmtId="0" fontId="13" fillId="0" borderId="15" xfId="4" applyFont="1" applyBorder="1" applyAlignment="1">
      <alignment horizontal="left" vertical="center"/>
    </xf>
    <xf numFmtId="0" fontId="13" fillId="0" borderId="14" xfId="4" applyFont="1" applyBorder="1" applyAlignment="1">
      <alignment horizontal="right" vertical="center"/>
    </xf>
    <xf numFmtId="0" fontId="13" fillId="0" borderId="15" xfId="4" applyFont="1" applyBorder="1" applyAlignment="1">
      <alignment horizontal="right" vertical="center"/>
    </xf>
    <xf numFmtId="0" fontId="34" fillId="0" borderId="75" xfId="4" applyFont="1" applyBorder="1" applyAlignment="1">
      <alignment horizontal="left" vertical="center"/>
    </xf>
    <xf numFmtId="0" fontId="34" fillId="0" borderId="11" xfId="4" applyFont="1" applyBorder="1" applyAlignment="1">
      <alignment horizontal="left" vertical="center"/>
    </xf>
    <xf numFmtId="0" fontId="34" fillId="0" borderId="80" xfId="4" applyFont="1" applyBorder="1" applyAlignment="1">
      <alignment horizontal="left" vertical="center"/>
    </xf>
    <xf numFmtId="0" fontId="37" fillId="0" borderId="32" xfId="4" applyFont="1" applyBorder="1" applyAlignment="1">
      <alignment horizontal="left" vertical="center"/>
    </xf>
    <xf numFmtId="0" fontId="34" fillId="0" borderId="71" xfId="4" applyFont="1" applyBorder="1" applyAlignment="1">
      <alignment horizontal="left" vertical="center"/>
    </xf>
    <xf numFmtId="0" fontId="34" fillId="0" borderId="72" xfId="4" applyFont="1" applyBorder="1" applyAlignment="1">
      <alignment horizontal="left" vertical="center"/>
    </xf>
    <xf numFmtId="0" fontId="34" fillId="0" borderId="78" xfId="4" applyFont="1" applyBorder="1" applyAlignment="1">
      <alignment horizontal="left" vertical="center"/>
    </xf>
    <xf numFmtId="0" fontId="39" fillId="0" borderId="73" xfId="4" applyFont="1" applyBorder="1" applyAlignment="1">
      <alignment horizontal="left" vertical="center"/>
    </xf>
    <xf numFmtId="0" fontId="39" fillId="0" borderId="74" xfId="4" applyFont="1" applyBorder="1" applyAlignment="1">
      <alignment horizontal="left" vertical="center"/>
    </xf>
    <xf numFmtId="0" fontId="37" fillId="0" borderId="15" xfId="4" applyFont="1" applyBorder="1" applyAlignment="1">
      <alignment horizontal="center" vertical="center"/>
    </xf>
    <xf numFmtId="0" fontId="37" fillId="0" borderId="32" xfId="4" applyFont="1" applyBorder="1" applyAlignment="1">
      <alignment horizontal="center" vertical="center"/>
    </xf>
    <xf numFmtId="0" fontId="13" fillId="0" borderId="32" xfId="4" applyFont="1" applyBorder="1" applyAlignment="1">
      <alignment horizontal="left" vertical="center"/>
    </xf>
    <xf numFmtId="0" fontId="13" fillId="0" borderId="16" xfId="4" applyFont="1" applyBorder="1" applyAlignment="1">
      <alignment horizontal="left" vertical="center"/>
    </xf>
    <xf numFmtId="0" fontId="13" fillId="0" borderId="17" xfId="4" applyFont="1" applyBorder="1" applyAlignment="1">
      <alignment horizontal="left" vertical="center"/>
    </xf>
    <xf numFmtId="0" fontId="13" fillId="0" borderId="33" xfId="4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7" fillId="0" borderId="12" xfId="4" applyFont="1" applyBorder="1" applyAlignment="1">
      <alignment horizontal="left" vertical="center"/>
    </xf>
    <xf numFmtId="0" fontId="37" fillId="0" borderId="13" xfId="4" applyFont="1" applyBorder="1" applyAlignment="1">
      <alignment horizontal="left" vertical="center"/>
    </xf>
    <xf numFmtId="0" fontId="37" fillId="0" borderId="31" xfId="4" applyFont="1" applyBorder="1" applyAlignment="1">
      <alignment horizontal="left" vertical="center"/>
    </xf>
    <xf numFmtId="0" fontId="34" fillId="0" borderId="0" xfId="4" applyFont="1" applyAlignment="1">
      <alignment horizontal="left" vertical="center"/>
    </xf>
    <xf numFmtId="0" fontId="7" fillId="0" borderId="12" xfId="4" applyFont="1" applyBorder="1" applyAlignment="1">
      <alignment horizontal="left" vertical="center"/>
    </xf>
    <xf numFmtId="0" fontId="7" fillId="0" borderId="13" xfId="4" applyFont="1" applyBorder="1" applyAlignment="1">
      <alignment horizontal="left" vertical="center"/>
    </xf>
    <xf numFmtId="0" fontId="7" fillId="0" borderId="22" xfId="4" applyFont="1" applyBorder="1" applyAlignment="1">
      <alignment horizontal="left" vertical="center"/>
    </xf>
    <xf numFmtId="0" fontId="7" fillId="0" borderId="21" xfId="4" applyFont="1" applyBorder="1" applyAlignment="1">
      <alignment horizontal="left" vertical="center"/>
    </xf>
    <xf numFmtId="0" fontId="7" fillId="0" borderId="37" xfId="4" applyFont="1" applyBorder="1" applyAlignment="1">
      <alignment horizontal="left" vertical="center"/>
    </xf>
    <xf numFmtId="0" fontId="7" fillId="0" borderId="20" xfId="4" applyFont="1" applyBorder="1" applyAlignment="1">
      <alignment horizontal="left" vertical="center"/>
    </xf>
    <xf numFmtId="0" fontId="37" fillId="0" borderId="20" xfId="4" applyFont="1" applyBorder="1" applyAlignment="1">
      <alignment horizontal="left" vertical="center"/>
    </xf>
    <xf numFmtId="0" fontId="37" fillId="0" borderId="21" xfId="4" applyFont="1" applyBorder="1" applyAlignment="1">
      <alignment horizontal="left" vertical="center"/>
    </xf>
    <xf numFmtId="0" fontId="37" fillId="0" borderId="35" xfId="4" applyFont="1" applyBorder="1" applyAlignment="1">
      <alignment horizontal="left" vertical="center"/>
    </xf>
    <xf numFmtId="0" fontId="13" fillId="0" borderId="15" xfId="4" applyFont="1" applyBorder="1" applyAlignment="1">
      <alignment horizontal="center" vertical="center"/>
    </xf>
    <xf numFmtId="0" fontId="13" fillId="0" borderId="32" xfId="4" applyFont="1" applyBorder="1" applyAlignment="1">
      <alignment horizontal="center" vertical="center"/>
    </xf>
    <xf numFmtId="0" fontId="7" fillId="0" borderId="15" xfId="4" applyFont="1" applyBorder="1" applyAlignment="1">
      <alignment horizontal="center" vertical="center"/>
    </xf>
    <xf numFmtId="0" fontId="7" fillId="0" borderId="32" xfId="4" applyFont="1" applyBorder="1" applyAlignment="1">
      <alignment horizontal="center" vertical="center"/>
    </xf>
    <xf numFmtId="58" fontId="7" fillId="0" borderId="15" xfId="4" applyNumberFormat="1" applyFont="1" applyBorder="1" applyAlignment="1">
      <alignment horizontal="center" vertical="center"/>
    </xf>
    <xf numFmtId="0" fontId="34" fillId="0" borderId="32" xfId="4" applyFont="1" applyBorder="1" applyAlignment="1">
      <alignment horizontal="left" vertical="center"/>
    </xf>
    <xf numFmtId="0" fontId="34" fillId="0" borderId="13" xfId="4" applyFont="1" applyBorder="1" applyAlignment="1">
      <alignment horizontal="center" vertical="center"/>
    </xf>
    <xf numFmtId="0" fontId="34" fillId="0" borderId="31" xfId="4" applyFont="1" applyBorder="1" applyAlignment="1">
      <alignment horizontal="center" vertical="center"/>
    </xf>
    <xf numFmtId="14" fontId="46" fillId="0" borderId="15" xfId="4" applyNumberFormat="1" applyFont="1" applyBorder="1" applyAlignment="1">
      <alignment horizontal="center" vertical="center"/>
    </xf>
    <xf numFmtId="14" fontId="46" fillId="0" borderId="32" xfId="4" applyNumberFormat="1" applyFont="1" applyBorder="1" applyAlignment="1">
      <alignment horizontal="center" vertical="center"/>
    </xf>
    <xf numFmtId="0" fontId="45" fillId="0" borderId="11" xfId="4" applyFont="1" applyBorder="1" applyAlignment="1">
      <alignment horizontal="center" vertical="top"/>
    </xf>
    <xf numFmtId="0" fontId="23" fillId="0" borderId="43" xfId="4" applyFont="1" applyBorder="1" applyAlignment="1">
      <alignment horizontal="center" vertical="center"/>
    </xf>
    <xf numFmtId="0" fontId="13" fillId="0" borderId="43" xfId="4" applyFont="1" applyBorder="1" applyAlignment="1">
      <alignment horizontal="center" vertical="center"/>
    </xf>
    <xf numFmtId="0" fontId="23" fillId="0" borderId="44" xfId="4" applyFont="1" applyBorder="1" applyAlignment="1">
      <alignment horizontal="center" vertical="center"/>
    </xf>
    <xf numFmtId="0" fontId="24" fillId="0" borderId="45" xfId="4" applyFont="1" applyBorder="1" applyAlignment="1">
      <alignment horizontal="center" vertical="center"/>
    </xf>
    <xf numFmtId="0" fontId="20" fillId="0" borderId="45" xfId="4" applyFont="1" applyBorder="1" applyAlignment="1">
      <alignment horizontal="center" vertical="center"/>
    </xf>
    <xf numFmtId="0" fontId="20" fillId="0" borderId="60" xfId="4" applyFont="1" applyBorder="1" applyAlignment="1">
      <alignment horizontal="center" vertical="center"/>
    </xf>
    <xf numFmtId="0" fontId="26" fillId="0" borderId="7" xfId="5" applyFont="1" applyBorder="1" applyAlignment="1">
      <alignment horizontal="center" vertical="center"/>
    </xf>
    <xf numFmtId="0" fontId="7" fillId="0" borderId="7" xfId="5" applyFont="1" applyBorder="1" applyAlignment="1">
      <alignment horizontal="center" vertical="center"/>
    </xf>
    <xf numFmtId="0" fontId="26" fillId="0" borderId="8" xfId="5" applyFont="1" applyBorder="1" applyAlignment="1">
      <alignment horizontal="center" vertical="center"/>
    </xf>
    <xf numFmtId="0" fontId="26" fillId="0" borderId="3" xfId="5" applyFont="1" applyBorder="1" applyAlignment="1">
      <alignment horizontal="center" vertical="center"/>
    </xf>
    <xf numFmtId="0" fontId="26" fillId="0" borderId="62" xfId="5" applyFont="1" applyBorder="1" applyAlignment="1">
      <alignment horizontal="center" vertical="center"/>
    </xf>
    <xf numFmtId="0" fontId="25" fillId="0" borderId="46" xfId="5" applyFont="1" applyBorder="1" applyAlignment="1">
      <alignment horizontal="center" vertical="center"/>
    </xf>
    <xf numFmtId="49" fontId="27" fillId="0" borderId="47" xfId="2" applyNumberFormat="1" applyFont="1" applyBorder="1" applyAlignment="1">
      <alignment horizontal="center" vertical="center"/>
    </xf>
    <xf numFmtId="49" fontId="27" fillId="0" borderId="49" xfId="2" applyNumberFormat="1" applyFont="1" applyBorder="1" applyAlignment="1">
      <alignment horizontal="center" vertical="center"/>
    </xf>
    <xf numFmtId="0" fontId="20" fillId="0" borderId="45" xfId="5" applyFont="1" applyBorder="1" applyAlignment="1">
      <alignment horizontal="center"/>
    </xf>
    <xf numFmtId="0" fontId="20" fillId="0" borderId="6" xfId="5" applyFont="1" applyBorder="1" applyAlignment="1">
      <alignment horizontal="center"/>
    </xf>
    <xf numFmtId="0" fontId="20" fillId="0" borderId="58" xfId="5" applyFont="1" applyBorder="1" applyAlignment="1">
      <alignment horizontal="center"/>
    </xf>
    <xf numFmtId="0" fontId="7" fillId="0" borderId="17" xfId="4" applyFont="1" applyBorder="1" applyAlignment="1">
      <alignment horizontal="center" vertical="center"/>
    </xf>
    <xf numFmtId="0" fontId="37" fillId="0" borderId="17" xfId="4" applyFont="1" applyBorder="1" applyAlignment="1">
      <alignment horizontal="center" vertical="center"/>
    </xf>
    <xf numFmtId="0" fontId="7" fillId="0" borderId="33" xfId="4" applyFont="1" applyBorder="1" applyAlignment="1">
      <alignment horizontal="center" vertical="center"/>
    </xf>
    <xf numFmtId="0" fontId="21" fillId="0" borderId="22" xfId="4" applyBorder="1" applyAlignment="1">
      <alignment horizontal="left" vertical="center"/>
    </xf>
    <xf numFmtId="0" fontId="21" fillId="0" borderId="21" xfId="4" applyBorder="1" applyAlignment="1">
      <alignment horizontal="left" vertical="center"/>
    </xf>
    <xf numFmtId="0" fontId="21" fillId="0" borderId="37" xfId="4" applyBorder="1" applyAlignment="1">
      <alignment horizontal="left" vertical="center"/>
    </xf>
    <xf numFmtId="0" fontId="21" fillId="0" borderId="22" xfId="4" applyBorder="1" applyAlignment="1">
      <alignment horizontal="right" vertical="center"/>
    </xf>
    <xf numFmtId="0" fontId="21" fillId="0" borderId="21" xfId="4" applyBorder="1" applyAlignment="1">
      <alignment horizontal="right" vertical="center"/>
    </xf>
    <xf numFmtId="0" fontId="21" fillId="0" borderId="37" xfId="4" applyBorder="1" applyAlignment="1">
      <alignment horizontal="right" vertical="center"/>
    </xf>
    <xf numFmtId="0" fontId="34" fillId="0" borderId="25" xfId="4" applyFont="1" applyBorder="1" applyAlignment="1">
      <alignment horizontal="left" vertical="center"/>
    </xf>
    <xf numFmtId="0" fontId="34" fillId="0" borderId="26" xfId="4" applyFont="1" applyBorder="1" applyAlignment="1">
      <alignment horizontal="left" vertical="center"/>
    </xf>
    <xf numFmtId="0" fontId="34" fillId="0" borderId="40" xfId="4" applyFont="1" applyBorder="1" applyAlignment="1">
      <alignment horizontal="left" vertical="center"/>
    </xf>
    <xf numFmtId="0" fontId="37" fillId="0" borderId="28" xfId="4" applyFont="1" applyBorder="1" applyAlignment="1">
      <alignment horizontal="center" vertical="center"/>
    </xf>
    <xf numFmtId="0" fontId="37" fillId="0" borderId="29" xfId="4" applyFont="1" applyBorder="1" applyAlignment="1">
      <alignment horizontal="left" vertical="center"/>
    </xf>
    <xf numFmtId="0" fontId="37" fillId="0" borderId="30" xfId="4" applyFont="1" applyBorder="1" applyAlignment="1">
      <alignment horizontal="left" vertical="center"/>
    </xf>
    <xf numFmtId="0" fontId="37" fillId="0" borderId="22" xfId="4" applyFont="1" applyBorder="1" applyAlignment="1">
      <alignment horizontal="left" vertical="center"/>
    </xf>
    <xf numFmtId="0" fontId="37" fillId="0" borderId="37" xfId="4" applyFont="1" applyBorder="1" applyAlignment="1">
      <alignment horizontal="left" vertical="center"/>
    </xf>
    <xf numFmtId="0" fontId="21" fillId="0" borderId="17" xfId="4" applyBorder="1" applyAlignment="1">
      <alignment horizontal="center" vertical="center"/>
    </xf>
    <xf numFmtId="0" fontId="21" fillId="0" borderId="33" xfId="4" applyBorder="1" applyAlignment="1">
      <alignment horizontal="center" vertical="center"/>
    </xf>
    <xf numFmtId="0" fontId="37" fillId="0" borderId="23" xfId="4" applyFont="1" applyBorder="1" applyAlignment="1">
      <alignment horizontal="center" vertical="center"/>
    </xf>
    <xf numFmtId="0" fontId="37" fillId="0" borderId="24" xfId="4" applyFont="1" applyBorder="1" applyAlignment="1">
      <alignment horizontal="left" vertical="center"/>
    </xf>
    <xf numFmtId="0" fontId="37" fillId="0" borderId="19" xfId="4" applyFont="1" applyBorder="1" applyAlignment="1">
      <alignment horizontal="left" vertical="center"/>
    </xf>
    <xf numFmtId="0" fontId="37" fillId="0" borderId="36" xfId="4" applyFont="1" applyBorder="1" applyAlignment="1">
      <alignment horizontal="left" vertical="center"/>
    </xf>
    <xf numFmtId="0" fontId="7" fillId="0" borderId="35" xfId="4" applyFont="1" applyBorder="1" applyAlignment="1">
      <alignment horizontal="left" vertical="center"/>
    </xf>
    <xf numFmtId="0" fontId="7" fillId="0" borderId="14" xfId="4" applyFont="1" applyBorder="1" applyAlignment="1">
      <alignment horizontal="left" vertical="center" wrapText="1"/>
    </xf>
    <xf numFmtId="0" fontId="7" fillId="0" borderId="15" xfId="4" applyFont="1" applyBorder="1" applyAlignment="1">
      <alignment horizontal="left" vertical="center" wrapText="1"/>
    </xf>
    <xf numFmtId="0" fontId="7" fillId="0" borderId="32" xfId="4" applyFont="1" applyBorder="1" applyAlignment="1">
      <alignment horizontal="left" vertical="center" wrapText="1"/>
    </xf>
    <xf numFmtId="0" fontId="7" fillId="0" borderId="14" xfId="4" applyFont="1" applyBorder="1" applyAlignment="1">
      <alignment horizontal="left" vertical="center"/>
    </xf>
    <xf numFmtId="0" fontId="7" fillId="0" borderId="15" xfId="4" applyFont="1" applyBorder="1" applyAlignment="1">
      <alignment horizontal="left" vertical="center"/>
    </xf>
    <xf numFmtId="0" fontId="7" fillId="0" borderId="32" xfId="4" applyFont="1" applyBorder="1" applyAlignment="1">
      <alignment horizontal="left" vertical="center"/>
    </xf>
    <xf numFmtId="0" fontId="37" fillId="0" borderId="18" xfId="4" applyFont="1" applyBorder="1" applyAlignment="1">
      <alignment horizontal="left" vertical="center"/>
    </xf>
    <xf numFmtId="0" fontId="37" fillId="0" borderId="34" xfId="4" applyFont="1" applyBorder="1" applyAlignment="1">
      <alignment horizontal="left" vertical="center"/>
    </xf>
    <xf numFmtId="0" fontId="7" fillId="0" borderId="20" xfId="4" applyFont="1" applyBorder="1" applyAlignment="1">
      <alignment horizontal="center" vertical="center"/>
    </xf>
    <xf numFmtId="0" fontId="7" fillId="0" borderId="21" xfId="4" applyFont="1" applyBorder="1" applyAlignment="1">
      <alignment horizontal="center" vertical="center"/>
    </xf>
    <xf numFmtId="0" fontId="7" fillId="0" borderId="35" xfId="4" applyFont="1" applyBorder="1" applyAlignment="1">
      <alignment horizontal="center" vertical="center"/>
    </xf>
    <xf numFmtId="0" fontId="37" fillId="0" borderId="17" xfId="4" applyFont="1" applyBorder="1" applyAlignment="1">
      <alignment horizontal="left" vertical="center"/>
    </xf>
    <xf numFmtId="0" fontId="36" fillId="0" borderId="11" xfId="4" applyFont="1" applyBorder="1" applyAlignment="1">
      <alignment horizontal="center" vertical="top"/>
    </xf>
    <xf numFmtId="0" fontId="13" fillId="0" borderId="13" xfId="4" applyFont="1" applyBorder="1" applyAlignment="1">
      <alignment horizontal="center" vertical="center"/>
    </xf>
    <xf numFmtId="0" fontId="7" fillId="0" borderId="13" xfId="4" applyFont="1" applyBorder="1" applyAlignment="1">
      <alignment horizontal="center" vertical="center"/>
    </xf>
    <xf numFmtId="0" fontId="7" fillId="0" borderId="31" xfId="4" applyFont="1" applyBorder="1" applyAlignment="1">
      <alignment horizontal="center" vertical="center"/>
    </xf>
    <xf numFmtId="178" fontId="7" fillId="0" borderId="15" xfId="4" applyNumberFormat="1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9" fontId="63" fillId="0" borderId="2" xfId="6" applyNumberFormat="1" applyFont="1" applyBorder="1" applyAlignment="1">
      <alignment horizontal="center" vertical="center"/>
    </xf>
    <xf numFmtId="49" fontId="64" fillId="0" borderId="2" xfId="5" applyNumberFormat="1" applyFont="1" applyBorder="1" applyAlignment="1">
      <alignment horizontal="center"/>
    </xf>
  </cellXfs>
  <cellStyles count="10">
    <cellStyle name="S10" xfId="8" xr:uid="{00000000-0005-0000-0000-000038000000}"/>
    <cellStyle name="S15 2" xfId="3" xr:uid="{00000000-0005-0000-0000-00002C000000}"/>
    <cellStyle name="常规" xfId="0" builtinId="0"/>
    <cellStyle name="常规 2" xfId="4" xr:uid="{00000000-0005-0000-0000-000034000000}"/>
    <cellStyle name="常规 23" xfId="9" xr:uid="{00000000-0005-0000-0000-000039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71" xfId="7" xr:uid="{00000000-0005-0000-0000-000037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checked="Checked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47625</xdr:rowOff>
        </xdr:from>
        <xdr:to>
          <xdr:col>9</xdr:col>
          <xdr:colOff>619125</xdr:colOff>
          <xdr:row>3</xdr:row>
          <xdr:rowOff>85725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</xdr:row>
          <xdr:rowOff>19050</xdr:rowOff>
        </xdr:from>
        <xdr:to>
          <xdr:col>9</xdr:col>
          <xdr:colOff>600075</xdr:colOff>
          <xdr:row>5</xdr:row>
          <xdr:rowOff>9525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742950</xdr:colOff>
      <xdr:row>75</xdr:row>
      <xdr:rowOff>91440</xdr:rowOff>
    </xdr:from>
    <xdr:to>
      <xdr:col>14</xdr:col>
      <xdr:colOff>676275</xdr:colOff>
      <xdr:row>114</xdr:row>
      <xdr:rowOff>180975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6452215"/>
          <a:ext cx="11068050" cy="8261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2981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2981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2981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2981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2981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2981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2981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2981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2981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2981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2981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2981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</xdr:row>
          <xdr:rowOff>38100</xdr:rowOff>
        </xdr:from>
        <xdr:to>
          <xdr:col>5</xdr:col>
          <xdr:colOff>638175</xdr:colOff>
          <xdr:row>11</xdr:row>
          <xdr:rowOff>219075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13</xdr:row>
          <xdr:rowOff>28575</xdr:rowOff>
        </xdr:from>
        <xdr:to>
          <xdr:col>5</xdr:col>
          <xdr:colOff>733425</xdr:colOff>
          <xdr:row>14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333375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12</xdr:row>
          <xdr:rowOff>28575</xdr:rowOff>
        </xdr:from>
        <xdr:to>
          <xdr:col>6</xdr:col>
          <xdr:colOff>190500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32752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38467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4608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38467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3846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4608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3846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4608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32752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32752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38467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46087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32752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32752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32752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438467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>
        <a:xfrm>
          <a:off x="0" y="2543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>
        <a:xfrm>
          <a:off x="0" y="2543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>
        <a:xfrm>
          <a:off x="0" y="2543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>
        <a:xfrm>
          <a:off x="0" y="2543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 txBox="1">
          <a:spLocks noChangeArrowheads="1"/>
        </xdr:cNvSpPr>
      </xdr:nvSpPr>
      <xdr:spPr>
        <a:xfrm>
          <a:off x="0" y="2543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 txBox="1">
          <a:spLocks noChangeArrowheads="1"/>
        </xdr:cNvSpPr>
      </xdr:nvSpPr>
      <xdr:spPr>
        <a:xfrm>
          <a:off x="0" y="2543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 txBox="1">
          <a:spLocks noChangeArrowheads="1"/>
        </xdr:cNvSpPr>
      </xdr:nvSpPr>
      <xdr:spPr>
        <a:xfrm>
          <a:off x="0" y="2543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SpPr txBox="1">
          <a:spLocks noChangeArrowheads="1"/>
        </xdr:cNvSpPr>
      </xdr:nvSpPr>
      <xdr:spPr>
        <a:xfrm>
          <a:off x="0" y="2543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SpPr txBox="1">
          <a:spLocks noChangeArrowheads="1"/>
        </xdr:cNvSpPr>
      </xdr:nvSpPr>
      <xdr:spPr>
        <a:xfrm>
          <a:off x="0" y="2543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SpPr txBox="1">
          <a:spLocks noChangeArrowheads="1"/>
        </xdr:cNvSpPr>
      </xdr:nvSpPr>
      <xdr:spPr>
        <a:xfrm>
          <a:off x="0" y="2543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SpPr txBox="1">
          <a:spLocks noChangeArrowheads="1"/>
        </xdr:cNvSpPr>
      </xdr:nvSpPr>
      <xdr:spPr>
        <a:xfrm>
          <a:off x="0" y="2543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SpPr txBox="1">
          <a:spLocks noChangeArrowheads="1"/>
        </xdr:cNvSpPr>
      </xdr:nvSpPr>
      <xdr:spPr>
        <a:xfrm>
          <a:off x="0" y="2543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21</xdr:row>
      <xdr:rowOff>6350</xdr:rowOff>
    </xdr:from>
    <xdr:to>
      <xdr:col>1</xdr:col>
      <xdr:colOff>0</xdr:colOff>
      <xdr:row>23</xdr:row>
      <xdr:rowOff>0</xdr:rowOff>
    </xdr:to>
    <xdr:cxnSp macro="">
      <xdr:nvCxnSpPr>
        <xdr:cNvPr id="75" name="直接连接符 74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CxnSpPr/>
      </xdr:nvCxnSpPr>
      <xdr:spPr>
        <a:xfrm>
          <a:off x="0" y="4530725"/>
          <a:ext cx="1038225" cy="4508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43" customWidth="1"/>
    <col min="3" max="3" width="10.125" customWidth="1"/>
  </cols>
  <sheetData>
    <row r="1" spans="1:2" ht="21" customHeight="1">
      <c r="A1" s="244"/>
      <c r="B1" s="245" t="s">
        <v>0</v>
      </c>
    </row>
    <row r="2" spans="1:2">
      <c r="A2" s="26">
        <v>1</v>
      </c>
      <c r="B2" s="246" t="s">
        <v>1</v>
      </c>
    </row>
    <row r="3" spans="1:2">
      <c r="A3" s="26">
        <v>2</v>
      </c>
      <c r="B3" s="246" t="s">
        <v>2</v>
      </c>
    </row>
    <row r="4" spans="1:2">
      <c r="A4" s="26">
        <v>3</v>
      </c>
      <c r="B4" s="246" t="s">
        <v>3</v>
      </c>
    </row>
    <row r="5" spans="1:2">
      <c r="A5" s="26">
        <v>4</v>
      </c>
      <c r="B5" s="246" t="s">
        <v>4</v>
      </c>
    </row>
    <row r="6" spans="1:2">
      <c r="A6" s="26">
        <v>5</v>
      </c>
      <c r="B6" s="246" t="s">
        <v>5</v>
      </c>
    </row>
    <row r="7" spans="1:2">
      <c r="A7" s="26">
        <v>6</v>
      </c>
      <c r="B7" s="246" t="s">
        <v>6</v>
      </c>
    </row>
    <row r="8" spans="1:2" s="242" customFormat="1" ht="15" customHeight="1">
      <c r="A8" s="247">
        <v>7</v>
      </c>
      <c r="B8" s="248" t="s">
        <v>7</v>
      </c>
    </row>
    <row r="9" spans="1:2" ht="18.95" customHeight="1">
      <c r="A9" s="244"/>
      <c r="B9" s="249" t="s">
        <v>8</v>
      </c>
    </row>
    <row r="10" spans="1:2" ht="15.95" customHeight="1">
      <c r="A10" s="26">
        <v>1</v>
      </c>
      <c r="B10" s="250" t="s">
        <v>9</v>
      </c>
    </row>
    <row r="11" spans="1:2">
      <c r="A11" s="26">
        <v>2</v>
      </c>
      <c r="B11" s="246" t="s">
        <v>10</v>
      </c>
    </row>
    <row r="12" spans="1:2">
      <c r="A12" s="26">
        <v>3</v>
      </c>
      <c r="B12" s="248" t="s">
        <v>11</v>
      </c>
    </row>
    <row r="13" spans="1:2">
      <c r="A13" s="26">
        <v>4</v>
      </c>
      <c r="B13" s="246" t="s">
        <v>12</v>
      </c>
    </row>
    <row r="14" spans="1:2">
      <c r="A14" s="26">
        <v>5</v>
      </c>
      <c r="B14" s="246" t="s">
        <v>13</v>
      </c>
    </row>
    <row r="15" spans="1:2">
      <c r="A15" s="26">
        <v>6</v>
      </c>
      <c r="B15" s="246" t="s">
        <v>14</v>
      </c>
    </row>
    <row r="16" spans="1:2">
      <c r="A16" s="26">
        <v>7</v>
      </c>
      <c r="B16" s="246" t="s">
        <v>15</v>
      </c>
    </row>
    <row r="17" spans="1:2">
      <c r="A17" s="26">
        <v>8</v>
      </c>
      <c r="B17" s="246" t="s">
        <v>16</v>
      </c>
    </row>
    <row r="18" spans="1:2">
      <c r="A18" s="26">
        <v>9</v>
      </c>
      <c r="B18" s="246" t="s">
        <v>17</v>
      </c>
    </row>
    <row r="19" spans="1:2">
      <c r="A19" s="26"/>
      <c r="B19" s="246"/>
    </row>
    <row r="20" spans="1:2" ht="20.25">
      <c r="A20" s="244"/>
      <c r="B20" s="245" t="s">
        <v>18</v>
      </c>
    </row>
    <row r="21" spans="1:2">
      <c r="A21" s="26">
        <v>1</v>
      </c>
      <c r="B21" s="246" t="s">
        <v>19</v>
      </c>
    </row>
    <row r="22" spans="1:2">
      <c r="A22" s="26">
        <v>2</v>
      </c>
      <c r="B22" s="246" t="s">
        <v>20</v>
      </c>
    </row>
    <row r="23" spans="1:2">
      <c r="A23" s="26">
        <v>3</v>
      </c>
      <c r="B23" s="246" t="s">
        <v>21</v>
      </c>
    </row>
    <row r="24" spans="1:2">
      <c r="A24" s="26">
        <v>4</v>
      </c>
      <c r="B24" s="246" t="s">
        <v>22</v>
      </c>
    </row>
    <row r="25" spans="1:2">
      <c r="A25" s="26">
        <v>5</v>
      </c>
      <c r="B25" s="246" t="s">
        <v>23</v>
      </c>
    </row>
    <row r="26" spans="1:2">
      <c r="A26" s="26">
        <v>6</v>
      </c>
      <c r="B26" s="246" t="s">
        <v>24</v>
      </c>
    </row>
    <row r="27" spans="1:2">
      <c r="A27" s="26">
        <v>7</v>
      </c>
      <c r="B27" s="246" t="s">
        <v>25</v>
      </c>
    </row>
    <row r="28" spans="1:2">
      <c r="A28" s="26"/>
      <c r="B28" s="246"/>
    </row>
    <row r="29" spans="1:2" ht="20.25">
      <c r="A29" s="244"/>
      <c r="B29" s="245" t="s">
        <v>26</v>
      </c>
    </row>
    <row r="30" spans="1:2">
      <c r="A30" s="26">
        <v>1</v>
      </c>
      <c r="B30" s="246" t="s">
        <v>27</v>
      </c>
    </row>
    <row r="31" spans="1:2">
      <c r="A31" s="26">
        <v>2</v>
      </c>
      <c r="B31" s="246" t="s">
        <v>28</v>
      </c>
    </row>
    <row r="32" spans="1:2">
      <c r="A32" s="26">
        <v>3</v>
      </c>
      <c r="B32" s="246" t="s">
        <v>29</v>
      </c>
    </row>
    <row r="33" spans="1:2" ht="28.5">
      <c r="A33" s="26">
        <v>4</v>
      </c>
      <c r="B33" s="246" t="s">
        <v>30</v>
      </c>
    </row>
    <row r="34" spans="1:2">
      <c r="A34" s="26">
        <v>5</v>
      </c>
      <c r="B34" s="246" t="s">
        <v>31</v>
      </c>
    </row>
    <row r="35" spans="1:2">
      <c r="A35" s="26">
        <v>6</v>
      </c>
      <c r="B35" s="246" t="s">
        <v>32</v>
      </c>
    </row>
    <row r="36" spans="1:2">
      <c r="A36" s="26">
        <v>7</v>
      </c>
      <c r="B36" s="246" t="s">
        <v>33</v>
      </c>
    </row>
    <row r="37" spans="1:2">
      <c r="A37" s="26"/>
      <c r="B37" s="246"/>
    </row>
    <row r="39" spans="1:2">
      <c r="A39" s="251" t="s">
        <v>34</v>
      </c>
      <c r="B39" s="252"/>
    </row>
  </sheetData>
  <phoneticPr fontId="6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3"/>
  <sheetViews>
    <sheetView zoomScale="125" zoomScaleNormal="125" workbookViewId="0">
      <selection activeCell="G17" sqref="G17"/>
    </sheetView>
  </sheetViews>
  <sheetFormatPr defaultColWidth="9" defaultRowHeight="13.5"/>
  <cols>
    <col min="1" max="2" width="7" style="1" customWidth="1"/>
    <col min="3" max="3" width="12.125" style="1" customWidth="1"/>
    <col min="4" max="4" width="14.2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23" ht="28.5" customHeight="1">
      <c r="A1" s="471" t="s">
        <v>324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</row>
    <row r="2" spans="1:23" s="2" customFormat="1" ht="18" customHeight="1">
      <c r="A2" s="480" t="s">
        <v>297</v>
      </c>
      <c r="B2" s="481" t="s">
        <v>302</v>
      </c>
      <c r="C2" s="481" t="s">
        <v>298</v>
      </c>
      <c r="D2" s="481" t="s">
        <v>299</v>
      </c>
      <c r="E2" s="481" t="s">
        <v>300</v>
      </c>
      <c r="F2" s="481" t="s">
        <v>301</v>
      </c>
      <c r="G2" s="480" t="s">
        <v>325</v>
      </c>
      <c r="H2" s="480"/>
      <c r="I2" s="480" t="s">
        <v>326</v>
      </c>
      <c r="J2" s="480"/>
      <c r="K2" s="484" t="s">
        <v>327</v>
      </c>
      <c r="L2" s="486" t="s">
        <v>328</v>
      </c>
      <c r="M2" s="488" t="s">
        <v>329</v>
      </c>
    </row>
    <row r="3" spans="1:23" s="2" customFormat="1" ht="21" customHeight="1">
      <c r="A3" s="480"/>
      <c r="B3" s="482"/>
      <c r="C3" s="482"/>
      <c r="D3" s="482"/>
      <c r="E3" s="482"/>
      <c r="F3" s="482"/>
      <c r="G3" s="4" t="s">
        <v>330</v>
      </c>
      <c r="H3" s="4" t="s">
        <v>331</v>
      </c>
      <c r="I3" s="4" t="s">
        <v>330</v>
      </c>
      <c r="J3" s="4" t="s">
        <v>331</v>
      </c>
      <c r="K3" s="485"/>
      <c r="L3" s="487"/>
      <c r="M3" s="489"/>
    </row>
    <row r="4" spans="1:23" ht="14.25" customHeight="1">
      <c r="A4" s="6">
        <v>1</v>
      </c>
      <c r="B4" s="16" t="s">
        <v>316</v>
      </c>
      <c r="C4" s="15" t="s">
        <v>312</v>
      </c>
      <c r="D4" s="16" t="s">
        <v>313</v>
      </c>
      <c r="E4" s="16" t="s">
        <v>314</v>
      </c>
      <c r="F4" s="17" t="s">
        <v>315</v>
      </c>
      <c r="G4" s="6">
        <v>-0.5</v>
      </c>
      <c r="H4" s="6">
        <v>0</v>
      </c>
      <c r="I4" s="6">
        <v>-0.5</v>
      </c>
      <c r="J4" s="6">
        <v>-0.5</v>
      </c>
      <c r="K4" s="6">
        <f>SUM(G4:J4)</f>
        <v>-1.5</v>
      </c>
      <c r="L4" s="6" t="s">
        <v>332</v>
      </c>
      <c r="M4" s="6" t="s">
        <v>333</v>
      </c>
    </row>
    <row r="5" spans="1:23" ht="14.25" customHeight="1">
      <c r="A5" s="6">
        <v>3</v>
      </c>
      <c r="B5" s="16" t="s">
        <v>320</v>
      </c>
      <c r="C5" s="15" t="s">
        <v>317</v>
      </c>
      <c r="D5" s="41" t="s">
        <v>318</v>
      </c>
      <c r="E5" s="41" t="s">
        <v>319</v>
      </c>
      <c r="F5" s="17" t="s">
        <v>315</v>
      </c>
      <c r="G5" s="6">
        <v>-0.5</v>
      </c>
      <c r="H5" s="6">
        <v>0</v>
      </c>
      <c r="I5" s="6">
        <v>-0.5</v>
      </c>
      <c r="J5" s="6">
        <v>-0.5</v>
      </c>
      <c r="K5" s="6">
        <f>SUM(G5:J5)</f>
        <v>-1.5</v>
      </c>
      <c r="L5" s="6" t="s">
        <v>332</v>
      </c>
      <c r="M5" s="6" t="s">
        <v>333</v>
      </c>
    </row>
    <row r="6" spans="1:23" ht="14.25" customHeight="1">
      <c r="A6" s="6"/>
      <c r="B6" s="22"/>
      <c r="C6" s="22"/>
      <c r="D6" s="20"/>
      <c r="E6" s="21"/>
      <c r="F6" s="9"/>
      <c r="G6" s="6"/>
      <c r="H6" s="6"/>
      <c r="I6" s="6"/>
      <c r="J6" s="6"/>
      <c r="K6" s="6"/>
      <c r="L6" s="6"/>
      <c r="M6" s="6"/>
    </row>
    <row r="7" spans="1:23" ht="14.25" customHeight="1">
      <c r="A7" s="6"/>
      <c r="B7" s="22"/>
      <c r="C7" s="22"/>
      <c r="D7" s="20"/>
      <c r="E7" s="21"/>
      <c r="F7" s="9"/>
      <c r="G7" s="6"/>
      <c r="H7" s="6"/>
      <c r="I7" s="6"/>
      <c r="J7" s="6"/>
      <c r="K7" s="6"/>
      <c r="L7" s="6"/>
      <c r="M7" s="6"/>
    </row>
    <row r="8" spans="1:23" ht="14.25" customHeight="1">
      <c r="A8" s="6"/>
      <c r="B8" s="22"/>
      <c r="C8" s="22"/>
      <c r="D8" s="7"/>
      <c r="E8" s="22"/>
      <c r="F8" s="22"/>
      <c r="G8" s="6"/>
      <c r="H8" s="6"/>
      <c r="I8" s="6"/>
      <c r="J8" s="6"/>
      <c r="K8" s="6"/>
      <c r="L8" s="6"/>
      <c r="M8" s="6"/>
    </row>
    <row r="9" spans="1:23" ht="14.25" customHeight="1">
      <c r="A9" s="6"/>
      <c r="B9" s="22"/>
      <c r="C9" s="22"/>
      <c r="D9" s="7"/>
      <c r="E9" s="22"/>
      <c r="F9" s="22"/>
      <c r="G9" s="6"/>
      <c r="H9" s="6"/>
      <c r="I9" s="6"/>
      <c r="J9" s="6"/>
      <c r="K9" s="6"/>
      <c r="L9" s="6"/>
      <c r="M9" s="6"/>
    </row>
    <row r="10" spans="1:23" ht="14.2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23" s="3" customFormat="1" ht="29.25" customHeight="1">
      <c r="A11" s="472" t="s">
        <v>334</v>
      </c>
      <c r="B11" s="473"/>
      <c r="C11" s="473"/>
      <c r="D11" s="473"/>
      <c r="E11" s="474"/>
      <c r="F11" s="475"/>
      <c r="G11" s="477"/>
      <c r="H11" s="472" t="s">
        <v>322</v>
      </c>
      <c r="I11" s="473"/>
      <c r="J11" s="473"/>
      <c r="K11" s="474"/>
      <c r="L11" s="490"/>
      <c r="M11" s="491"/>
    </row>
    <row r="12" spans="1:23" ht="63" customHeight="1">
      <c r="A12" s="478" t="s">
        <v>335</v>
      </c>
      <c r="B12" s="478"/>
      <c r="C12" s="479"/>
      <c r="D12" s="479"/>
      <c r="E12" s="479"/>
      <c r="F12" s="479"/>
      <c r="G12" s="479"/>
      <c r="H12" s="479"/>
      <c r="I12" s="479"/>
      <c r="J12" s="479"/>
      <c r="K12" s="479"/>
      <c r="L12" s="479"/>
      <c r="M12" s="479"/>
      <c r="N12" s="479"/>
      <c r="O12" s="479"/>
      <c r="P12" s="479"/>
      <c r="Q12" s="479"/>
      <c r="R12" s="479"/>
      <c r="S12" s="479"/>
      <c r="T12" s="479"/>
      <c r="U12" s="479"/>
      <c r="V12" s="479"/>
      <c r="W12" s="479"/>
    </row>
    <row r="13" spans="1:23" ht="16.5">
      <c r="A13" s="478" t="s">
        <v>336</v>
      </c>
      <c r="B13" s="483"/>
      <c r="C13" s="479"/>
      <c r="D13" s="479"/>
      <c r="E13" s="479"/>
      <c r="F13" s="479"/>
      <c r="G13" s="479"/>
      <c r="H13" s="479"/>
      <c r="I13" s="479"/>
      <c r="J13" s="479"/>
      <c r="K13" s="479"/>
      <c r="L13" s="479"/>
      <c r="M13" s="479"/>
    </row>
  </sheetData>
  <mergeCells count="18">
    <mergeCell ref="A1:M1"/>
    <mergeCell ref="G2:H2"/>
    <mergeCell ref="I2:J2"/>
    <mergeCell ref="A11:E11"/>
    <mergeCell ref="F11:G11"/>
    <mergeCell ref="H11:K11"/>
    <mergeCell ref="L11:M11"/>
    <mergeCell ref="A12:W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61" type="noConversion"/>
  <dataValidations count="1">
    <dataValidation type="list" allowBlank="1" showInputMessage="1" showErrorMessage="1" sqref="M5 M6 M7 M8 M9 W12 M13 M1:M4 M10:M11 M14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G7" sqref="G7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1" style="1" customWidth="1"/>
    <col min="8" max="8" width="14.875" style="1" customWidth="1"/>
    <col min="9" max="9" width="6.375" style="1" customWidth="1"/>
    <col min="10" max="11" width="11" style="1" customWidth="1"/>
    <col min="12" max="12" width="8.125" style="1" customWidth="1"/>
    <col min="13" max="14" width="11" style="1" customWidth="1"/>
    <col min="15" max="16" width="8.125" style="1" customWidth="1"/>
    <col min="17" max="17" width="11" style="1" customWidth="1"/>
    <col min="18" max="19" width="8.125" style="1" customWidth="1"/>
    <col min="20" max="20" width="11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71" t="s">
        <v>337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1"/>
      <c r="W1" s="471"/>
    </row>
    <row r="2" spans="1:23" s="2" customFormat="1" ht="15.95" customHeight="1">
      <c r="A2" s="481" t="s">
        <v>338</v>
      </c>
      <c r="B2" s="481" t="s">
        <v>302</v>
      </c>
      <c r="C2" s="481" t="s">
        <v>298</v>
      </c>
      <c r="D2" s="481" t="s">
        <v>299</v>
      </c>
      <c r="E2" s="481" t="s">
        <v>300</v>
      </c>
      <c r="F2" s="481" t="s">
        <v>301</v>
      </c>
      <c r="G2" s="505" t="s">
        <v>339</v>
      </c>
      <c r="H2" s="506"/>
      <c r="I2" s="507"/>
      <c r="J2" s="505" t="s">
        <v>340</v>
      </c>
      <c r="K2" s="506"/>
      <c r="L2" s="507"/>
      <c r="M2" s="505" t="s">
        <v>341</v>
      </c>
      <c r="N2" s="506"/>
      <c r="O2" s="507"/>
      <c r="P2" s="505" t="s">
        <v>342</v>
      </c>
      <c r="Q2" s="506"/>
      <c r="R2" s="507"/>
      <c r="S2" s="506" t="s">
        <v>343</v>
      </c>
      <c r="T2" s="506"/>
      <c r="U2" s="507"/>
      <c r="V2" s="498" t="s">
        <v>344</v>
      </c>
      <c r="W2" s="498" t="s">
        <v>311</v>
      </c>
    </row>
    <row r="3" spans="1:23" s="2" customFormat="1" ht="18" customHeight="1">
      <c r="A3" s="482"/>
      <c r="B3" s="501"/>
      <c r="C3" s="501"/>
      <c r="D3" s="501"/>
      <c r="E3" s="501"/>
      <c r="F3" s="501"/>
      <c r="G3" s="4" t="s">
        <v>345</v>
      </c>
      <c r="H3" s="4" t="s">
        <v>68</v>
      </c>
      <c r="I3" s="4" t="s">
        <v>302</v>
      </c>
      <c r="J3" s="4" t="s">
        <v>345</v>
      </c>
      <c r="K3" s="4" t="s">
        <v>68</v>
      </c>
      <c r="L3" s="4" t="s">
        <v>302</v>
      </c>
      <c r="M3" s="4" t="s">
        <v>345</v>
      </c>
      <c r="N3" s="4" t="s">
        <v>68</v>
      </c>
      <c r="O3" s="4" t="s">
        <v>302</v>
      </c>
      <c r="P3" s="4" t="s">
        <v>345</v>
      </c>
      <c r="Q3" s="4" t="s">
        <v>68</v>
      </c>
      <c r="R3" s="4" t="s">
        <v>302</v>
      </c>
      <c r="S3" s="4" t="s">
        <v>345</v>
      </c>
      <c r="T3" s="4" t="s">
        <v>68</v>
      </c>
      <c r="U3" s="4" t="s">
        <v>302</v>
      </c>
      <c r="V3" s="499"/>
      <c r="W3" s="499"/>
    </row>
    <row r="4" spans="1:23" s="31" customFormat="1" ht="33.950000000000003" customHeight="1">
      <c r="A4" s="492" t="s">
        <v>346</v>
      </c>
      <c r="B4" s="16" t="s">
        <v>316</v>
      </c>
      <c r="C4" s="16" t="s">
        <v>313</v>
      </c>
      <c r="D4" s="16" t="s">
        <v>313</v>
      </c>
      <c r="E4" s="16" t="s">
        <v>314</v>
      </c>
      <c r="F4" s="492" t="s">
        <v>315</v>
      </c>
      <c r="G4" s="16" t="s">
        <v>313</v>
      </c>
      <c r="H4" s="32" t="s">
        <v>347</v>
      </c>
      <c r="I4" s="32" t="s">
        <v>316</v>
      </c>
      <c r="J4" s="41" t="s">
        <v>318</v>
      </c>
      <c r="K4" s="32" t="s">
        <v>348</v>
      </c>
      <c r="L4" s="16" t="s">
        <v>320</v>
      </c>
      <c r="M4" s="32"/>
      <c r="N4" s="32" t="s">
        <v>349</v>
      </c>
      <c r="O4" s="253" t="s">
        <v>350</v>
      </c>
      <c r="P4" s="254" t="s">
        <v>351</v>
      </c>
      <c r="Q4" s="32"/>
      <c r="R4" s="32"/>
      <c r="S4" s="32"/>
      <c r="T4" s="32"/>
      <c r="U4" s="32"/>
      <c r="V4" s="36"/>
      <c r="W4" s="36"/>
    </row>
    <row r="5" spans="1:23" ht="14.25" customHeight="1">
      <c r="A5" s="502"/>
      <c r="B5" s="16" t="s">
        <v>320</v>
      </c>
      <c r="C5" s="16" t="s">
        <v>318</v>
      </c>
      <c r="D5" s="16" t="s">
        <v>318</v>
      </c>
      <c r="E5" s="16" t="s">
        <v>319</v>
      </c>
      <c r="F5" s="493"/>
      <c r="G5" s="505" t="s">
        <v>352</v>
      </c>
      <c r="H5" s="506"/>
      <c r="I5" s="507"/>
      <c r="J5" s="505" t="s">
        <v>353</v>
      </c>
      <c r="K5" s="506"/>
      <c r="L5" s="507"/>
      <c r="M5" s="505" t="s">
        <v>354</v>
      </c>
      <c r="N5" s="506"/>
      <c r="O5" s="507"/>
      <c r="P5" s="505" t="s">
        <v>355</v>
      </c>
      <c r="Q5" s="506"/>
      <c r="R5" s="507"/>
      <c r="S5" s="506" t="s">
        <v>356</v>
      </c>
      <c r="T5" s="506"/>
      <c r="U5" s="507"/>
      <c r="V5" s="6"/>
      <c r="W5" s="6"/>
    </row>
    <row r="6" spans="1:23" ht="14.25" customHeight="1">
      <c r="A6" s="502"/>
      <c r="B6" s="11"/>
      <c r="C6" s="11"/>
      <c r="D6" s="11"/>
      <c r="E6" s="11"/>
      <c r="F6" s="493"/>
      <c r="G6" s="4" t="s">
        <v>345</v>
      </c>
      <c r="H6" s="4" t="s">
        <v>68</v>
      </c>
      <c r="I6" s="4" t="s">
        <v>302</v>
      </c>
      <c r="J6" s="4" t="s">
        <v>345</v>
      </c>
      <c r="K6" s="4" t="s">
        <v>68</v>
      </c>
      <c r="L6" s="4" t="s">
        <v>302</v>
      </c>
      <c r="M6" s="4" t="s">
        <v>345</v>
      </c>
      <c r="N6" s="4" t="s">
        <v>68</v>
      </c>
      <c r="O6" s="4" t="s">
        <v>302</v>
      </c>
      <c r="P6" s="4" t="s">
        <v>345</v>
      </c>
      <c r="Q6" s="4" t="s">
        <v>68</v>
      </c>
      <c r="R6" s="4" t="s">
        <v>302</v>
      </c>
      <c r="S6" s="4" t="s">
        <v>345</v>
      </c>
      <c r="T6" s="4" t="s">
        <v>68</v>
      </c>
      <c r="U6" s="4" t="s">
        <v>302</v>
      </c>
      <c r="V6" s="6"/>
      <c r="W6" s="6"/>
    </row>
    <row r="7" spans="1:23" s="31" customFormat="1" ht="33.950000000000003" customHeight="1">
      <c r="A7" s="494"/>
      <c r="B7" s="34"/>
      <c r="C7" s="33"/>
      <c r="D7" s="34"/>
      <c r="E7" s="35"/>
      <c r="F7" s="494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 t="s">
        <v>357</v>
      </c>
      <c r="W7" s="36"/>
    </row>
    <row r="8" spans="1:23" ht="14.25" customHeight="1">
      <c r="A8" s="503"/>
      <c r="B8" s="503"/>
      <c r="C8" s="22"/>
      <c r="D8" s="500"/>
      <c r="F8" s="495"/>
      <c r="G8" s="480"/>
      <c r="H8" s="480"/>
      <c r="I8" s="480"/>
      <c r="J8" s="505"/>
      <c r="K8" s="506"/>
      <c r="L8" s="507"/>
      <c r="M8" s="505"/>
      <c r="N8" s="506"/>
      <c r="O8" s="507"/>
      <c r="P8" s="505"/>
      <c r="Q8" s="506"/>
      <c r="R8" s="507"/>
      <c r="S8" s="506"/>
      <c r="T8" s="506"/>
      <c r="U8" s="507"/>
      <c r="V8" s="6"/>
      <c r="W8" s="6"/>
    </row>
    <row r="9" spans="1:23" ht="14.25" customHeight="1">
      <c r="A9" s="502"/>
      <c r="B9" s="502"/>
      <c r="C9" s="22"/>
      <c r="D9" s="500"/>
      <c r="E9" s="22"/>
      <c r="F9" s="493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6"/>
      <c r="W9" s="6"/>
    </row>
    <row r="10" spans="1:23" ht="14.25" customHeight="1">
      <c r="A10" s="502"/>
      <c r="B10" s="502"/>
      <c r="C10" s="37"/>
      <c r="D10" s="500"/>
      <c r="E10" s="22"/>
      <c r="F10" s="49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11"/>
      <c r="B11" s="11"/>
      <c r="C11" s="38"/>
      <c r="D11" s="39"/>
      <c r="E11" s="40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3" ht="15" customHeight="1">
      <c r="A12" s="504"/>
      <c r="B12" s="504"/>
      <c r="C12" s="11"/>
      <c r="D12" s="38"/>
      <c r="E12" s="496"/>
      <c r="F12" s="49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504"/>
      <c r="B13" s="504"/>
      <c r="C13" s="11"/>
      <c r="D13" s="38"/>
      <c r="E13" s="497"/>
      <c r="F13" s="49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96"/>
      <c r="B14" s="496"/>
      <c r="C14" s="496"/>
      <c r="D14" s="496"/>
      <c r="E14" s="496"/>
      <c r="F14" s="496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4.25" customHeight="1">
      <c r="A15" s="497"/>
      <c r="B15" s="497"/>
      <c r="C15" s="497"/>
      <c r="D15" s="497"/>
      <c r="E15" s="497"/>
      <c r="F15" s="497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4.2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s="3" customFormat="1" ht="29.25" customHeight="1">
      <c r="A17" s="472" t="s">
        <v>358</v>
      </c>
      <c r="B17" s="473"/>
      <c r="C17" s="473"/>
      <c r="D17" s="473"/>
      <c r="E17" s="474"/>
      <c r="F17" s="475"/>
      <c r="G17" s="477"/>
      <c r="H17" s="30"/>
      <c r="I17" s="30"/>
      <c r="J17" s="472" t="s">
        <v>322</v>
      </c>
      <c r="K17" s="473"/>
      <c r="L17" s="473"/>
      <c r="M17" s="473"/>
      <c r="N17" s="473"/>
      <c r="O17" s="473"/>
      <c r="P17" s="473"/>
      <c r="Q17" s="473"/>
      <c r="R17" s="473"/>
      <c r="S17" s="473"/>
      <c r="T17" s="473"/>
      <c r="U17" s="474"/>
      <c r="V17" s="12"/>
      <c r="W17" s="14"/>
    </row>
    <row r="18" spans="1:23" ht="72.95" customHeight="1">
      <c r="A18" s="478" t="s">
        <v>335</v>
      </c>
      <c r="B18" s="478"/>
      <c r="C18" s="479"/>
      <c r="D18" s="479"/>
      <c r="E18" s="479"/>
      <c r="F18" s="479"/>
      <c r="G18" s="479"/>
      <c r="H18" s="479"/>
      <c r="I18" s="479"/>
      <c r="J18" s="479"/>
      <c r="K18" s="479"/>
      <c r="L18" s="479"/>
      <c r="M18" s="479"/>
      <c r="N18" s="479"/>
      <c r="O18" s="479"/>
      <c r="P18" s="479"/>
      <c r="Q18" s="479"/>
      <c r="R18" s="479"/>
      <c r="S18" s="479"/>
      <c r="T18" s="479"/>
      <c r="U18" s="479"/>
      <c r="V18" s="479"/>
      <c r="W18" s="479"/>
    </row>
  </sheetData>
  <mergeCells count="44">
    <mergeCell ref="A1:W1"/>
    <mergeCell ref="G2:I2"/>
    <mergeCell ref="J2:L2"/>
    <mergeCell ref="M2:O2"/>
    <mergeCell ref="P2:R2"/>
    <mergeCell ref="S2:U2"/>
    <mergeCell ref="F2:F3"/>
    <mergeCell ref="W2:W3"/>
    <mergeCell ref="A17:E17"/>
    <mergeCell ref="F17:G17"/>
    <mergeCell ref="J17:U17"/>
    <mergeCell ref="A18:W18"/>
    <mergeCell ref="A2:A3"/>
    <mergeCell ref="A4:A7"/>
    <mergeCell ref="A8:A10"/>
    <mergeCell ref="A12:A13"/>
    <mergeCell ref="A14:A15"/>
    <mergeCell ref="B2:B3"/>
    <mergeCell ref="B8:B10"/>
    <mergeCell ref="B12:B13"/>
    <mergeCell ref="B14:B15"/>
    <mergeCell ref="C2:C3"/>
    <mergeCell ref="C14:C15"/>
    <mergeCell ref="D2:D3"/>
    <mergeCell ref="D8:D10"/>
    <mergeCell ref="D14:D15"/>
    <mergeCell ref="E2:E3"/>
    <mergeCell ref="E12:E13"/>
    <mergeCell ref="E14:E15"/>
    <mergeCell ref="F4:F7"/>
    <mergeCell ref="F8:F10"/>
    <mergeCell ref="F12:F13"/>
    <mergeCell ref="F14:F15"/>
    <mergeCell ref="V2:V3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</mergeCells>
  <phoneticPr fontId="61" type="noConversion"/>
  <dataValidations count="1">
    <dataValidation type="list" allowBlank="1" showInputMessage="1" showErrorMessage="1" sqref="W1 W4 W5 W6 W7 W8 W9 W10 V11 W12 W13 W14:W15 W16:W1048576" xr:uid="{00000000-0002-0000-0A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5" sqref="D1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71" t="s">
        <v>359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</row>
    <row r="2" spans="1:14" s="2" customFormat="1" ht="16.5">
      <c r="A2" s="24" t="s">
        <v>360</v>
      </c>
      <c r="B2" s="25" t="s">
        <v>298</v>
      </c>
      <c r="C2" s="25" t="s">
        <v>299</v>
      </c>
      <c r="D2" s="25" t="s">
        <v>300</v>
      </c>
      <c r="E2" s="25" t="s">
        <v>301</v>
      </c>
      <c r="F2" s="25" t="s">
        <v>302</v>
      </c>
      <c r="G2" s="24" t="s">
        <v>361</v>
      </c>
      <c r="H2" s="24" t="s">
        <v>362</v>
      </c>
      <c r="I2" s="24" t="s">
        <v>363</v>
      </c>
      <c r="J2" s="24" t="s">
        <v>362</v>
      </c>
      <c r="K2" s="24" t="s">
        <v>364</v>
      </c>
      <c r="L2" s="24" t="s">
        <v>362</v>
      </c>
      <c r="M2" s="25" t="s">
        <v>344</v>
      </c>
      <c r="N2" s="25" t="s">
        <v>311</v>
      </c>
    </row>
    <row r="3" spans="1:14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16.5">
      <c r="A4" s="28" t="s">
        <v>360</v>
      </c>
      <c r="B4" s="29" t="s">
        <v>365</v>
      </c>
      <c r="C4" s="29" t="s">
        <v>345</v>
      </c>
      <c r="D4" s="29" t="s">
        <v>300</v>
      </c>
      <c r="E4" s="25" t="s">
        <v>301</v>
      </c>
      <c r="F4" s="25" t="s">
        <v>302</v>
      </c>
      <c r="G4" s="24" t="s">
        <v>361</v>
      </c>
      <c r="H4" s="24" t="s">
        <v>362</v>
      </c>
      <c r="I4" s="24" t="s">
        <v>363</v>
      </c>
      <c r="J4" s="24" t="s">
        <v>362</v>
      </c>
      <c r="K4" s="24" t="s">
        <v>364</v>
      </c>
      <c r="L4" s="24" t="s">
        <v>362</v>
      </c>
      <c r="M4" s="25" t="s">
        <v>344</v>
      </c>
      <c r="N4" s="25" t="s">
        <v>311</v>
      </c>
    </row>
    <row r="5" spans="1:14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4" s="23" customFormat="1" ht="18.75">
      <c r="A11" s="472" t="s">
        <v>366</v>
      </c>
      <c r="B11" s="473"/>
      <c r="C11" s="473"/>
      <c r="D11" s="474"/>
      <c r="E11" s="475"/>
      <c r="F11" s="476"/>
      <c r="G11" s="477"/>
      <c r="H11" s="30"/>
      <c r="I11" s="472" t="s">
        <v>367</v>
      </c>
      <c r="J11" s="473"/>
      <c r="K11" s="473"/>
      <c r="L11" s="12"/>
      <c r="M11" s="12"/>
      <c r="N11" s="14"/>
    </row>
    <row r="12" spans="1:14" ht="16.5">
      <c r="A12" s="478" t="s">
        <v>368</v>
      </c>
      <c r="B12" s="479"/>
      <c r="C12" s="479"/>
      <c r="D12" s="479"/>
      <c r="E12" s="479"/>
      <c r="F12" s="479"/>
      <c r="G12" s="479"/>
      <c r="H12" s="479"/>
      <c r="I12" s="479"/>
      <c r="J12" s="479"/>
      <c r="K12" s="479"/>
      <c r="L12" s="479"/>
      <c r="M12" s="479"/>
      <c r="N12" s="479"/>
    </row>
  </sheetData>
  <mergeCells count="5">
    <mergeCell ref="A1:N1"/>
    <mergeCell ref="A11:D11"/>
    <mergeCell ref="E11:G11"/>
    <mergeCell ref="I11:K11"/>
    <mergeCell ref="A12:N12"/>
  </mergeCells>
  <phoneticPr fontId="6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H14" sqref="H14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20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71" t="s">
        <v>369</v>
      </c>
      <c r="B1" s="471"/>
      <c r="C1" s="471"/>
      <c r="D1" s="471"/>
      <c r="E1" s="471"/>
      <c r="F1" s="471"/>
      <c r="G1" s="471"/>
      <c r="H1" s="471"/>
      <c r="I1" s="471"/>
      <c r="J1" s="471"/>
    </row>
    <row r="2" spans="1:12" s="2" customFormat="1" ht="18" customHeight="1">
      <c r="A2" s="4" t="s">
        <v>338</v>
      </c>
      <c r="B2" s="5" t="s">
        <v>302</v>
      </c>
      <c r="C2" s="5" t="s">
        <v>298</v>
      </c>
      <c r="D2" s="5" t="s">
        <v>299</v>
      </c>
      <c r="E2" s="5" t="s">
        <v>300</v>
      </c>
      <c r="F2" s="5" t="s">
        <v>301</v>
      </c>
      <c r="G2" s="4" t="s">
        <v>370</v>
      </c>
      <c r="H2" s="4" t="s">
        <v>371</v>
      </c>
      <c r="I2" s="4" t="s">
        <v>372</v>
      </c>
      <c r="J2" s="4" t="s">
        <v>373</v>
      </c>
      <c r="K2" s="5" t="s">
        <v>344</v>
      </c>
      <c r="L2" s="5" t="s">
        <v>311</v>
      </c>
    </row>
    <row r="3" spans="1:12" ht="26.1" customHeight="1">
      <c r="A3" s="11" t="s">
        <v>374</v>
      </c>
      <c r="B3" s="6"/>
      <c r="C3" s="15" t="s">
        <v>312</v>
      </c>
      <c r="D3" s="16" t="s">
        <v>313</v>
      </c>
      <c r="E3" s="16" t="s">
        <v>314</v>
      </c>
      <c r="F3" s="17" t="s">
        <v>315</v>
      </c>
      <c r="G3" s="6" t="s">
        <v>375</v>
      </c>
      <c r="H3" s="18" t="s">
        <v>376</v>
      </c>
      <c r="I3" s="18" t="s">
        <v>377</v>
      </c>
      <c r="J3" s="6"/>
      <c r="K3" s="22" t="s">
        <v>378</v>
      </c>
      <c r="L3" s="6" t="s">
        <v>333</v>
      </c>
    </row>
    <row r="4" spans="1:12" ht="14.25" customHeight="1">
      <c r="A4" s="11"/>
      <c r="B4" s="6"/>
      <c r="C4" s="19"/>
      <c r="D4" s="20"/>
      <c r="E4" s="9"/>
      <c r="F4" s="9"/>
      <c r="G4" s="6"/>
      <c r="H4" s="6"/>
      <c r="I4" s="6"/>
      <c r="J4" s="6"/>
      <c r="K4" s="6"/>
      <c r="L4" s="6"/>
    </row>
    <row r="5" spans="1:12" ht="14.25" customHeight="1">
      <c r="A5" s="11"/>
      <c r="B5" s="6"/>
      <c r="C5" s="19"/>
      <c r="D5" s="20"/>
      <c r="E5" s="9"/>
      <c r="F5" s="9"/>
      <c r="G5" s="6"/>
      <c r="H5" s="6"/>
      <c r="I5" s="6"/>
      <c r="J5" s="6"/>
      <c r="K5" s="6"/>
      <c r="L5" s="6"/>
    </row>
    <row r="6" spans="1:12" ht="14.25" customHeight="1">
      <c r="A6" s="11"/>
      <c r="B6" s="6"/>
      <c r="C6" s="19"/>
      <c r="D6" s="20"/>
      <c r="E6" s="21"/>
      <c r="F6" s="9"/>
      <c r="G6" s="6"/>
      <c r="H6" s="6"/>
      <c r="I6" s="22"/>
      <c r="J6" s="6"/>
      <c r="K6" s="6"/>
      <c r="L6" s="6"/>
    </row>
    <row r="7" spans="1:12" ht="14.25" customHeight="1">
      <c r="A7" s="11"/>
      <c r="B7" s="11"/>
      <c r="C7" s="11"/>
      <c r="D7" s="7"/>
      <c r="E7" s="6"/>
      <c r="F7" s="9"/>
      <c r="G7" s="6"/>
      <c r="H7" s="11"/>
      <c r="I7" s="11"/>
      <c r="J7" s="11"/>
      <c r="K7" s="11"/>
      <c r="L7" s="11"/>
    </row>
    <row r="8" spans="1:12" ht="14.2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ht="14.2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s="3" customFormat="1" ht="29.25" customHeight="1">
      <c r="A10" s="472" t="s">
        <v>379</v>
      </c>
      <c r="B10" s="473"/>
      <c r="C10" s="473"/>
      <c r="D10" s="473"/>
      <c r="E10" s="474"/>
      <c r="F10" s="475"/>
      <c r="G10" s="477"/>
      <c r="H10" s="472" t="s">
        <v>380</v>
      </c>
      <c r="I10" s="473"/>
      <c r="J10" s="473"/>
      <c r="K10" s="12"/>
      <c r="L10" s="14"/>
    </row>
    <row r="11" spans="1:12" ht="72.95" customHeight="1">
      <c r="A11" s="478" t="s">
        <v>381</v>
      </c>
      <c r="B11" s="478"/>
      <c r="C11" s="479"/>
      <c r="D11" s="479"/>
      <c r="E11" s="479"/>
      <c r="F11" s="479"/>
      <c r="G11" s="479"/>
      <c r="H11" s="479"/>
      <c r="I11" s="479"/>
      <c r="J11" s="479"/>
      <c r="K11" s="479"/>
      <c r="L11" s="479"/>
    </row>
  </sheetData>
  <mergeCells count="5">
    <mergeCell ref="A1:J1"/>
    <mergeCell ref="A10:E10"/>
    <mergeCell ref="F10:G10"/>
    <mergeCell ref="H10:J10"/>
    <mergeCell ref="A11:L11"/>
  </mergeCells>
  <phoneticPr fontId="61" type="noConversion"/>
  <dataValidations count="1">
    <dataValidation type="list" allowBlank="1" showInputMessage="1" showErrorMessage="1" sqref="L3 L4 L5 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1"/>
  <sheetViews>
    <sheetView zoomScale="125" zoomScaleNormal="125" workbookViewId="0">
      <selection activeCell="J10" sqref="J10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71" t="s">
        <v>382</v>
      </c>
      <c r="B1" s="471"/>
      <c r="C1" s="471"/>
      <c r="D1" s="471"/>
      <c r="E1" s="471"/>
      <c r="F1" s="471"/>
      <c r="G1" s="471"/>
      <c r="H1" s="471"/>
      <c r="I1" s="471"/>
    </row>
    <row r="2" spans="1:9" s="2" customFormat="1" ht="18" customHeight="1">
      <c r="A2" s="480" t="s">
        <v>297</v>
      </c>
      <c r="B2" s="481" t="s">
        <v>302</v>
      </c>
      <c r="C2" s="481" t="s">
        <v>345</v>
      </c>
      <c r="D2" s="481" t="s">
        <v>300</v>
      </c>
      <c r="E2" s="481" t="s">
        <v>301</v>
      </c>
      <c r="F2" s="4" t="s">
        <v>383</v>
      </c>
      <c r="G2" s="4" t="s">
        <v>326</v>
      </c>
      <c r="H2" s="484" t="s">
        <v>327</v>
      </c>
      <c r="I2" s="488" t="s">
        <v>329</v>
      </c>
    </row>
    <row r="3" spans="1:9" s="2" customFormat="1" ht="18" customHeight="1">
      <c r="A3" s="480"/>
      <c r="B3" s="482"/>
      <c r="C3" s="482"/>
      <c r="D3" s="482"/>
      <c r="E3" s="482"/>
      <c r="F3" s="4" t="s">
        <v>384</v>
      </c>
      <c r="G3" s="4" t="s">
        <v>330</v>
      </c>
      <c r="H3" s="485"/>
      <c r="I3" s="489"/>
    </row>
    <row r="4" spans="1:9" ht="14.25" customHeight="1">
      <c r="A4" s="6">
        <v>3</v>
      </c>
      <c r="B4" s="6"/>
      <c r="C4" s="7"/>
      <c r="D4" s="8"/>
      <c r="E4" s="9"/>
      <c r="F4" s="10"/>
      <c r="G4" s="10"/>
      <c r="H4" s="10"/>
      <c r="I4" s="6"/>
    </row>
    <row r="5" spans="1:9" ht="14.25" customHeight="1">
      <c r="A5" s="6">
        <v>4</v>
      </c>
      <c r="B5" s="6"/>
      <c r="C5" s="7"/>
      <c r="D5" s="8"/>
      <c r="E5" s="9"/>
      <c r="F5" s="10"/>
      <c r="G5" s="10"/>
      <c r="H5" s="10"/>
      <c r="I5" s="6"/>
    </row>
    <row r="6" spans="1:9" ht="14.25" customHeight="1">
      <c r="A6" s="11"/>
      <c r="B6" s="11"/>
      <c r="C6" s="6"/>
      <c r="D6" s="11"/>
      <c r="E6" s="11"/>
      <c r="F6" s="11"/>
      <c r="G6" s="11"/>
      <c r="H6" s="11"/>
      <c r="I6" s="11"/>
    </row>
    <row r="7" spans="1:9" ht="14.25" customHeight="1">
      <c r="A7" s="11"/>
      <c r="B7" s="11"/>
      <c r="C7" s="11"/>
      <c r="D7" s="11"/>
      <c r="E7" s="11"/>
      <c r="F7" s="11"/>
      <c r="G7" s="11"/>
      <c r="H7" s="11"/>
      <c r="I7" s="11"/>
    </row>
    <row r="8" spans="1:9" ht="14.25" customHeight="1">
      <c r="A8" s="11"/>
      <c r="B8" s="11"/>
      <c r="C8" s="11"/>
      <c r="D8" s="11"/>
      <c r="E8" s="11"/>
      <c r="F8" s="11"/>
      <c r="G8" s="11"/>
      <c r="H8" s="11"/>
      <c r="I8" s="11"/>
    </row>
    <row r="9" spans="1:9" ht="14.25" customHeight="1">
      <c r="A9" s="11"/>
      <c r="B9" s="11"/>
      <c r="C9" s="11"/>
      <c r="D9" s="11"/>
      <c r="E9" s="11"/>
      <c r="F9" s="11"/>
      <c r="G9" s="11"/>
      <c r="H9" s="11"/>
      <c r="I9" s="11"/>
    </row>
    <row r="10" spans="1:9" s="3" customFormat="1" ht="29.25" customHeight="1">
      <c r="A10" s="472" t="s">
        <v>366</v>
      </c>
      <c r="B10" s="473"/>
      <c r="C10" s="473"/>
      <c r="D10" s="474"/>
      <c r="E10" s="13"/>
      <c r="F10" s="472" t="s">
        <v>385</v>
      </c>
      <c r="G10" s="473"/>
      <c r="H10" s="474"/>
      <c r="I10" s="14"/>
    </row>
    <row r="11" spans="1:9" ht="51.95" customHeight="1">
      <c r="A11" s="478" t="s">
        <v>386</v>
      </c>
      <c r="B11" s="478"/>
      <c r="C11" s="479"/>
      <c r="D11" s="479"/>
      <c r="E11" s="479"/>
      <c r="F11" s="479"/>
      <c r="G11" s="479"/>
      <c r="H11" s="479"/>
      <c r="I11" s="479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61" type="noConversion"/>
  <dataValidations count="1">
    <dataValidation type="list" allowBlank="1" showInputMessage="1" showErrorMessage="1" sqref="I4 I5 I1:I3 I6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56" t="s">
        <v>35</v>
      </c>
      <c r="C2" s="257"/>
      <c r="D2" s="257"/>
      <c r="E2" s="257"/>
      <c r="F2" s="257"/>
      <c r="G2" s="257"/>
      <c r="H2" s="257"/>
      <c r="I2" s="258"/>
    </row>
    <row r="3" spans="2:9" ht="27.95" customHeight="1">
      <c r="B3" s="230"/>
      <c r="C3" s="231"/>
      <c r="D3" s="259" t="s">
        <v>36</v>
      </c>
      <c r="E3" s="260"/>
      <c r="F3" s="261" t="s">
        <v>37</v>
      </c>
      <c r="G3" s="262"/>
      <c r="H3" s="259" t="s">
        <v>38</v>
      </c>
      <c r="I3" s="263"/>
    </row>
    <row r="4" spans="2:9" ht="27.95" customHeight="1">
      <c r="B4" s="230" t="s">
        <v>39</v>
      </c>
      <c r="C4" s="231" t="s">
        <v>40</v>
      </c>
      <c r="D4" s="231" t="s">
        <v>41</v>
      </c>
      <c r="E4" s="231" t="s">
        <v>42</v>
      </c>
      <c r="F4" s="232" t="s">
        <v>41</v>
      </c>
      <c r="G4" s="232" t="s">
        <v>42</v>
      </c>
      <c r="H4" s="231" t="s">
        <v>41</v>
      </c>
      <c r="I4" s="239" t="s">
        <v>42</v>
      </c>
    </row>
    <row r="5" spans="2:9" ht="27.95" customHeight="1">
      <c r="B5" s="233" t="s">
        <v>43</v>
      </c>
      <c r="C5" s="26">
        <v>13</v>
      </c>
      <c r="D5" s="26">
        <v>0</v>
      </c>
      <c r="E5" s="26">
        <v>1</v>
      </c>
      <c r="F5" s="234">
        <v>0</v>
      </c>
      <c r="G5" s="234">
        <v>1</v>
      </c>
      <c r="H5" s="26">
        <v>1</v>
      </c>
      <c r="I5" s="240">
        <v>2</v>
      </c>
    </row>
    <row r="6" spans="2:9" ht="27.95" customHeight="1">
      <c r="B6" s="233" t="s">
        <v>44</v>
      </c>
      <c r="C6" s="26">
        <v>20</v>
      </c>
      <c r="D6" s="26">
        <v>0</v>
      </c>
      <c r="E6" s="26">
        <v>1</v>
      </c>
      <c r="F6" s="234">
        <v>1</v>
      </c>
      <c r="G6" s="234">
        <v>2</v>
      </c>
      <c r="H6" s="26">
        <v>2</v>
      </c>
      <c r="I6" s="240">
        <v>3</v>
      </c>
    </row>
    <row r="7" spans="2:9" ht="27.95" customHeight="1">
      <c r="B7" s="233" t="s">
        <v>45</v>
      </c>
      <c r="C7" s="26">
        <v>32</v>
      </c>
      <c r="D7" s="26">
        <v>0</v>
      </c>
      <c r="E7" s="26">
        <v>1</v>
      </c>
      <c r="F7" s="234">
        <v>2</v>
      </c>
      <c r="G7" s="234">
        <v>3</v>
      </c>
      <c r="H7" s="26">
        <v>3</v>
      </c>
      <c r="I7" s="240">
        <v>4</v>
      </c>
    </row>
    <row r="8" spans="2:9" ht="27.95" customHeight="1">
      <c r="B8" s="233" t="s">
        <v>46</v>
      </c>
      <c r="C8" s="26">
        <v>50</v>
      </c>
      <c r="D8" s="26">
        <v>1</v>
      </c>
      <c r="E8" s="26">
        <v>2</v>
      </c>
      <c r="F8" s="234">
        <v>3</v>
      </c>
      <c r="G8" s="234">
        <v>4</v>
      </c>
      <c r="H8" s="26">
        <v>5</v>
      </c>
      <c r="I8" s="240">
        <v>6</v>
      </c>
    </row>
    <row r="9" spans="2:9" ht="27.95" customHeight="1">
      <c r="B9" s="233" t="s">
        <v>47</v>
      </c>
      <c r="C9" s="26">
        <v>80</v>
      </c>
      <c r="D9" s="26">
        <v>2</v>
      </c>
      <c r="E9" s="26">
        <v>3</v>
      </c>
      <c r="F9" s="234">
        <v>5</v>
      </c>
      <c r="G9" s="234">
        <v>6</v>
      </c>
      <c r="H9" s="26">
        <v>7</v>
      </c>
      <c r="I9" s="240">
        <v>8</v>
      </c>
    </row>
    <row r="10" spans="2:9" ht="27.95" customHeight="1">
      <c r="B10" s="233" t="s">
        <v>48</v>
      </c>
      <c r="C10" s="26">
        <v>125</v>
      </c>
      <c r="D10" s="26">
        <v>3</v>
      </c>
      <c r="E10" s="26">
        <v>4</v>
      </c>
      <c r="F10" s="234">
        <v>7</v>
      </c>
      <c r="G10" s="234">
        <v>8</v>
      </c>
      <c r="H10" s="26">
        <v>10</v>
      </c>
      <c r="I10" s="240">
        <v>11</v>
      </c>
    </row>
    <row r="11" spans="2:9" ht="27.95" customHeight="1">
      <c r="B11" s="233" t="s">
        <v>49</v>
      </c>
      <c r="C11" s="26">
        <v>200</v>
      </c>
      <c r="D11" s="26">
        <v>5</v>
      </c>
      <c r="E11" s="26">
        <v>6</v>
      </c>
      <c r="F11" s="234">
        <v>10</v>
      </c>
      <c r="G11" s="234">
        <v>11</v>
      </c>
      <c r="H11" s="26">
        <v>14</v>
      </c>
      <c r="I11" s="240">
        <v>15</v>
      </c>
    </row>
    <row r="12" spans="2:9" ht="27.95" customHeight="1">
      <c r="B12" s="235" t="s">
        <v>50</v>
      </c>
      <c r="C12" s="236">
        <v>315</v>
      </c>
      <c r="D12" s="236">
        <v>7</v>
      </c>
      <c r="E12" s="236">
        <v>8</v>
      </c>
      <c r="F12" s="237">
        <v>14</v>
      </c>
      <c r="G12" s="237">
        <v>15</v>
      </c>
      <c r="H12" s="236">
        <v>21</v>
      </c>
      <c r="I12" s="241">
        <v>22</v>
      </c>
    </row>
    <row r="14" spans="2:9">
      <c r="B14" s="238" t="s">
        <v>51</v>
      </c>
      <c r="C14" s="238"/>
      <c r="D14" s="238"/>
    </row>
  </sheetData>
  <mergeCells count="4">
    <mergeCell ref="B2:I2"/>
    <mergeCell ref="D3:E3"/>
    <mergeCell ref="F3:G3"/>
    <mergeCell ref="H3:I3"/>
  </mergeCells>
  <phoneticPr fontId="6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workbookViewId="0">
      <selection activeCell="B8" sqref="B8:C8"/>
    </sheetView>
  </sheetViews>
  <sheetFormatPr defaultColWidth="10.375" defaultRowHeight="16.5" customHeight="1"/>
  <cols>
    <col min="1" max="1" width="11.125" style="82" customWidth="1"/>
    <col min="2" max="9" width="10.375" style="82"/>
    <col min="10" max="10" width="8.875" style="82" customWidth="1"/>
    <col min="11" max="11" width="12" style="82" customWidth="1"/>
    <col min="12" max="16384" width="10.375" style="82"/>
  </cols>
  <sheetData>
    <row r="1" spans="1:11" ht="20.25">
      <c r="A1" s="333" t="s">
        <v>52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</row>
    <row r="2" spans="1:11" ht="14.25">
      <c r="A2" s="169" t="s">
        <v>53</v>
      </c>
      <c r="B2" s="334" t="s">
        <v>54</v>
      </c>
      <c r="C2" s="334"/>
      <c r="D2" s="335" t="s">
        <v>55</v>
      </c>
      <c r="E2" s="335"/>
      <c r="F2" s="334" t="s">
        <v>56</v>
      </c>
      <c r="G2" s="334"/>
      <c r="H2" s="171" t="s">
        <v>57</v>
      </c>
      <c r="I2" s="336" t="s">
        <v>58</v>
      </c>
      <c r="J2" s="336"/>
      <c r="K2" s="337"/>
    </row>
    <row r="3" spans="1:11" ht="14.25">
      <c r="A3" s="325" t="s">
        <v>59</v>
      </c>
      <c r="B3" s="326"/>
      <c r="C3" s="327"/>
      <c r="D3" s="328" t="s">
        <v>60</v>
      </c>
      <c r="E3" s="329"/>
      <c r="F3" s="329"/>
      <c r="G3" s="330"/>
      <c r="H3" s="328" t="s">
        <v>61</v>
      </c>
      <c r="I3" s="329"/>
      <c r="J3" s="329"/>
      <c r="K3" s="330"/>
    </row>
    <row r="4" spans="1:11" ht="14.25">
      <c r="A4" s="174" t="s">
        <v>62</v>
      </c>
      <c r="B4" s="331" t="s">
        <v>63</v>
      </c>
      <c r="C4" s="332"/>
      <c r="D4" s="317" t="s">
        <v>64</v>
      </c>
      <c r="E4" s="318"/>
      <c r="F4" s="315">
        <v>45056</v>
      </c>
      <c r="G4" s="316"/>
      <c r="H4" s="317" t="s">
        <v>65</v>
      </c>
      <c r="I4" s="318"/>
      <c r="J4" s="186" t="s">
        <v>66</v>
      </c>
      <c r="K4" s="196" t="s">
        <v>67</v>
      </c>
    </row>
    <row r="5" spans="1:11" ht="14.25">
      <c r="A5" s="177" t="s">
        <v>68</v>
      </c>
      <c r="B5" s="323" t="s">
        <v>69</v>
      </c>
      <c r="C5" s="324"/>
      <c r="D5" s="317" t="s">
        <v>70</v>
      </c>
      <c r="E5" s="318"/>
      <c r="F5" s="315">
        <v>45049</v>
      </c>
      <c r="G5" s="316"/>
      <c r="H5" s="317" t="s">
        <v>71</v>
      </c>
      <c r="I5" s="318"/>
      <c r="J5" s="186" t="s">
        <v>66</v>
      </c>
      <c r="K5" s="196" t="s">
        <v>67</v>
      </c>
    </row>
    <row r="6" spans="1:11" ht="14.25">
      <c r="A6" s="174" t="s">
        <v>72</v>
      </c>
      <c r="B6" s="208">
        <v>1</v>
      </c>
      <c r="C6" s="196">
        <v>7</v>
      </c>
      <c r="D6" s="177" t="s">
        <v>73</v>
      </c>
      <c r="E6" s="188"/>
      <c r="F6" s="315">
        <v>45056</v>
      </c>
      <c r="G6" s="316"/>
      <c r="H6" s="317" t="s">
        <v>74</v>
      </c>
      <c r="I6" s="318"/>
      <c r="J6" s="186" t="s">
        <v>66</v>
      </c>
      <c r="K6" s="196" t="s">
        <v>67</v>
      </c>
    </row>
    <row r="7" spans="1:11" ht="14.25">
      <c r="A7" s="174" t="s">
        <v>75</v>
      </c>
      <c r="B7" s="313">
        <v>1047</v>
      </c>
      <c r="C7" s="314"/>
      <c r="D7" s="177" t="s">
        <v>76</v>
      </c>
      <c r="E7" s="187"/>
      <c r="F7" s="315">
        <v>45058</v>
      </c>
      <c r="G7" s="316"/>
      <c r="H7" s="317" t="s">
        <v>77</v>
      </c>
      <c r="I7" s="318"/>
      <c r="J7" s="186" t="s">
        <v>66</v>
      </c>
      <c r="K7" s="196" t="s">
        <v>67</v>
      </c>
    </row>
    <row r="8" spans="1:11" ht="14.25">
      <c r="A8" s="179" t="s">
        <v>78</v>
      </c>
      <c r="B8" s="319" t="s">
        <v>79</v>
      </c>
      <c r="C8" s="320"/>
      <c r="D8" s="284" t="s">
        <v>80</v>
      </c>
      <c r="E8" s="285"/>
      <c r="F8" s="321">
        <v>45060</v>
      </c>
      <c r="G8" s="322"/>
      <c r="H8" s="284" t="s">
        <v>81</v>
      </c>
      <c r="I8" s="285"/>
      <c r="J8" s="189" t="s">
        <v>66</v>
      </c>
      <c r="K8" s="198" t="s">
        <v>67</v>
      </c>
    </row>
    <row r="9" spans="1:11" ht="14.25">
      <c r="A9" s="307" t="s">
        <v>82</v>
      </c>
      <c r="B9" s="308"/>
      <c r="C9" s="308"/>
      <c r="D9" s="308"/>
      <c r="E9" s="308"/>
      <c r="F9" s="308"/>
      <c r="G9" s="308"/>
      <c r="H9" s="308"/>
      <c r="I9" s="308"/>
      <c r="J9" s="308"/>
      <c r="K9" s="309"/>
    </row>
    <row r="10" spans="1:11" ht="14.25">
      <c r="A10" s="281" t="s">
        <v>83</v>
      </c>
      <c r="B10" s="282"/>
      <c r="C10" s="282"/>
      <c r="D10" s="282"/>
      <c r="E10" s="282"/>
      <c r="F10" s="282"/>
      <c r="G10" s="282"/>
      <c r="H10" s="282"/>
      <c r="I10" s="282"/>
      <c r="J10" s="282"/>
      <c r="K10" s="283"/>
    </row>
    <row r="11" spans="1:11" ht="14.25">
      <c r="A11" s="209" t="s">
        <v>84</v>
      </c>
      <c r="B11" s="210" t="s">
        <v>85</v>
      </c>
      <c r="C11" s="206" t="s">
        <v>86</v>
      </c>
      <c r="D11" s="211"/>
      <c r="E11" s="212" t="s">
        <v>87</v>
      </c>
      <c r="F11" s="210" t="s">
        <v>85</v>
      </c>
      <c r="G11" s="206" t="s">
        <v>86</v>
      </c>
      <c r="H11" s="206" t="s">
        <v>88</v>
      </c>
      <c r="I11" s="212" t="s">
        <v>89</v>
      </c>
      <c r="J11" s="210" t="s">
        <v>85</v>
      </c>
      <c r="K11" s="207" t="s">
        <v>86</v>
      </c>
    </row>
    <row r="12" spans="1:11" ht="14.25">
      <c r="A12" s="177" t="s">
        <v>90</v>
      </c>
      <c r="B12" s="185" t="s">
        <v>85</v>
      </c>
      <c r="C12" s="186" t="s">
        <v>86</v>
      </c>
      <c r="D12" s="187"/>
      <c r="E12" s="188" t="s">
        <v>91</v>
      </c>
      <c r="F12" s="185" t="s">
        <v>85</v>
      </c>
      <c r="G12" s="186" t="s">
        <v>86</v>
      </c>
      <c r="H12" s="186" t="s">
        <v>88</v>
      </c>
      <c r="I12" s="188" t="s">
        <v>92</v>
      </c>
      <c r="J12" s="185" t="s">
        <v>85</v>
      </c>
      <c r="K12" s="196" t="s">
        <v>86</v>
      </c>
    </row>
    <row r="13" spans="1:11" ht="14.25">
      <c r="A13" s="177" t="s">
        <v>93</v>
      </c>
      <c r="B13" s="185" t="s">
        <v>85</v>
      </c>
      <c r="C13" s="186" t="s">
        <v>86</v>
      </c>
      <c r="D13" s="187"/>
      <c r="E13" s="188" t="s">
        <v>94</v>
      </c>
      <c r="F13" s="186" t="s">
        <v>95</v>
      </c>
      <c r="G13" s="186" t="s">
        <v>96</v>
      </c>
      <c r="H13" s="186" t="s">
        <v>88</v>
      </c>
      <c r="I13" s="188" t="s">
        <v>97</v>
      </c>
      <c r="J13" s="185" t="s">
        <v>85</v>
      </c>
      <c r="K13" s="196" t="s">
        <v>86</v>
      </c>
    </row>
    <row r="14" spans="1:11" ht="14.25">
      <c r="A14" s="284" t="s">
        <v>98</v>
      </c>
      <c r="B14" s="285"/>
      <c r="C14" s="285"/>
      <c r="D14" s="285"/>
      <c r="E14" s="285"/>
      <c r="F14" s="285"/>
      <c r="G14" s="285"/>
      <c r="H14" s="285"/>
      <c r="I14" s="285"/>
      <c r="J14" s="285"/>
      <c r="K14" s="286"/>
    </row>
    <row r="15" spans="1:11" ht="14.25">
      <c r="A15" s="281" t="s">
        <v>99</v>
      </c>
      <c r="B15" s="282"/>
      <c r="C15" s="282"/>
      <c r="D15" s="282"/>
      <c r="E15" s="282"/>
      <c r="F15" s="282"/>
      <c r="G15" s="282"/>
      <c r="H15" s="282"/>
      <c r="I15" s="282"/>
      <c r="J15" s="282"/>
      <c r="K15" s="283"/>
    </row>
    <row r="16" spans="1:11" ht="14.25">
      <c r="A16" s="213" t="s">
        <v>100</v>
      </c>
      <c r="B16" s="206" t="s">
        <v>95</v>
      </c>
      <c r="C16" s="206" t="s">
        <v>96</v>
      </c>
      <c r="D16" s="214"/>
      <c r="E16" s="215" t="s">
        <v>101</v>
      </c>
      <c r="F16" s="206" t="s">
        <v>95</v>
      </c>
      <c r="G16" s="206" t="s">
        <v>96</v>
      </c>
      <c r="H16" s="216"/>
      <c r="I16" s="215" t="s">
        <v>102</v>
      </c>
      <c r="J16" s="206" t="s">
        <v>95</v>
      </c>
      <c r="K16" s="207" t="s">
        <v>96</v>
      </c>
    </row>
    <row r="17" spans="1:22" ht="16.5" customHeight="1">
      <c r="A17" s="190" t="s">
        <v>103</v>
      </c>
      <c r="B17" s="186" t="s">
        <v>95</v>
      </c>
      <c r="C17" s="186" t="s">
        <v>96</v>
      </c>
      <c r="D17" s="88"/>
      <c r="E17" s="191" t="s">
        <v>104</v>
      </c>
      <c r="F17" s="186" t="s">
        <v>95</v>
      </c>
      <c r="G17" s="186" t="s">
        <v>96</v>
      </c>
      <c r="H17" s="217"/>
      <c r="I17" s="191" t="s">
        <v>105</v>
      </c>
      <c r="J17" s="186" t="s">
        <v>95</v>
      </c>
      <c r="K17" s="196" t="s">
        <v>96</v>
      </c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</row>
    <row r="18" spans="1:22" ht="18" customHeight="1">
      <c r="A18" s="310" t="s">
        <v>106</v>
      </c>
      <c r="B18" s="311"/>
      <c r="C18" s="311"/>
      <c r="D18" s="311"/>
      <c r="E18" s="311"/>
      <c r="F18" s="311"/>
      <c r="G18" s="311"/>
      <c r="H18" s="311"/>
      <c r="I18" s="311"/>
      <c r="J18" s="311"/>
      <c r="K18" s="312"/>
    </row>
    <row r="19" spans="1:22" ht="18" customHeight="1">
      <c r="A19" s="281" t="s">
        <v>107</v>
      </c>
      <c r="B19" s="282"/>
      <c r="C19" s="282"/>
      <c r="D19" s="282"/>
      <c r="E19" s="282"/>
      <c r="F19" s="282"/>
      <c r="G19" s="282"/>
      <c r="H19" s="282"/>
      <c r="I19" s="282"/>
      <c r="J19" s="282"/>
      <c r="K19" s="283"/>
    </row>
    <row r="20" spans="1:22" ht="16.5" customHeight="1">
      <c r="A20" s="298" t="s">
        <v>108</v>
      </c>
      <c r="B20" s="299"/>
      <c r="C20" s="299"/>
      <c r="D20" s="299"/>
      <c r="E20" s="299"/>
      <c r="F20" s="299"/>
      <c r="G20" s="299"/>
      <c r="H20" s="299"/>
      <c r="I20" s="299"/>
      <c r="J20" s="299"/>
      <c r="K20" s="300"/>
    </row>
    <row r="21" spans="1:22" ht="21.75" customHeight="1">
      <c r="A21" s="218" t="s">
        <v>109</v>
      </c>
      <c r="B21" s="219" t="s">
        <v>110</v>
      </c>
      <c r="C21" s="219" t="s">
        <v>111</v>
      </c>
      <c r="D21" s="219" t="s">
        <v>112</v>
      </c>
      <c r="E21" s="219" t="s">
        <v>113</v>
      </c>
      <c r="F21" s="219" t="s">
        <v>114</v>
      </c>
      <c r="G21" s="220" t="s">
        <v>115</v>
      </c>
      <c r="H21" s="191" t="s">
        <v>116</v>
      </c>
      <c r="I21" s="191"/>
      <c r="J21" s="191"/>
      <c r="K21" s="111" t="s">
        <v>117</v>
      </c>
    </row>
    <row r="22" spans="1:22" ht="29.1" customHeight="1">
      <c r="A22" s="221" t="s">
        <v>118</v>
      </c>
      <c r="B22" s="88" t="s">
        <v>95</v>
      </c>
      <c r="C22" s="88" t="s">
        <v>95</v>
      </c>
      <c r="D22" s="88" t="s">
        <v>95</v>
      </c>
      <c r="E22" s="88" t="s">
        <v>95</v>
      </c>
      <c r="F22" s="88" t="s">
        <v>95</v>
      </c>
      <c r="G22" s="88" t="s">
        <v>95</v>
      </c>
      <c r="H22" s="88" t="s">
        <v>95</v>
      </c>
      <c r="I22" s="223"/>
      <c r="J22" s="223"/>
      <c r="K22" s="229"/>
    </row>
    <row r="23" spans="1:22" ht="23.1" customHeight="1">
      <c r="A23" s="22"/>
      <c r="B23" s="88"/>
      <c r="C23" s="88"/>
      <c r="D23" s="88"/>
      <c r="E23" s="88"/>
      <c r="F23" s="88"/>
      <c r="G23" s="88"/>
      <c r="H23" s="88"/>
      <c r="I23" s="223"/>
      <c r="J23" s="223"/>
      <c r="K23" s="229"/>
    </row>
    <row r="24" spans="1:22" ht="23.1" customHeight="1">
      <c r="A24" s="88"/>
      <c r="B24" s="88"/>
      <c r="C24" s="88"/>
      <c r="D24" s="88"/>
      <c r="E24" s="88"/>
      <c r="F24" s="88"/>
      <c r="G24" s="88"/>
      <c r="H24" s="222"/>
      <c r="I24" s="223"/>
      <c r="J24" s="223"/>
      <c r="K24" s="229"/>
    </row>
    <row r="25" spans="1:22" ht="23.1" customHeight="1">
      <c r="A25" s="88"/>
      <c r="B25" s="88"/>
      <c r="C25" s="88"/>
      <c r="D25" s="88"/>
      <c r="E25" s="88"/>
      <c r="F25" s="88"/>
      <c r="G25" s="88"/>
      <c r="H25" s="222"/>
      <c r="I25" s="223"/>
      <c r="J25" s="223"/>
      <c r="K25" s="229"/>
    </row>
    <row r="26" spans="1:22" ht="23.1" customHeight="1">
      <c r="A26" s="178"/>
      <c r="B26" s="88"/>
      <c r="C26" s="88"/>
      <c r="D26" s="88"/>
      <c r="E26" s="88"/>
      <c r="F26" s="88"/>
      <c r="G26" s="88"/>
      <c r="H26" s="222"/>
      <c r="I26" s="223"/>
      <c r="J26" s="223"/>
      <c r="K26" s="229"/>
    </row>
    <row r="27" spans="1:22" ht="23.1" customHeight="1">
      <c r="A27" s="178"/>
      <c r="B27" s="223"/>
      <c r="C27" s="223"/>
      <c r="D27" s="223"/>
      <c r="E27" s="223"/>
      <c r="F27" s="223"/>
      <c r="G27" s="223"/>
      <c r="H27" s="222"/>
      <c r="I27" s="223"/>
      <c r="J27" s="223"/>
      <c r="K27" s="108"/>
    </row>
    <row r="28" spans="1:22" ht="23.1" customHeight="1">
      <c r="A28" s="178"/>
      <c r="B28" s="223"/>
      <c r="C28" s="223"/>
      <c r="D28" s="223"/>
      <c r="E28" s="223"/>
      <c r="F28" s="223"/>
      <c r="G28" s="223"/>
      <c r="H28" s="222"/>
      <c r="I28" s="223"/>
      <c r="J28" s="223"/>
      <c r="K28" s="108"/>
    </row>
    <row r="29" spans="1:22" ht="18" customHeight="1">
      <c r="A29" s="287" t="s">
        <v>119</v>
      </c>
      <c r="B29" s="288"/>
      <c r="C29" s="288"/>
      <c r="D29" s="288"/>
      <c r="E29" s="288"/>
      <c r="F29" s="288"/>
      <c r="G29" s="288"/>
      <c r="H29" s="288"/>
      <c r="I29" s="288"/>
      <c r="J29" s="288"/>
      <c r="K29" s="289"/>
    </row>
    <row r="30" spans="1:22" ht="18.75" customHeight="1">
      <c r="A30" s="301" t="s">
        <v>120</v>
      </c>
      <c r="B30" s="302"/>
      <c r="C30" s="302"/>
      <c r="D30" s="302"/>
      <c r="E30" s="302"/>
      <c r="F30" s="302"/>
      <c r="G30" s="302"/>
      <c r="H30" s="302"/>
      <c r="I30" s="302"/>
      <c r="J30" s="302"/>
      <c r="K30" s="303"/>
    </row>
    <row r="31" spans="1:22" ht="18.75" customHeight="1">
      <c r="A31" s="304"/>
      <c r="B31" s="305"/>
      <c r="C31" s="305"/>
      <c r="D31" s="305"/>
      <c r="E31" s="305"/>
      <c r="F31" s="305"/>
      <c r="G31" s="305"/>
      <c r="H31" s="305"/>
      <c r="I31" s="305"/>
      <c r="J31" s="305"/>
      <c r="K31" s="306"/>
    </row>
    <row r="32" spans="1:22" ht="18" customHeight="1">
      <c r="A32" s="287" t="s">
        <v>121</v>
      </c>
      <c r="B32" s="288"/>
      <c r="C32" s="288"/>
      <c r="D32" s="288"/>
      <c r="E32" s="288"/>
      <c r="F32" s="288"/>
      <c r="G32" s="288"/>
      <c r="H32" s="288"/>
      <c r="I32" s="288"/>
      <c r="J32" s="288"/>
      <c r="K32" s="289"/>
    </row>
    <row r="33" spans="1:11" ht="14.25">
      <c r="A33" s="290" t="s">
        <v>122</v>
      </c>
      <c r="B33" s="291"/>
      <c r="C33" s="291"/>
      <c r="D33" s="291"/>
      <c r="E33" s="291"/>
      <c r="F33" s="291"/>
      <c r="G33" s="291"/>
      <c r="H33" s="291"/>
      <c r="I33" s="291"/>
      <c r="J33" s="291"/>
      <c r="K33" s="292"/>
    </row>
    <row r="34" spans="1:11" ht="14.25">
      <c r="A34" s="293" t="s">
        <v>123</v>
      </c>
      <c r="B34" s="294"/>
      <c r="C34" s="186" t="s">
        <v>66</v>
      </c>
      <c r="D34" s="186" t="s">
        <v>67</v>
      </c>
      <c r="E34" s="295" t="s">
        <v>124</v>
      </c>
      <c r="F34" s="296"/>
      <c r="G34" s="296"/>
      <c r="H34" s="296"/>
      <c r="I34" s="296"/>
      <c r="J34" s="296"/>
      <c r="K34" s="297"/>
    </row>
    <row r="35" spans="1:11" ht="14.25">
      <c r="A35" s="271" t="s">
        <v>125</v>
      </c>
      <c r="B35" s="271"/>
      <c r="C35" s="271"/>
      <c r="D35" s="271"/>
      <c r="E35" s="271"/>
      <c r="F35" s="271"/>
      <c r="G35" s="271"/>
      <c r="H35" s="271"/>
      <c r="I35" s="271"/>
      <c r="J35" s="271"/>
      <c r="K35" s="271"/>
    </row>
    <row r="36" spans="1:11" ht="21" customHeight="1">
      <c r="A36" s="272" t="s">
        <v>126</v>
      </c>
      <c r="B36" s="273"/>
      <c r="C36" s="273"/>
      <c r="D36" s="273"/>
      <c r="E36" s="273"/>
      <c r="F36" s="273"/>
      <c r="G36" s="273"/>
      <c r="H36" s="273"/>
      <c r="I36" s="273"/>
      <c r="J36" s="273"/>
      <c r="K36" s="274"/>
    </row>
    <row r="37" spans="1:11" ht="21" customHeight="1">
      <c r="A37" s="275" t="s">
        <v>127</v>
      </c>
      <c r="B37" s="276"/>
      <c r="C37" s="276"/>
      <c r="D37" s="276"/>
      <c r="E37" s="276"/>
      <c r="F37" s="276"/>
      <c r="G37" s="276"/>
      <c r="H37" s="276"/>
      <c r="I37" s="276"/>
      <c r="J37" s="276"/>
      <c r="K37" s="277"/>
    </row>
    <row r="38" spans="1:11" ht="21" customHeight="1">
      <c r="A38" s="275" t="s">
        <v>128</v>
      </c>
      <c r="B38" s="276"/>
      <c r="C38" s="276"/>
      <c r="D38" s="276"/>
      <c r="E38" s="276"/>
      <c r="F38" s="276"/>
      <c r="G38" s="276"/>
      <c r="H38" s="276"/>
      <c r="I38" s="276"/>
      <c r="J38" s="276"/>
      <c r="K38" s="277"/>
    </row>
    <row r="39" spans="1:11" ht="21" customHeight="1">
      <c r="A39" s="275" t="s">
        <v>129</v>
      </c>
      <c r="B39" s="276"/>
      <c r="C39" s="276"/>
      <c r="D39" s="276"/>
      <c r="E39" s="276"/>
      <c r="F39" s="276"/>
      <c r="G39" s="276"/>
      <c r="H39" s="276"/>
      <c r="I39" s="276"/>
      <c r="J39" s="276"/>
      <c r="K39" s="277"/>
    </row>
    <row r="40" spans="1:11" ht="21" customHeight="1">
      <c r="A40" s="275" t="s">
        <v>130</v>
      </c>
      <c r="B40" s="276"/>
      <c r="C40" s="276"/>
      <c r="D40" s="276"/>
      <c r="E40" s="276"/>
      <c r="F40" s="276"/>
      <c r="G40" s="276"/>
      <c r="H40" s="276"/>
      <c r="I40" s="276"/>
      <c r="J40" s="276"/>
      <c r="K40" s="277"/>
    </row>
    <row r="41" spans="1:11" ht="21" customHeight="1">
      <c r="A41" s="275" t="s">
        <v>131</v>
      </c>
      <c r="B41" s="276"/>
      <c r="C41" s="276"/>
      <c r="D41" s="276"/>
      <c r="E41" s="276"/>
      <c r="F41" s="276"/>
      <c r="G41" s="276"/>
      <c r="H41" s="276"/>
      <c r="I41" s="276"/>
      <c r="J41" s="276"/>
      <c r="K41" s="277"/>
    </row>
    <row r="42" spans="1:11" ht="21" customHeight="1">
      <c r="A42" s="275" t="s">
        <v>132</v>
      </c>
      <c r="B42" s="276"/>
      <c r="C42" s="276"/>
      <c r="D42" s="276"/>
      <c r="E42" s="276"/>
      <c r="F42" s="276"/>
      <c r="G42" s="276"/>
      <c r="H42" s="276"/>
      <c r="I42" s="276"/>
      <c r="J42" s="276"/>
      <c r="K42" s="277"/>
    </row>
    <row r="43" spans="1:11" ht="14.25">
      <c r="A43" s="278" t="s">
        <v>133</v>
      </c>
      <c r="B43" s="279"/>
      <c r="C43" s="279"/>
      <c r="D43" s="279"/>
      <c r="E43" s="279"/>
      <c r="F43" s="279"/>
      <c r="G43" s="279"/>
      <c r="H43" s="279"/>
      <c r="I43" s="279"/>
      <c r="J43" s="279"/>
      <c r="K43" s="280"/>
    </row>
    <row r="44" spans="1:11" ht="14.25">
      <c r="A44" s="281" t="s">
        <v>134</v>
      </c>
      <c r="B44" s="282"/>
      <c r="C44" s="282"/>
      <c r="D44" s="282"/>
      <c r="E44" s="282"/>
      <c r="F44" s="282"/>
      <c r="G44" s="282"/>
      <c r="H44" s="282"/>
      <c r="I44" s="282"/>
      <c r="J44" s="282"/>
      <c r="K44" s="283"/>
    </row>
    <row r="45" spans="1:11" ht="14.25">
      <c r="A45" s="213" t="s">
        <v>135</v>
      </c>
      <c r="B45" s="206" t="s">
        <v>95</v>
      </c>
      <c r="C45" s="206" t="s">
        <v>96</v>
      </c>
      <c r="D45" s="206" t="s">
        <v>88</v>
      </c>
      <c r="E45" s="215" t="s">
        <v>136</v>
      </c>
      <c r="F45" s="206" t="s">
        <v>95</v>
      </c>
      <c r="G45" s="206" t="s">
        <v>96</v>
      </c>
      <c r="H45" s="206" t="s">
        <v>88</v>
      </c>
      <c r="I45" s="215" t="s">
        <v>137</v>
      </c>
      <c r="J45" s="206" t="s">
        <v>95</v>
      </c>
      <c r="K45" s="207" t="s">
        <v>96</v>
      </c>
    </row>
    <row r="46" spans="1:11" ht="14.25">
      <c r="A46" s="190" t="s">
        <v>87</v>
      </c>
      <c r="B46" s="186" t="s">
        <v>95</v>
      </c>
      <c r="C46" s="186" t="s">
        <v>96</v>
      </c>
      <c r="D46" s="186" t="s">
        <v>88</v>
      </c>
      <c r="E46" s="191" t="s">
        <v>94</v>
      </c>
      <c r="F46" s="186" t="s">
        <v>95</v>
      </c>
      <c r="G46" s="186" t="s">
        <v>96</v>
      </c>
      <c r="H46" s="186" t="s">
        <v>88</v>
      </c>
      <c r="I46" s="191" t="s">
        <v>105</v>
      </c>
      <c r="J46" s="186" t="s">
        <v>95</v>
      </c>
      <c r="K46" s="196" t="s">
        <v>96</v>
      </c>
    </row>
    <row r="47" spans="1:11" ht="14.25">
      <c r="A47" s="284" t="s">
        <v>98</v>
      </c>
      <c r="B47" s="285"/>
      <c r="C47" s="285"/>
      <c r="D47" s="285"/>
      <c r="E47" s="285"/>
      <c r="F47" s="285"/>
      <c r="G47" s="285"/>
      <c r="H47" s="285"/>
      <c r="I47" s="285"/>
      <c r="J47" s="285"/>
      <c r="K47" s="286"/>
    </row>
    <row r="48" spans="1:11" ht="14.25">
      <c r="A48" s="271" t="s">
        <v>138</v>
      </c>
      <c r="B48" s="271"/>
      <c r="C48" s="271"/>
      <c r="D48" s="271"/>
      <c r="E48" s="271"/>
      <c r="F48" s="271"/>
      <c r="G48" s="271"/>
      <c r="H48" s="271"/>
      <c r="I48" s="271"/>
      <c r="J48" s="271"/>
      <c r="K48" s="271"/>
    </row>
    <row r="49" spans="1:11" ht="14.25">
      <c r="A49" s="272"/>
      <c r="B49" s="273"/>
      <c r="C49" s="273"/>
      <c r="D49" s="273"/>
      <c r="E49" s="273"/>
      <c r="F49" s="273"/>
      <c r="G49" s="273"/>
      <c r="H49" s="273"/>
      <c r="I49" s="273"/>
      <c r="J49" s="273"/>
      <c r="K49" s="274"/>
    </row>
    <row r="50" spans="1:11" ht="14.25">
      <c r="A50" s="224" t="s">
        <v>139</v>
      </c>
      <c r="B50" s="268" t="s">
        <v>140</v>
      </c>
      <c r="C50" s="268"/>
      <c r="D50" s="170" t="s">
        <v>141</v>
      </c>
      <c r="E50" s="225" t="s">
        <v>142</v>
      </c>
      <c r="F50" s="226" t="s">
        <v>143</v>
      </c>
      <c r="G50" s="227">
        <v>45049</v>
      </c>
      <c r="H50" s="264" t="s">
        <v>144</v>
      </c>
      <c r="I50" s="269"/>
      <c r="J50" s="270" t="s">
        <v>145</v>
      </c>
      <c r="K50" s="267"/>
    </row>
    <row r="51" spans="1:11" ht="14.25">
      <c r="A51" s="264"/>
      <c r="B51" s="264"/>
      <c r="C51" s="264"/>
      <c r="D51" s="264"/>
      <c r="E51" s="264"/>
      <c r="F51" s="264"/>
      <c r="G51" s="264"/>
      <c r="H51" s="264"/>
      <c r="I51" s="264"/>
      <c r="J51" s="264"/>
      <c r="K51" s="264"/>
    </row>
    <row r="52" spans="1:11" ht="14.25">
      <c r="A52" s="265"/>
      <c r="B52" s="266"/>
      <c r="C52" s="266"/>
      <c r="D52" s="266"/>
      <c r="E52" s="266"/>
      <c r="F52" s="266"/>
      <c r="G52" s="266"/>
      <c r="H52" s="266"/>
      <c r="I52" s="266"/>
      <c r="J52" s="266"/>
      <c r="K52" s="267"/>
    </row>
    <row r="53" spans="1:11" ht="14.25">
      <c r="A53" s="224" t="s">
        <v>139</v>
      </c>
      <c r="B53" s="268" t="s">
        <v>140</v>
      </c>
      <c r="C53" s="268"/>
      <c r="D53" s="170" t="s">
        <v>141</v>
      </c>
      <c r="E53" s="225" t="s">
        <v>142</v>
      </c>
      <c r="F53" s="226" t="s">
        <v>146</v>
      </c>
      <c r="G53" s="227">
        <v>45049</v>
      </c>
      <c r="H53" s="264" t="s">
        <v>144</v>
      </c>
      <c r="I53" s="269"/>
      <c r="J53" s="270" t="s">
        <v>145</v>
      </c>
      <c r="K53" s="26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61" type="noConversion"/>
  <pageMargins left="0.196527777777778" right="7.8472222222222193E-2" top="0.39305555555555599" bottom="0" header="0.5" footer="0.5"/>
  <pageSetup paperSize="9" scale="81" orientation="landscape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47625</xdr:rowOff>
                  </from>
                  <to>
                    <xdr:col>9</xdr:col>
                    <xdr:colOff>619125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209550</xdr:colOff>
                    <xdr:row>4</xdr:row>
                    <xdr:rowOff>19050</xdr:rowOff>
                  </from>
                  <to>
                    <xdr:col>9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X19"/>
  <sheetViews>
    <sheetView workbookViewId="0">
      <selection sqref="A1:Q18"/>
    </sheetView>
  </sheetViews>
  <sheetFormatPr defaultColWidth="9" defaultRowHeight="14.25"/>
  <cols>
    <col min="1" max="1" width="18.375" style="43" customWidth="1"/>
    <col min="2" max="2" width="7.5" style="43" customWidth="1"/>
    <col min="3" max="4" width="8.875" style="44" customWidth="1"/>
    <col min="5" max="9" width="8.875" style="43" customWidth="1"/>
    <col min="10" max="10" width="2.75" style="43" customWidth="1"/>
    <col min="11" max="11" width="9.125" style="43" customWidth="1"/>
    <col min="12" max="16" width="9.75" style="43" customWidth="1"/>
    <col min="17" max="17" width="9.75" style="45" customWidth="1"/>
    <col min="18" max="255" width="9" style="43"/>
    <col min="256" max="16384" width="9" style="23"/>
  </cols>
  <sheetData>
    <row r="1" spans="1:258" s="43" customFormat="1" ht="29.1" customHeight="1">
      <c r="A1" s="338" t="s">
        <v>147</v>
      </c>
      <c r="B1" s="338"/>
      <c r="C1" s="339"/>
      <c r="D1" s="339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80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  <c r="IX1" s="23"/>
    </row>
    <row r="2" spans="1:258" s="43" customFormat="1" ht="20.100000000000001" customHeight="1">
      <c r="A2" s="46" t="s">
        <v>62</v>
      </c>
      <c r="B2" s="341" t="s">
        <v>63</v>
      </c>
      <c r="C2" s="342"/>
      <c r="D2" s="341"/>
      <c r="E2" s="46" t="s">
        <v>68</v>
      </c>
      <c r="F2" s="343" t="s">
        <v>69</v>
      </c>
      <c r="G2" s="343"/>
      <c r="H2" s="343"/>
      <c r="I2" s="343"/>
      <c r="J2" s="349"/>
      <c r="K2" s="69" t="s">
        <v>57</v>
      </c>
      <c r="L2" s="344" t="s">
        <v>58</v>
      </c>
      <c r="M2" s="344"/>
      <c r="N2" s="344"/>
      <c r="O2" s="344"/>
      <c r="P2" s="344"/>
      <c r="Q2" s="81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  <c r="IX2" s="23"/>
    </row>
    <row r="3" spans="1:258" s="43" customFormat="1">
      <c r="A3" s="347" t="s">
        <v>148</v>
      </c>
      <c r="B3" s="345" t="s">
        <v>149</v>
      </c>
      <c r="C3" s="346"/>
      <c r="D3" s="345"/>
      <c r="E3" s="345"/>
      <c r="F3" s="345"/>
      <c r="G3" s="345"/>
      <c r="H3" s="345"/>
      <c r="I3" s="345"/>
      <c r="J3" s="349"/>
      <c r="K3" s="345" t="s">
        <v>150</v>
      </c>
      <c r="L3" s="345"/>
      <c r="M3" s="345"/>
      <c r="N3" s="345"/>
      <c r="O3" s="345"/>
      <c r="P3" s="345"/>
      <c r="Q3" s="81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  <c r="IX3" s="23"/>
    </row>
    <row r="4" spans="1:258" s="43" customFormat="1" ht="15">
      <c r="A4" s="347"/>
      <c r="B4" s="348" t="s">
        <v>151</v>
      </c>
      <c r="C4" s="50" t="s">
        <v>110</v>
      </c>
      <c r="D4" s="50" t="s">
        <v>111</v>
      </c>
      <c r="E4" s="51" t="s">
        <v>112</v>
      </c>
      <c r="F4" s="50" t="s">
        <v>113</v>
      </c>
      <c r="G4" s="50" t="s">
        <v>114</v>
      </c>
      <c r="H4" s="50" t="s">
        <v>115</v>
      </c>
      <c r="I4" s="50" t="s">
        <v>116</v>
      </c>
      <c r="J4" s="349"/>
      <c r="K4" s="47"/>
      <c r="L4" s="200" t="s">
        <v>152</v>
      </c>
      <c r="M4" s="200"/>
      <c r="N4" s="200" t="s">
        <v>153</v>
      </c>
      <c r="O4" s="200"/>
      <c r="P4" s="200"/>
      <c r="Q4" s="200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  <c r="IX4" s="23"/>
    </row>
    <row r="5" spans="1:258" s="43" customFormat="1" ht="16.5">
      <c r="A5" s="347"/>
      <c r="B5" s="348"/>
      <c r="C5" s="52" t="s">
        <v>154</v>
      </c>
      <c r="D5" s="52" t="s">
        <v>155</v>
      </c>
      <c r="E5" s="52" t="s">
        <v>156</v>
      </c>
      <c r="F5" s="52" t="s">
        <v>157</v>
      </c>
      <c r="G5" s="52" t="s">
        <v>158</v>
      </c>
      <c r="H5" s="52"/>
      <c r="I5" s="52"/>
      <c r="J5" s="349"/>
      <c r="K5" s="201"/>
      <c r="L5" s="200" t="s">
        <v>112</v>
      </c>
      <c r="M5" s="200"/>
      <c r="N5" s="200" t="s">
        <v>112</v>
      </c>
      <c r="O5" s="54"/>
      <c r="P5" s="52"/>
      <c r="Q5" s="52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  <c r="IX5" s="23"/>
    </row>
    <row r="6" spans="1:258" s="43" customFormat="1" ht="20.100000000000001" customHeight="1">
      <c r="A6" s="53" t="s">
        <v>159</v>
      </c>
      <c r="B6" s="54"/>
      <c r="C6" s="53">
        <f>D6-1</f>
        <v>67</v>
      </c>
      <c r="D6" s="53">
        <f>E6-2</f>
        <v>68</v>
      </c>
      <c r="E6" s="55">
        <v>70</v>
      </c>
      <c r="F6" s="53">
        <f>E6+2</f>
        <v>72</v>
      </c>
      <c r="G6" s="53">
        <f>F6+2</f>
        <v>74</v>
      </c>
      <c r="H6" s="53">
        <f>G6+1</f>
        <v>75</v>
      </c>
      <c r="I6" s="53">
        <f>H6+1</f>
        <v>76</v>
      </c>
      <c r="J6" s="349"/>
      <c r="K6" s="200"/>
      <c r="L6" s="200" t="s">
        <v>160</v>
      </c>
      <c r="M6" s="202"/>
      <c r="N6" s="200" t="s">
        <v>161</v>
      </c>
      <c r="O6" s="200"/>
      <c r="P6" s="200"/>
      <c r="Q6" s="200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</row>
    <row r="7" spans="1:258" s="43" customFormat="1" ht="20.100000000000001" customHeight="1">
      <c r="A7" s="53" t="s">
        <v>162</v>
      </c>
      <c r="B7" s="54"/>
      <c r="C7" s="53">
        <f>D7-1</f>
        <v>62</v>
      </c>
      <c r="D7" s="53">
        <f>E7-2</f>
        <v>63</v>
      </c>
      <c r="E7" s="55">
        <v>65</v>
      </c>
      <c r="F7" s="53">
        <f>E7+2</f>
        <v>67</v>
      </c>
      <c r="G7" s="53">
        <f>F7+2</f>
        <v>69</v>
      </c>
      <c r="H7" s="53">
        <f>G7+1</f>
        <v>70</v>
      </c>
      <c r="I7" s="53">
        <f>H7+1</f>
        <v>71</v>
      </c>
      <c r="J7" s="349"/>
      <c r="K7" s="200"/>
      <c r="L7" s="200" t="s">
        <v>163</v>
      </c>
      <c r="M7" s="200"/>
      <c r="N7" s="200" t="s">
        <v>161</v>
      </c>
      <c r="O7" s="200"/>
      <c r="P7" s="200"/>
      <c r="Q7" s="200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</row>
    <row r="8" spans="1:258" s="43" customFormat="1" ht="20.100000000000001" customHeight="1">
      <c r="A8" s="53" t="s">
        <v>164</v>
      </c>
      <c r="B8" s="54"/>
      <c r="C8" s="53">
        <f>D8-4</f>
        <v>98</v>
      </c>
      <c r="D8" s="53">
        <f>E8-4</f>
        <v>102</v>
      </c>
      <c r="E8" s="55">
        <v>106</v>
      </c>
      <c r="F8" s="53">
        <f>E8+4</f>
        <v>110</v>
      </c>
      <c r="G8" s="53">
        <f>F8+4</f>
        <v>114</v>
      </c>
      <c r="H8" s="53">
        <f>G8+6</f>
        <v>120</v>
      </c>
      <c r="I8" s="53">
        <f>H8+6</f>
        <v>126</v>
      </c>
      <c r="J8" s="349"/>
      <c r="K8" s="200"/>
      <c r="L8" s="200" t="s">
        <v>161</v>
      </c>
      <c r="M8" s="200"/>
      <c r="N8" s="200" t="s">
        <v>161</v>
      </c>
      <c r="O8" s="200"/>
      <c r="P8" s="200"/>
      <c r="Q8" s="200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</row>
    <row r="9" spans="1:258" s="43" customFormat="1" ht="20.100000000000001" customHeight="1">
      <c r="A9" s="53" t="s">
        <v>165</v>
      </c>
      <c r="B9" s="54"/>
      <c r="C9" s="53">
        <f>D9-4</f>
        <v>96</v>
      </c>
      <c r="D9" s="53">
        <f>E9-4</f>
        <v>100</v>
      </c>
      <c r="E9" s="55">
        <v>104</v>
      </c>
      <c r="F9" s="53">
        <f>E9+4</f>
        <v>108</v>
      </c>
      <c r="G9" s="53">
        <f>F9+5</f>
        <v>113</v>
      </c>
      <c r="H9" s="53">
        <f>G9+6</f>
        <v>119</v>
      </c>
      <c r="I9" s="53">
        <f>H9+7</f>
        <v>126</v>
      </c>
      <c r="J9" s="349"/>
      <c r="K9" s="200"/>
      <c r="L9" s="200" t="s">
        <v>166</v>
      </c>
      <c r="M9" s="200"/>
      <c r="N9" s="200" t="s">
        <v>167</v>
      </c>
      <c r="O9" s="200"/>
      <c r="P9" s="200"/>
      <c r="Q9" s="200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</row>
    <row r="10" spans="1:258" s="43" customFormat="1" ht="20.100000000000001" customHeight="1">
      <c r="A10" s="53" t="s">
        <v>168</v>
      </c>
      <c r="B10" s="54"/>
      <c r="C10" s="53">
        <f>D10-1.2</f>
        <v>43.599999999999994</v>
      </c>
      <c r="D10" s="53">
        <f>E10-1.2</f>
        <v>44.8</v>
      </c>
      <c r="E10" s="55">
        <v>46</v>
      </c>
      <c r="F10" s="53">
        <f>E10+1.2</f>
        <v>47.2</v>
      </c>
      <c r="G10" s="53">
        <f>F10+1.2</f>
        <v>48.400000000000006</v>
      </c>
      <c r="H10" s="53">
        <f>G10+1.4</f>
        <v>49.800000000000004</v>
      </c>
      <c r="I10" s="53">
        <f>H10+1.4</f>
        <v>51.2</v>
      </c>
      <c r="J10" s="349"/>
      <c r="K10" s="200"/>
      <c r="L10" s="200" t="s">
        <v>169</v>
      </c>
      <c r="M10" s="200"/>
      <c r="N10" s="200" t="s">
        <v>169</v>
      </c>
      <c r="O10" s="200"/>
      <c r="P10" s="200"/>
      <c r="Q10" s="200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</row>
    <row r="11" spans="1:258" s="43" customFormat="1" ht="20.100000000000001" customHeight="1">
      <c r="A11" s="53" t="s">
        <v>170</v>
      </c>
      <c r="B11" s="54"/>
      <c r="C11" s="53">
        <f>D11-0.6</f>
        <v>59.199999999999996</v>
      </c>
      <c r="D11" s="53">
        <f>E11-1.2</f>
        <v>59.8</v>
      </c>
      <c r="E11" s="55">
        <v>61</v>
      </c>
      <c r="F11" s="53">
        <f>E11+1.2</f>
        <v>62.2</v>
      </c>
      <c r="G11" s="53">
        <f>F11+1.2</f>
        <v>63.400000000000006</v>
      </c>
      <c r="H11" s="53">
        <f>G11+0.6</f>
        <v>64</v>
      </c>
      <c r="I11" s="53">
        <f>H11+0.6</f>
        <v>64.599999999999994</v>
      </c>
      <c r="J11" s="349"/>
      <c r="K11" s="200"/>
      <c r="L11" s="200" t="s">
        <v>161</v>
      </c>
      <c r="M11" s="200"/>
      <c r="N11" s="200" t="s">
        <v>169</v>
      </c>
      <c r="O11" s="200"/>
      <c r="P11" s="200"/>
      <c r="Q11" s="200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</row>
    <row r="12" spans="1:258" s="43" customFormat="1" ht="20.100000000000001" customHeight="1">
      <c r="A12" s="53" t="s">
        <v>171</v>
      </c>
      <c r="B12" s="54"/>
      <c r="C12" s="56">
        <f>D12-0.7</f>
        <v>17.100000000000001</v>
      </c>
      <c r="D12" s="56">
        <f>E12-0.7</f>
        <v>17.8</v>
      </c>
      <c r="E12" s="55">
        <v>18.5</v>
      </c>
      <c r="F12" s="56">
        <f>E12+0.7</f>
        <v>19.2</v>
      </c>
      <c r="G12" s="56">
        <f>F12+0.7</f>
        <v>19.899999999999999</v>
      </c>
      <c r="H12" s="56">
        <f>G12+0.95</f>
        <v>20.849999999999998</v>
      </c>
      <c r="I12" s="56">
        <f>H12+0.95</f>
        <v>21.799999999999997</v>
      </c>
      <c r="J12" s="349"/>
      <c r="K12" s="200"/>
      <c r="L12" s="200" t="s">
        <v>172</v>
      </c>
      <c r="M12" s="200"/>
      <c r="N12" s="200" t="s">
        <v>161</v>
      </c>
      <c r="O12" s="200"/>
      <c r="P12" s="200"/>
      <c r="Q12" s="200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</row>
    <row r="13" spans="1:258" s="43" customFormat="1" ht="20.100000000000001" customHeight="1">
      <c r="A13" s="53" t="s">
        <v>173</v>
      </c>
      <c r="B13" s="54"/>
      <c r="C13" s="53">
        <f>D13-0.6</f>
        <v>14.3</v>
      </c>
      <c r="D13" s="53">
        <f>E13-0.6</f>
        <v>14.9</v>
      </c>
      <c r="E13" s="55">
        <v>15.5</v>
      </c>
      <c r="F13" s="53">
        <f>E13+0.6</f>
        <v>16.100000000000001</v>
      </c>
      <c r="G13" s="53">
        <f>F13+0.6</f>
        <v>16.700000000000003</v>
      </c>
      <c r="H13" s="53">
        <f>G13+0.95</f>
        <v>17.650000000000002</v>
      </c>
      <c r="I13" s="53">
        <f>H13+0.95</f>
        <v>18.600000000000001</v>
      </c>
      <c r="J13" s="349"/>
      <c r="K13" s="203"/>
      <c r="L13" s="203" t="s">
        <v>174</v>
      </c>
      <c r="M13" s="200"/>
      <c r="N13" s="203" t="s">
        <v>174</v>
      </c>
      <c r="O13" s="203"/>
      <c r="P13" s="200"/>
      <c r="Q13" s="200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  <c r="IX13" s="23"/>
    </row>
    <row r="14" spans="1:258" s="43" customFormat="1" ht="16.5">
      <c r="A14" s="53" t="s">
        <v>175</v>
      </c>
      <c r="B14" s="54"/>
      <c r="C14" s="53">
        <f>D14-0.4</f>
        <v>9.6999999999999993</v>
      </c>
      <c r="D14" s="53">
        <f>E14-0.4</f>
        <v>10.1</v>
      </c>
      <c r="E14" s="55">
        <v>10.5</v>
      </c>
      <c r="F14" s="53">
        <f>E14+0.4</f>
        <v>10.9</v>
      </c>
      <c r="G14" s="53">
        <f>F14+0.4</f>
        <v>11.3</v>
      </c>
      <c r="H14" s="53">
        <f>G14+0.6</f>
        <v>11.9</v>
      </c>
      <c r="I14" s="53">
        <f>H14+0.6</f>
        <v>12.5</v>
      </c>
      <c r="J14" s="54"/>
      <c r="K14" s="54"/>
      <c r="L14" s="77" t="s">
        <v>161</v>
      </c>
      <c r="M14" s="54"/>
      <c r="N14" s="77" t="s">
        <v>161</v>
      </c>
      <c r="O14" s="54"/>
      <c r="P14" s="54"/>
      <c r="Q14" s="81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  <c r="IX14" s="23"/>
    </row>
    <row r="15" spans="1:258" s="43" customFormat="1" ht="18" customHeight="1">
      <c r="A15" s="53" t="s">
        <v>176</v>
      </c>
      <c r="B15" s="54"/>
      <c r="C15" s="53">
        <f>D15-1</f>
        <v>42.5</v>
      </c>
      <c r="D15" s="53">
        <f>E15-1</f>
        <v>43.5</v>
      </c>
      <c r="E15" s="55">
        <v>44.5</v>
      </c>
      <c r="F15" s="53">
        <f>E15+1</f>
        <v>45.5</v>
      </c>
      <c r="G15" s="53">
        <f>F15+1</f>
        <v>46.5</v>
      </c>
      <c r="H15" s="53">
        <f>G15+1.5</f>
        <v>48</v>
      </c>
      <c r="I15" s="53">
        <f>H15+1.5</f>
        <v>49.5</v>
      </c>
      <c r="J15" s="54"/>
      <c r="K15" s="54"/>
      <c r="L15" s="77" t="s">
        <v>161</v>
      </c>
      <c r="M15" s="54"/>
      <c r="N15" s="77" t="s">
        <v>161</v>
      </c>
      <c r="O15" s="54"/>
      <c r="P15" s="54"/>
      <c r="Q15" s="81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  <c r="IX15" s="23"/>
    </row>
    <row r="16" spans="1:258" s="43" customFormat="1" ht="18" customHeight="1">
      <c r="A16" s="53" t="s">
        <v>177</v>
      </c>
      <c r="B16" s="54"/>
      <c r="C16" s="53">
        <f>D16-1</f>
        <v>46</v>
      </c>
      <c r="D16" s="53">
        <f>E16-1</f>
        <v>47</v>
      </c>
      <c r="E16" s="55">
        <v>48</v>
      </c>
      <c r="F16" s="53">
        <f>E16+1</f>
        <v>49</v>
      </c>
      <c r="G16" s="53">
        <f>F16+1</f>
        <v>50</v>
      </c>
      <c r="H16" s="53">
        <f>G16+1.5</f>
        <v>51.5</v>
      </c>
      <c r="I16" s="53">
        <f>H16+1.5</f>
        <v>53</v>
      </c>
      <c r="J16" s="54"/>
      <c r="K16" s="54"/>
      <c r="L16" s="77">
        <v>1</v>
      </c>
      <c r="M16" s="54"/>
      <c r="N16" s="77" t="s">
        <v>161</v>
      </c>
      <c r="O16" s="54"/>
      <c r="P16" s="54"/>
      <c r="Q16" s="81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  <c r="IX16" s="23"/>
    </row>
    <row r="17" spans="1:17" ht="16.5">
      <c r="A17" s="53" t="s">
        <v>178</v>
      </c>
      <c r="B17" s="54"/>
      <c r="C17" s="53">
        <f>D17</f>
        <v>20</v>
      </c>
      <c r="D17" s="53">
        <f>E17-1.5</f>
        <v>20</v>
      </c>
      <c r="E17" s="55">
        <v>21.5</v>
      </c>
      <c r="F17" s="53">
        <f t="shared" ref="F17:I17" si="0">E17</f>
        <v>21.5</v>
      </c>
      <c r="G17" s="53">
        <f>F17+2</f>
        <v>23.5</v>
      </c>
      <c r="H17" s="53">
        <f t="shared" si="0"/>
        <v>23.5</v>
      </c>
      <c r="I17" s="53">
        <f t="shared" si="0"/>
        <v>23.5</v>
      </c>
      <c r="K17" s="54"/>
      <c r="L17" s="77" t="s">
        <v>161</v>
      </c>
      <c r="M17" s="54"/>
      <c r="N17" s="77" t="s">
        <v>161</v>
      </c>
      <c r="O17" s="54"/>
      <c r="P17" s="54"/>
      <c r="Q17" s="205"/>
    </row>
    <row r="19" spans="1:17">
      <c r="K19" s="78" t="s">
        <v>179</v>
      </c>
      <c r="L19" s="204">
        <v>45049</v>
      </c>
      <c r="M19" s="78" t="s">
        <v>180</v>
      </c>
      <c r="N19" s="78" t="s">
        <v>142</v>
      </c>
      <c r="O19" s="78" t="s">
        <v>181</v>
      </c>
      <c r="P19" s="43" t="s">
        <v>145</v>
      </c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13"/>
  </mergeCells>
  <phoneticPr fontId="61" type="noConversion"/>
  <pageMargins left="0.27500000000000002" right="0.118055555555556" top="0.23611111111111099" bottom="0.196527777777778" header="0.27500000000000002" footer="7.8472222222222193E-2"/>
  <pageSetup paperSize="9" scale="8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topLeftCell="A35" zoomScaleNormal="100" workbookViewId="0">
      <selection activeCell="G55" sqref="G55"/>
    </sheetView>
  </sheetViews>
  <sheetFormatPr defaultColWidth="10" defaultRowHeight="16.5" customHeight="1"/>
  <cols>
    <col min="1" max="1" width="10.875" style="82" customWidth="1"/>
    <col min="2" max="6" width="10" style="82"/>
    <col min="7" max="7" width="10.125" style="82"/>
    <col min="8" max="16384" width="10" style="82"/>
  </cols>
  <sheetData>
    <row r="1" spans="1:11" ht="22.5" customHeight="1">
      <c r="A1" s="411" t="s">
        <v>182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</row>
    <row r="2" spans="1:11" ht="17.25" customHeight="1">
      <c r="A2" s="169" t="s">
        <v>53</v>
      </c>
      <c r="B2" s="334" t="s">
        <v>183</v>
      </c>
      <c r="C2" s="334"/>
      <c r="D2" s="335" t="s">
        <v>55</v>
      </c>
      <c r="E2" s="335"/>
      <c r="F2" s="334" t="s">
        <v>56</v>
      </c>
      <c r="G2" s="334"/>
      <c r="H2" s="171" t="s">
        <v>57</v>
      </c>
      <c r="I2" s="336" t="s">
        <v>58</v>
      </c>
      <c r="J2" s="336"/>
      <c r="K2" s="337"/>
    </row>
    <row r="3" spans="1:11" ht="16.5" customHeight="1">
      <c r="A3" s="325" t="s">
        <v>59</v>
      </c>
      <c r="B3" s="407"/>
      <c r="C3" s="408"/>
      <c r="D3" s="328" t="s">
        <v>60</v>
      </c>
      <c r="E3" s="329"/>
      <c r="F3" s="329"/>
      <c r="G3" s="330"/>
      <c r="H3" s="328" t="s">
        <v>61</v>
      </c>
      <c r="I3" s="329"/>
      <c r="J3" s="329"/>
      <c r="K3" s="330"/>
    </row>
    <row r="4" spans="1:11" ht="16.5" customHeight="1">
      <c r="A4" s="174" t="s">
        <v>62</v>
      </c>
      <c r="B4" s="401"/>
      <c r="C4" s="402"/>
      <c r="D4" s="317" t="s">
        <v>64</v>
      </c>
      <c r="E4" s="318"/>
      <c r="F4" s="409"/>
      <c r="G4" s="410"/>
      <c r="H4" s="317" t="s">
        <v>184</v>
      </c>
      <c r="I4" s="318"/>
      <c r="J4" s="186" t="s">
        <v>66</v>
      </c>
      <c r="K4" s="196" t="s">
        <v>67</v>
      </c>
    </row>
    <row r="5" spans="1:11" ht="16.5" customHeight="1">
      <c r="A5" s="177" t="s">
        <v>68</v>
      </c>
      <c r="B5" s="403"/>
      <c r="C5" s="404"/>
      <c r="D5" s="317" t="s">
        <v>185</v>
      </c>
      <c r="E5" s="318"/>
      <c r="F5" s="401"/>
      <c r="G5" s="402"/>
      <c r="H5" s="317" t="s">
        <v>186</v>
      </c>
      <c r="I5" s="318"/>
      <c r="J5" s="186" t="s">
        <v>66</v>
      </c>
      <c r="K5" s="196" t="s">
        <v>67</v>
      </c>
    </row>
    <row r="6" spans="1:11" ht="16.5" customHeight="1">
      <c r="A6" s="174" t="s">
        <v>72</v>
      </c>
      <c r="B6" s="405"/>
      <c r="C6" s="404"/>
      <c r="D6" s="317" t="s">
        <v>187</v>
      </c>
      <c r="E6" s="318"/>
      <c r="F6" s="401"/>
      <c r="G6" s="402"/>
      <c r="H6" s="317" t="s">
        <v>188</v>
      </c>
      <c r="I6" s="318"/>
      <c r="J6" s="318"/>
      <c r="K6" s="406"/>
    </row>
    <row r="7" spans="1:11" ht="16.5" customHeight="1">
      <c r="A7" s="174" t="s">
        <v>75</v>
      </c>
      <c r="B7" s="401"/>
      <c r="C7" s="402"/>
      <c r="D7" s="174" t="s">
        <v>189</v>
      </c>
      <c r="E7" s="176"/>
      <c r="F7" s="401"/>
      <c r="G7" s="402"/>
      <c r="H7" s="368"/>
      <c r="I7" s="369"/>
      <c r="J7" s="369"/>
      <c r="K7" s="383"/>
    </row>
    <row r="8" spans="1:11" ht="16.5" customHeight="1">
      <c r="A8" s="179" t="s">
        <v>78</v>
      </c>
      <c r="B8" s="319"/>
      <c r="C8" s="320"/>
      <c r="D8" s="284" t="s">
        <v>80</v>
      </c>
      <c r="E8" s="285"/>
      <c r="F8" s="321"/>
      <c r="G8" s="322"/>
      <c r="H8" s="284"/>
      <c r="I8" s="285"/>
      <c r="J8" s="285"/>
      <c r="K8" s="286"/>
    </row>
    <row r="9" spans="1:11" ht="16.5" customHeight="1">
      <c r="A9" s="360" t="s">
        <v>190</v>
      </c>
      <c r="B9" s="360"/>
      <c r="C9" s="360"/>
      <c r="D9" s="360"/>
      <c r="E9" s="360"/>
      <c r="F9" s="360"/>
      <c r="G9" s="360"/>
      <c r="H9" s="360"/>
      <c r="I9" s="360"/>
      <c r="J9" s="360"/>
      <c r="K9" s="360"/>
    </row>
    <row r="10" spans="1:11" ht="16.5" customHeight="1">
      <c r="A10" s="180" t="s">
        <v>84</v>
      </c>
      <c r="B10" s="181" t="s">
        <v>85</v>
      </c>
      <c r="C10" s="182" t="s">
        <v>86</v>
      </c>
      <c r="D10" s="183"/>
      <c r="E10" s="184" t="s">
        <v>89</v>
      </c>
      <c r="F10" s="181" t="s">
        <v>85</v>
      </c>
      <c r="G10" s="182" t="s">
        <v>86</v>
      </c>
      <c r="H10" s="181"/>
      <c r="I10" s="184" t="s">
        <v>87</v>
      </c>
      <c r="J10" s="181" t="s">
        <v>85</v>
      </c>
      <c r="K10" s="197" t="s">
        <v>86</v>
      </c>
    </row>
    <row r="11" spans="1:11" ht="16.5" customHeight="1">
      <c r="A11" s="177" t="s">
        <v>90</v>
      </c>
      <c r="B11" s="185" t="s">
        <v>85</v>
      </c>
      <c r="C11" s="186" t="s">
        <v>86</v>
      </c>
      <c r="D11" s="187"/>
      <c r="E11" s="188" t="s">
        <v>92</v>
      </c>
      <c r="F11" s="185" t="s">
        <v>85</v>
      </c>
      <c r="G11" s="186" t="s">
        <v>86</v>
      </c>
      <c r="H11" s="185"/>
      <c r="I11" s="188" t="s">
        <v>97</v>
      </c>
      <c r="J11" s="185" t="s">
        <v>85</v>
      </c>
      <c r="K11" s="196" t="s">
        <v>86</v>
      </c>
    </row>
    <row r="12" spans="1:11" ht="16.5" customHeight="1">
      <c r="A12" s="284" t="s">
        <v>124</v>
      </c>
      <c r="B12" s="285"/>
      <c r="C12" s="285"/>
      <c r="D12" s="285"/>
      <c r="E12" s="285"/>
      <c r="F12" s="285"/>
      <c r="G12" s="285"/>
      <c r="H12" s="285"/>
      <c r="I12" s="285"/>
      <c r="J12" s="285"/>
      <c r="K12" s="286"/>
    </row>
    <row r="13" spans="1:11" ht="16.5" customHeight="1">
      <c r="A13" s="391" t="s">
        <v>191</v>
      </c>
      <c r="B13" s="391"/>
      <c r="C13" s="391"/>
      <c r="D13" s="391"/>
      <c r="E13" s="391"/>
      <c r="F13" s="391"/>
      <c r="G13" s="391"/>
      <c r="H13" s="391"/>
      <c r="I13" s="391"/>
      <c r="J13" s="391"/>
      <c r="K13" s="391"/>
    </row>
    <row r="14" spans="1:11" ht="16.5" customHeight="1">
      <c r="A14" s="392" t="s">
        <v>192</v>
      </c>
      <c r="B14" s="393"/>
      <c r="C14" s="393"/>
      <c r="D14" s="393"/>
      <c r="E14" s="393"/>
      <c r="F14" s="393"/>
      <c r="G14" s="393"/>
      <c r="H14" s="393"/>
      <c r="I14" s="389"/>
      <c r="J14" s="389"/>
      <c r="K14" s="390"/>
    </row>
    <row r="15" spans="1:11" ht="16.5" customHeight="1">
      <c r="A15" s="394"/>
      <c r="B15" s="395"/>
      <c r="C15" s="395"/>
      <c r="D15" s="396"/>
      <c r="E15" s="397"/>
      <c r="F15" s="395"/>
      <c r="G15" s="395"/>
      <c r="H15" s="396"/>
      <c r="I15" s="398"/>
      <c r="J15" s="399"/>
      <c r="K15" s="400"/>
    </row>
    <row r="16" spans="1:11" ht="16.5" customHeight="1">
      <c r="A16" s="384"/>
      <c r="B16" s="385"/>
      <c r="C16" s="385"/>
      <c r="D16" s="385"/>
      <c r="E16" s="385"/>
      <c r="F16" s="385"/>
      <c r="G16" s="385"/>
      <c r="H16" s="385"/>
      <c r="I16" s="385"/>
      <c r="J16" s="385"/>
      <c r="K16" s="386"/>
    </row>
    <row r="17" spans="1:11" ht="16.5" customHeight="1">
      <c r="A17" s="391" t="s">
        <v>193</v>
      </c>
      <c r="B17" s="391"/>
      <c r="C17" s="391"/>
      <c r="D17" s="391"/>
      <c r="E17" s="391"/>
      <c r="F17" s="391"/>
      <c r="G17" s="391"/>
      <c r="H17" s="391"/>
      <c r="I17" s="391"/>
      <c r="J17" s="391"/>
      <c r="K17" s="391"/>
    </row>
    <row r="18" spans="1:11" ht="16.5" customHeight="1">
      <c r="A18" s="392" t="s">
        <v>194</v>
      </c>
      <c r="B18" s="393"/>
      <c r="C18" s="393"/>
      <c r="D18" s="393"/>
      <c r="E18" s="393"/>
      <c r="F18" s="393"/>
      <c r="G18" s="393"/>
      <c r="H18" s="393"/>
      <c r="I18" s="389"/>
      <c r="J18" s="389"/>
      <c r="K18" s="390"/>
    </row>
    <row r="19" spans="1:11" ht="16.5" customHeight="1">
      <c r="A19" s="394"/>
      <c r="B19" s="395"/>
      <c r="C19" s="395"/>
      <c r="D19" s="396"/>
      <c r="E19" s="397"/>
      <c r="F19" s="395"/>
      <c r="G19" s="395"/>
      <c r="H19" s="396"/>
      <c r="I19" s="398"/>
      <c r="J19" s="399"/>
      <c r="K19" s="400"/>
    </row>
    <row r="20" spans="1:11" ht="16.5" customHeight="1">
      <c r="A20" s="384"/>
      <c r="B20" s="385"/>
      <c r="C20" s="385"/>
      <c r="D20" s="385"/>
      <c r="E20" s="385"/>
      <c r="F20" s="385"/>
      <c r="G20" s="385"/>
      <c r="H20" s="385"/>
      <c r="I20" s="385"/>
      <c r="J20" s="385"/>
      <c r="K20" s="386"/>
    </row>
    <row r="21" spans="1:11" ht="16.5" customHeight="1">
      <c r="A21" s="387" t="s">
        <v>121</v>
      </c>
      <c r="B21" s="387"/>
      <c r="C21" s="387"/>
      <c r="D21" s="387"/>
      <c r="E21" s="387"/>
      <c r="F21" s="387"/>
      <c r="G21" s="387"/>
      <c r="H21" s="387"/>
      <c r="I21" s="387"/>
      <c r="J21" s="387"/>
      <c r="K21" s="387"/>
    </row>
    <row r="22" spans="1:11" ht="16.5" customHeight="1">
      <c r="A22" s="388" t="s">
        <v>122</v>
      </c>
      <c r="B22" s="389"/>
      <c r="C22" s="389"/>
      <c r="D22" s="389"/>
      <c r="E22" s="389"/>
      <c r="F22" s="389"/>
      <c r="G22" s="389"/>
      <c r="H22" s="389"/>
      <c r="I22" s="389"/>
      <c r="J22" s="389"/>
      <c r="K22" s="390"/>
    </row>
    <row r="23" spans="1:11" ht="16.5" customHeight="1">
      <c r="A23" s="293" t="s">
        <v>123</v>
      </c>
      <c r="B23" s="294"/>
      <c r="C23" s="186" t="s">
        <v>66</v>
      </c>
      <c r="D23" s="186" t="s">
        <v>67</v>
      </c>
      <c r="E23" s="381"/>
      <c r="F23" s="381"/>
      <c r="G23" s="381"/>
      <c r="H23" s="381"/>
      <c r="I23" s="381"/>
      <c r="J23" s="381"/>
      <c r="K23" s="382"/>
    </row>
    <row r="24" spans="1:11" ht="16.5" customHeight="1">
      <c r="A24" s="317" t="s">
        <v>195</v>
      </c>
      <c r="B24" s="369"/>
      <c r="C24" s="369"/>
      <c r="D24" s="369"/>
      <c r="E24" s="369"/>
      <c r="F24" s="369"/>
      <c r="G24" s="369"/>
      <c r="H24" s="369"/>
      <c r="I24" s="369"/>
      <c r="J24" s="369"/>
      <c r="K24" s="383"/>
    </row>
    <row r="25" spans="1:11" ht="16.5" customHeight="1">
      <c r="A25" s="364"/>
      <c r="B25" s="365"/>
      <c r="C25" s="365"/>
      <c r="D25" s="365"/>
      <c r="E25" s="365"/>
      <c r="F25" s="365"/>
      <c r="G25" s="365"/>
      <c r="H25" s="365"/>
      <c r="I25" s="365"/>
      <c r="J25" s="365"/>
      <c r="K25" s="366"/>
    </row>
    <row r="26" spans="1:11" ht="16.5" customHeight="1">
      <c r="A26" s="360" t="s">
        <v>134</v>
      </c>
      <c r="B26" s="360"/>
      <c r="C26" s="360"/>
      <c r="D26" s="360"/>
      <c r="E26" s="360"/>
      <c r="F26" s="360"/>
      <c r="G26" s="360"/>
      <c r="H26" s="360"/>
      <c r="I26" s="360"/>
      <c r="J26" s="360"/>
      <c r="K26" s="360"/>
    </row>
    <row r="27" spans="1:11" ht="16.5" customHeight="1">
      <c r="A27" s="172" t="s">
        <v>135</v>
      </c>
      <c r="B27" s="182" t="s">
        <v>95</v>
      </c>
      <c r="C27" s="182" t="s">
        <v>96</v>
      </c>
      <c r="D27" s="182" t="s">
        <v>88</v>
      </c>
      <c r="E27" s="173" t="s">
        <v>136</v>
      </c>
      <c r="F27" s="182" t="s">
        <v>95</v>
      </c>
      <c r="G27" s="182" t="s">
        <v>96</v>
      </c>
      <c r="H27" s="182" t="s">
        <v>88</v>
      </c>
      <c r="I27" s="173" t="s">
        <v>137</v>
      </c>
      <c r="J27" s="182" t="s">
        <v>95</v>
      </c>
      <c r="K27" s="197" t="s">
        <v>96</v>
      </c>
    </row>
    <row r="28" spans="1:11" ht="16.5" customHeight="1">
      <c r="A28" s="190" t="s">
        <v>87</v>
      </c>
      <c r="B28" s="186" t="s">
        <v>95</v>
      </c>
      <c r="C28" s="186" t="s">
        <v>96</v>
      </c>
      <c r="D28" s="186" t="s">
        <v>88</v>
      </c>
      <c r="E28" s="191" t="s">
        <v>94</v>
      </c>
      <c r="F28" s="186" t="s">
        <v>95</v>
      </c>
      <c r="G28" s="186" t="s">
        <v>96</v>
      </c>
      <c r="H28" s="186" t="s">
        <v>88</v>
      </c>
      <c r="I28" s="191" t="s">
        <v>105</v>
      </c>
      <c r="J28" s="186" t="s">
        <v>95</v>
      </c>
      <c r="K28" s="196" t="s">
        <v>96</v>
      </c>
    </row>
    <row r="29" spans="1:11" ht="16.5" customHeight="1">
      <c r="A29" s="317" t="s">
        <v>98</v>
      </c>
      <c r="B29" s="294"/>
      <c r="C29" s="294"/>
      <c r="D29" s="294"/>
      <c r="E29" s="294"/>
      <c r="F29" s="294"/>
      <c r="G29" s="294"/>
      <c r="H29" s="294"/>
      <c r="I29" s="294"/>
      <c r="J29" s="294"/>
      <c r="K29" s="375"/>
    </row>
    <row r="30" spans="1:11" ht="16.5" customHeight="1">
      <c r="A30" s="376"/>
      <c r="B30" s="377"/>
      <c r="C30" s="377"/>
      <c r="D30" s="377"/>
      <c r="E30" s="377"/>
      <c r="F30" s="377"/>
      <c r="G30" s="377"/>
      <c r="H30" s="377"/>
      <c r="I30" s="377"/>
      <c r="J30" s="377"/>
      <c r="K30" s="378"/>
    </row>
    <row r="31" spans="1:11" ht="16.5" customHeight="1">
      <c r="A31" s="379" t="s">
        <v>196</v>
      </c>
      <c r="B31" s="380"/>
      <c r="C31" s="380"/>
      <c r="D31" s="380"/>
      <c r="E31" s="380"/>
      <c r="F31" s="380"/>
      <c r="G31" s="380"/>
      <c r="H31" s="380"/>
      <c r="I31" s="380"/>
      <c r="J31" s="380"/>
      <c r="K31" s="199" t="s">
        <v>197</v>
      </c>
    </row>
    <row r="32" spans="1:11" ht="21" customHeight="1">
      <c r="A32" s="368" t="s">
        <v>198</v>
      </c>
      <c r="B32" s="369"/>
      <c r="C32" s="369"/>
      <c r="D32" s="369"/>
      <c r="E32" s="369"/>
      <c r="F32" s="369"/>
      <c r="G32" s="369"/>
      <c r="H32" s="369"/>
      <c r="I32" s="369"/>
      <c r="J32" s="369"/>
      <c r="K32" s="175">
        <v>1</v>
      </c>
    </row>
    <row r="33" spans="1:11" ht="21" customHeight="1">
      <c r="A33" s="368" t="s">
        <v>199</v>
      </c>
      <c r="B33" s="369"/>
      <c r="C33" s="369"/>
      <c r="D33" s="369"/>
      <c r="E33" s="369"/>
      <c r="F33" s="369"/>
      <c r="G33" s="369"/>
      <c r="H33" s="369"/>
      <c r="I33" s="369"/>
      <c r="J33" s="369"/>
      <c r="K33" s="175">
        <v>1</v>
      </c>
    </row>
    <row r="34" spans="1:11" ht="21" customHeight="1">
      <c r="A34" s="368" t="s">
        <v>200</v>
      </c>
      <c r="B34" s="369"/>
      <c r="C34" s="369"/>
      <c r="D34" s="369"/>
      <c r="E34" s="369"/>
      <c r="F34" s="369"/>
      <c r="G34" s="369"/>
      <c r="H34" s="369"/>
      <c r="I34" s="369"/>
      <c r="J34" s="369"/>
      <c r="K34" s="175">
        <v>1</v>
      </c>
    </row>
    <row r="35" spans="1:11" ht="21" customHeight="1">
      <c r="A35" s="368" t="s">
        <v>201</v>
      </c>
      <c r="B35" s="369"/>
      <c r="C35" s="369"/>
      <c r="D35" s="369"/>
      <c r="E35" s="369"/>
      <c r="F35" s="369"/>
      <c r="G35" s="369"/>
      <c r="H35" s="369"/>
      <c r="I35" s="369"/>
      <c r="J35" s="369"/>
      <c r="K35" s="175">
        <v>1</v>
      </c>
    </row>
    <row r="36" spans="1:11" ht="21" customHeight="1">
      <c r="A36" s="368" t="s">
        <v>202</v>
      </c>
      <c r="B36" s="369"/>
      <c r="C36" s="369"/>
      <c r="D36" s="369"/>
      <c r="E36" s="369"/>
      <c r="F36" s="369"/>
      <c r="G36" s="369"/>
      <c r="H36" s="369"/>
      <c r="I36" s="369"/>
      <c r="J36" s="369"/>
      <c r="K36" s="175">
        <v>1</v>
      </c>
    </row>
    <row r="37" spans="1:11" ht="21" customHeight="1">
      <c r="A37" s="368"/>
      <c r="B37" s="369"/>
      <c r="C37" s="369"/>
      <c r="D37" s="369"/>
      <c r="E37" s="369"/>
      <c r="F37" s="369"/>
      <c r="G37" s="369"/>
      <c r="H37" s="369"/>
      <c r="I37" s="369"/>
      <c r="J37" s="369"/>
      <c r="K37" s="175"/>
    </row>
    <row r="38" spans="1:11" ht="21" customHeight="1">
      <c r="A38" s="368"/>
      <c r="B38" s="369"/>
      <c r="C38" s="369"/>
      <c r="D38" s="369"/>
      <c r="E38" s="369"/>
      <c r="F38" s="369"/>
      <c r="G38" s="369"/>
      <c r="H38" s="369"/>
      <c r="I38" s="369"/>
      <c r="J38" s="369"/>
      <c r="K38" s="175"/>
    </row>
    <row r="39" spans="1:11" ht="21" customHeight="1">
      <c r="A39" s="368"/>
      <c r="B39" s="369"/>
      <c r="C39" s="369"/>
      <c r="D39" s="369"/>
      <c r="E39" s="369"/>
      <c r="F39" s="369"/>
      <c r="G39" s="369"/>
      <c r="H39" s="369"/>
      <c r="I39" s="369"/>
      <c r="J39" s="369"/>
      <c r="K39" s="175"/>
    </row>
    <row r="40" spans="1:11" ht="21" customHeight="1">
      <c r="A40" s="368"/>
      <c r="B40" s="369"/>
      <c r="C40" s="369"/>
      <c r="D40" s="369"/>
      <c r="E40" s="369"/>
      <c r="F40" s="369"/>
      <c r="G40" s="369"/>
      <c r="H40" s="369"/>
      <c r="I40" s="369"/>
      <c r="J40" s="369"/>
      <c r="K40" s="175"/>
    </row>
    <row r="41" spans="1:11" ht="21" customHeight="1">
      <c r="A41" s="368"/>
      <c r="B41" s="369"/>
      <c r="C41" s="369"/>
      <c r="D41" s="369"/>
      <c r="E41" s="369"/>
      <c r="F41" s="369"/>
      <c r="G41" s="369"/>
      <c r="H41" s="369"/>
      <c r="I41" s="369"/>
      <c r="J41" s="369"/>
      <c r="K41" s="175"/>
    </row>
    <row r="42" spans="1:11" ht="21" customHeight="1">
      <c r="A42" s="370" t="s">
        <v>203</v>
      </c>
      <c r="B42" s="371"/>
      <c r="C42" s="371"/>
      <c r="D42" s="371"/>
      <c r="E42" s="371"/>
      <c r="F42" s="371"/>
      <c r="G42" s="371"/>
      <c r="H42" s="371"/>
      <c r="I42" s="371"/>
      <c r="J42" s="371"/>
      <c r="K42" s="175">
        <f>SUM(K32:K41)</f>
        <v>5</v>
      </c>
    </row>
    <row r="43" spans="1:11" ht="17.25" customHeight="1">
      <c r="A43" s="372" t="s">
        <v>133</v>
      </c>
      <c r="B43" s="373"/>
      <c r="C43" s="373"/>
      <c r="D43" s="373"/>
      <c r="E43" s="373"/>
      <c r="F43" s="373"/>
      <c r="G43" s="373"/>
      <c r="H43" s="373"/>
      <c r="I43" s="373"/>
      <c r="J43" s="373"/>
      <c r="K43" s="374"/>
    </row>
    <row r="44" spans="1:11" ht="16.5" customHeight="1">
      <c r="A44" s="360" t="s">
        <v>204</v>
      </c>
      <c r="B44" s="360"/>
      <c r="C44" s="360"/>
      <c r="D44" s="360"/>
      <c r="E44" s="360"/>
      <c r="F44" s="360"/>
      <c r="G44" s="360"/>
      <c r="H44" s="360"/>
      <c r="I44" s="360"/>
      <c r="J44" s="360"/>
      <c r="K44" s="360"/>
    </row>
    <row r="45" spans="1:11" ht="18" customHeight="1">
      <c r="A45" s="361" t="s">
        <v>124</v>
      </c>
      <c r="B45" s="362"/>
      <c r="C45" s="362"/>
      <c r="D45" s="362"/>
      <c r="E45" s="362"/>
      <c r="F45" s="362"/>
      <c r="G45" s="362"/>
      <c r="H45" s="362"/>
      <c r="I45" s="362"/>
      <c r="J45" s="362"/>
      <c r="K45" s="363"/>
    </row>
    <row r="46" spans="1:11" ht="18" customHeight="1">
      <c r="A46" s="361"/>
      <c r="B46" s="362"/>
      <c r="C46" s="362"/>
      <c r="D46" s="362"/>
      <c r="E46" s="362"/>
      <c r="F46" s="362"/>
      <c r="G46" s="362"/>
      <c r="H46" s="362"/>
      <c r="I46" s="362"/>
      <c r="J46" s="362"/>
      <c r="K46" s="363"/>
    </row>
    <row r="47" spans="1:11" ht="18" customHeight="1">
      <c r="A47" s="364"/>
      <c r="B47" s="365"/>
      <c r="C47" s="365"/>
      <c r="D47" s="365"/>
      <c r="E47" s="365"/>
      <c r="F47" s="365"/>
      <c r="G47" s="365"/>
      <c r="H47" s="365"/>
      <c r="I47" s="365"/>
      <c r="J47" s="365"/>
      <c r="K47" s="366"/>
    </row>
    <row r="48" spans="1:11" ht="21" customHeight="1">
      <c r="A48" s="192" t="s">
        <v>139</v>
      </c>
      <c r="B48" s="356" t="s">
        <v>140</v>
      </c>
      <c r="C48" s="356"/>
      <c r="D48" s="193" t="s">
        <v>141</v>
      </c>
      <c r="E48" s="194"/>
      <c r="F48" s="193" t="s">
        <v>143</v>
      </c>
      <c r="G48" s="195"/>
      <c r="H48" s="357" t="s">
        <v>144</v>
      </c>
      <c r="I48" s="357"/>
      <c r="J48" s="356" t="s">
        <v>145</v>
      </c>
      <c r="K48" s="367"/>
    </row>
    <row r="49" spans="1:11" ht="16.5" customHeight="1">
      <c r="A49" s="281" t="s">
        <v>205</v>
      </c>
      <c r="B49" s="282"/>
      <c r="C49" s="282"/>
      <c r="D49" s="282"/>
      <c r="E49" s="282"/>
      <c r="F49" s="282"/>
      <c r="G49" s="282"/>
      <c r="H49" s="282"/>
      <c r="I49" s="282"/>
      <c r="J49" s="282"/>
      <c r="K49" s="283"/>
    </row>
    <row r="50" spans="1:11" ht="16.5" customHeight="1">
      <c r="A50" s="350"/>
      <c r="B50" s="351"/>
      <c r="C50" s="351"/>
      <c r="D50" s="351"/>
      <c r="E50" s="351"/>
      <c r="F50" s="351"/>
      <c r="G50" s="351"/>
      <c r="H50" s="351"/>
      <c r="I50" s="351"/>
      <c r="J50" s="351"/>
      <c r="K50" s="352"/>
    </row>
    <row r="51" spans="1:11" ht="16.5" customHeight="1">
      <c r="A51" s="353"/>
      <c r="B51" s="354"/>
      <c r="C51" s="354"/>
      <c r="D51" s="354"/>
      <c r="E51" s="354"/>
      <c r="F51" s="354"/>
      <c r="G51" s="354"/>
      <c r="H51" s="354"/>
      <c r="I51" s="354"/>
      <c r="J51" s="354"/>
      <c r="K51" s="355"/>
    </row>
    <row r="52" spans="1:11" ht="21" customHeight="1">
      <c r="A52" s="192" t="s">
        <v>139</v>
      </c>
      <c r="B52" s="356" t="s">
        <v>140</v>
      </c>
      <c r="C52" s="356"/>
      <c r="D52" s="193" t="s">
        <v>141</v>
      </c>
      <c r="E52" s="193"/>
      <c r="F52" s="193" t="s">
        <v>143</v>
      </c>
      <c r="G52" s="195"/>
      <c r="H52" s="357" t="s">
        <v>144</v>
      </c>
      <c r="I52" s="357"/>
      <c r="J52" s="358" t="s">
        <v>145</v>
      </c>
      <c r="K52" s="359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J31"/>
    <mergeCell ref="A32:J32"/>
    <mergeCell ref="A33:J33"/>
    <mergeCell ref="A34:J34"/>
    <mergeCell ref="A35:J35"/>
    <mergeCell ref="A36:J36"/>
    <mergeCell ref="A37:J37"/>
    <mergeCell ref="A38:J38"/>
    <mergeCell ref="A39:J39"/>
    <mergeCell ref="A40:J40"/>
    <mergeCell ref="A41:J41"/>
    <mergeCell ref="A42:J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61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F24"/>
  <sheetViews>
    <sheetView workbookViewId="0">
      <selection activeCell="B2" sqref="B2:D2"/>
    </sheetView>
  </sheetViews>
  <sheetFormatPr defaultColWidth="9" defaultRowHeight="14.25"/>
  <cols>
    <col min="1" max="1" width="13.625" style="43" customWidth="1"/>
    <col min="2" max="2" width="7.5" style="43" customWidth="1"/>
    <col min="3" max="4" width="8.5" style="44" customWidth="1"/>
    <col min="5" max="7" width="8.5" style="43" customWidth="1"/>
    <col min="8" max="8" width="8.875" style="43" customWidth="1"/>
    <col min="9" max="9" width="6.75" style="43" customWidth="1"/>
    <col min="10" max="10" width="2.75" style="43" customWidth="1"/>
    <col min="11" max="21" width="7.375" style="43" customWidth="1"/>
    <col min="22" max="22" width="7.375" style="45" customWidth="1"/>
    <col min="23" max="260" width="9" style="43"/>
    <col min="261" max="16384" width="9" style="23"/>
  </cols>
  <sheetData>
    <row r="1" spans="1:263" s="43" customFormat="1" ht="29.1" customHeight="1">
      <c r="A1" s="338" t="s">
        <v>147</v>
      </c>
      <c r="B1" s="338"/>
      <c r="C1" s="339"/>
      <c r="D1" s="339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80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  <c r="IX1" s="23"/>
      <c r="IY1" s="23"/>
      <c r="IZ1" s="23"/>
      <c r="JA1" s="23"/>
      <c r="JB1" s="23"/>
      <c r="JC1" s="23"/>
    </row>
    <row r="2" spans="1:263" s="43" customFormat="1" ht="20.100000000000001" customHeight="1">
      <c r="A2" s="117" t="s">
        <v>62</v>
      </c>
      <c r="B2" s="412" t="s">
        <v>63</v>
      </c>
      <c r="C2" s="413"/>
      <c r="D2" s="414"/>
      <c r="E2" s="118" t="s">
        <v>68</v>
      </c>
      <c r="F2" s="415"/>
      <c r="G2" s="415"/>
      <c r="H2" s="415"/>
      <c r="I2" s="415"/>
      <c r="J2" s="426"/>
      <c r="K2" s="149" t="s">
        <v>57</v>
      </c>
      <c r="L2" s="149"/>
      <c r="M2" s="416" t="s">
        <v>58</v>
      </c>
      <c r="N2" s="416"/>
      <c r="O2" s="416"/>
      <c r="P2" s="416"/>
      <c r="Q2" s="416"/>
      <c r="R2" s="416"/>
      <c r="S2" s="416"/>
      <c r="T2" s="416"/>
      <c r="U2" s="417"/>
      <c r="V2" s="161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  <c r="IX2" s="23"/>
      <c r="IY2" s="23"/>
      <c r="IZ2" s="23"/>
      <c r="JA2" s="23"/>
      <c r="JB2" s="23"/>
      <c r="JC2" s="23"/>
    </row>
    <row r="3" spans="1:263" s="43" customFormat="1">
      <c r="A3" s="423" t="s">
        <v>148</v>
      </c>
      <c r="B3" s="418" t="s">
        <v>149</v>
      </c>
      <c r="C3" s="419"/>
      <c r="D3" s="418"/>
      <c r="E3" s="418"/>
      <c r="F3" s="418"/>
      <c r="G3" s="418"/>
      <c r="H3" s="418"/>
      <c r="I3" s="420"/>
      <c r="J3" s="349"/>
      <c r="K3" s="421" t="s">
        <v>150</v>
      </c>
      <c r="L3" s="421"/>
      <c r="M3" s="421"/>
      <c r="N3" s="421"/>
      <c r="O3" s="421"/>
      <c r="P3" s="421"/>
      <c r="Q3" s="421"/>
      <c r="R3" s="421"/>
      <c r="S3" s="421"/>
      <c r="T3" s="421"/>
      <c r="U3" s="422"/>
      <c r="V3" s="162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  <c r="IX3" s="23"/>
      <c r="IY3" s="23"/>
      <c r="IZ3" s="23"/>
      <c r="JA3" s="23"/>
      <c r="JB3" s="23"/>
      <c r="JC3" s="23"/>
    </row>
    <row r="4" spans="1:263" s="43" customFormat="1">
      <c r="A4" s="423"/>
      <c r="B4" s="119"/>
      <c r="C4" s="120"/>
      <c r="D4" s="119"/>
      <c r="E4" s="119"/>
      <c r="F4" s="119"/>
      <c r="G4" s="119"/>
      <c r="H4" s="119"/>
      <c r="I4" s="150"/>
      <c r="J4" s="349"/>
      <c r="K4" s="49" t="s">
        <v>152</v>
      </c>
      <c r="L4" s="49" t="s">
        <v>153</v>
      </c>
      <c r="M4" s="49" t="s">
        <v>152</v>
      </c>
      <c r="N4" s="49" t="s">
        <v>153</v>
      </c>
      <c r="O4" s="49" t="s">
        <v>152</v>
      </c>
      <c r="P4" s="49" t="s">
        <v>153</v>
      </c>
      <c r="Q4" s="49" t="s">
        <v>152</v>
      </c>
      <c r="R4" s="49" t="s">
        <v>153</v>
      </c>
      <c r="S4" s="49" t="s">
        <v>152</v>
      </c>
      <c r="T4" s="49" t="s">
        <v>153</v>
      </c>
      <c r="U4" s="49" t="s">
        <v>152</v>
      </c>
      <c r="V4" s="163" t="s">
        <v>153</v>
      </c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  <c r="IX4" s="23"/>
      <c r="IY4" s="23"/>
      <c r="IZ4" s="23"/>
      <c r="JA4" s="23"/>
      <c r="JB4" s="23"/>
      <c r="JC4" s="23"/>
    </row>
    <row r="5" spans="1:263" s="43" customFormat="1" ht="16.5">
      <c r="A5" s="423"/>
      <c r="B5" s="424" t="s">
        <v>151</v>
      </c>
      <c r="C5" s="121" t="s">
        <v>110</v>
      </c>
      <c r="D5" s="121" t="s">
        <v>111</v>
      </c>
      <c r="E5" s="122" t="s">
        <v>112</v>
      </c>
      <c r="F5" s="121" t="s">
        <v>113</v>
      </c>
      <c r="G5" s="121" t="s">
        <v>114</v>
      </c>
      <c r="H5" s="123"/>
      <c r="I5" s="52"/>
      <c r="J5" s="349"/>
      <c r="K5" s="22"/>
      <c r="L5" s="22"/>
      <c r="M5" s="22"/>
      <c r="N5" s="22"/>
      <c r="O5" s="22"/>
      <c r="P5" s="22"/>
      <c r="Q5" s="22"/>
      <c r="R5" s="22"/>
      <c r="S5" s="22"/>
      <c r="T5" s="22"/>
      <c r="U5" s="47"/>
      <c r="V5" s="164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  <c r="IX5" s="23"/>
      <c r="IY5" s="23"/>
      <c r="IZ5" s="23"/>
      <c r="JA5" s="23"/>
      <c r="JB5" s="23"/>
      <c r="JC5" s="23"/>
    </row>
    <row r="6" spans="1:263" s="43" customFormat="1" ht="16.5">
      <c r="A6" s="423"/>
      <c r="B6" s="425"/>
      <c r="C6" s="124" t="s">
        <v>154</v>
      </c>
      <c r="D6" s="124" t="s">
        <v>155</v>
      </c>
      <c r="E6" s="124" t="s">
        <v>156</v>
      </c>
      <c r="F6" s="124" t="s">
        <v>157</v>
      </c>
      <c r="G6" s="124" t="s">
        <v>158</v>
      </c>
      <c r="H6" s="125"/>
      <c r="I6" s="52"/>
      <c r="J6" s="427"/>
      <c r="K6" s="151" t="s">
        <v>110</v>
      </c>
      <c r="L6" s="151" t="s">
        <v>110</v>
      </c>
      <c r="M6" s="151" t="s">
        <v>111</v>
      </c>
      <c r="N6" s="151" t="s">
        <v>111</v>
      </c>
      <c r="O6" s="152" t="s">
        <v>112</v>
      </c>
      <c r="P6" s="152" t="s">
        <v>112</v>
      </c>
      <c r="Q6" s="151" t="s">
        <v>113</v>
      </c>
      <c r="R6" s="151" t="s">
        <v>113</v>
      </c>
      <c r="S6" s="151" t="s">
        <v>114</v>
      </c>
      <c r="T6" s="151" t="s">
        <v>114</v>
      </c>
      <c r="U6" s="165"/>
      <c r="V6" s="166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  <c r="IY6" s="23"/>
      <c r="IZ6" s="23"/>
      <c r="JA6" s="23"/>
      <c r="JB6" s="23"/>
      <c r="JC6" s="23"/>
    </row>
    <row r="7" spans="1:263" s="43" customFormat="1" ht="20.100000000000001" customHeight="1">
      <c r="A7" s="126"/>
      <c r="B7" s="127"/>
      <c r="C7" s="127"/>
      <c r="D7" s="127"/>
      <c r="E7" s="127"/>
      <c r="F7" s="127"/>
      <c r="G7" s="127"/>
      <c r="H7" s="126"/>
      <c r="I7" s="129"/>
      <c r="J7" s="427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67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  <c r="IY7" s="23"/>
      <c r="IZ7" s="23"/>
      <c r="JA7" s="23"/>
      <c r="JB7" s="23"/>
      <c r="JC7" s="23"/>
    </row>
    <row r="8" spans="1:263" s="43" customFormat="1" ht="20.100000000000001" customHeight="1">
      <c r="A8" s="126"/>
      <c r="B8" s="127"/>
      <c r="C8" s="127"/>
      <c r="D8" s="127"/>
      <c r="E8" s="127"/>
      <c r="F8" s="127"/>
      <c r="G8" s="127"/>
      <c r="H8" s="126"/>
      <c r="I8" s="129"/>
      <c r="J8" s="427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67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  <c r="IY8" s="23"/>
      <c r="IZ8" s="23"/>
      <c r="JA8" s="23"/>
      <c r="JB8" s="23"/>
      <c r="JC8" s="23"/>
    </row>
    <row r="9" spans="1:263" s="43" customFormat="1" ht="20.100000000000001" customHeight="1">
      <c r="A9" s="126"/>
      <c r="B9" s="127"/>
      <c r="C9" s="127"/>
      <c r="D9" s="127"/>
      <c r="E9" s="127"/>
      <c r="F9" s="127"/>
      <c r="G9" s="127"/>
      <c r="H9" s="126"/>
      <c r="I9" s="129"/>
      <c r="J9" s="427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67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  <c r="IY9" s="23"/>
      <c r="IZ9" s="23"/>
      <c r="JA9" s="23"/>
      <c r="JB9" s="23"/>
      <c r="JC9" s="23"/>
    </row>
    <row r="10" spans="1:263" s="43" customFormat="1" ht="20.100000000000001" customHeight="1">
      <c r="A10" s="126"/>
      <c r="B10" s="127"/>
      <c r="C10" s="127"/>
      <c r="D10" s="127"/>
      <c r="E10" s="127"/>
      <c r="F10" s="127"/>
      <c r="G10" s="127"/>
      <c r="H10" s="126"/>
      <c r="I10" s="129"/>
      <c r="J10" s="427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67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  <c r="IY10" s="23"/>
      <c r="IZ10" s="23"/>
      <c r="JA10" s="23"/>
      <c r="JB10" s="23"/>
      <c r="JC10" s="23"/>
    </row>
    <row r="11" spans="1:263" s="43" customFormat="1" ht="20.100000000000001" customHeight="1">
      <c r="A11" s="126"/>
      <c r="B11" s="127"/>
      <c r="C11" s="127"/>
      <c r="D11" s="127"/>
      <c r="E11" s="127"/>
      <c r="F11" s="127"/>
      <c r="G11" s="127"/>
      <c r="H11" s="126"/>
      <c r="I11" s="129"/>
      <c r="J11" s="427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67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  <c r="JA11" s="23"/>
      <c r="JB11" s="23"/>
      <c r="JC11" s="23"/>
    </row>
    <row r="12" spans="1:263" s="43" customFormat="1" ht="20.100000000000001" customHeight="1">
      <c r="A12" s="126"/>
      <c r="B12" s="127"/>
      <c r="C12" s="127"/>
      <c r="D12" s="127"/>
      <c r="E12" s="127"/>
      <c r="F12" s="127"/>
      <c r="G12" s="127"/>
      <c r="H12" s="126"/>
      <c r="I12" s="154"/>
      <c r="J12" s="427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67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  <c r="IY12" s="23"/>
      <c r="IZ12" s="23"/>
      <c r="JA12" s="23"/>
      <c r="JB12" s="23"/>
      <c r="JC12" s="23"/>
    </row>
    <row r="13" spans="1:263" s="43" customFormat="1" ht="20.100000000000001" customHeight="1">
      <c r="A13" s="126"/>
      <c r="B13" s="127"/>
      <c r="C13" s="127"/>
      <c r="D13" s="127"/>
      <c r="E13" s="127"/>
      <c r="F13" s="127"/>
      <c r="G13" s="127"/>
      <c r="H13" s="126"/>
      <c r="I13" s="129"/>
      <c r="J13" s="427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67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  <c r="IX13" s="23"/>
      <c r="IY13" s="23"/>
      <c r="IZ13" s="23"/>
      <c r="JA13" s="23"/>
      <c r="JB13" s="23"/>
      <c r="JC13" s="23"/>
    </row>
    <row r="14" spans="1:263" s="43" customFormat="1" ht="20.100000000000001" customHeight="1">
      <c r="A14" s="126"/>
      <c r="B14" s="127"/>
      <c r="C14" s="127"/>
      <c r="D14" s="127"/>
      <c r="E14" s="127"/>
      <c r="F14" s="127"/>
      <c r="G14" s="127"/>
      <c r="H14" s="126"/>
      <c r="I14" s="129"/>
      <c r="J14" s="427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67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  <c r="IX14" s="23"/>
      <c r="IY14" s="23"/>
      <c r="IZ14" s="23"/>
      <c r="JA14" s="23"/>
      <c r="JB14" s="23"/>
      <c r="JC14" s="23"/>
    </row>
    <row r="15" spans="1:263" s="43" customFormat="1" ht="20.100000000000001" customHeight="1">
      <c r="A15" s="128"/>
      <c r="B15" s="127"/>
      <c r="C15" s="127"/>
      <c r="D15" s="127"/>
      <c r="E15" s="127"/>
      <c r="F15" s="127"/>
      <c r="G15" s="127"/>
      <c r="H15" s="126"/>
      <c r="I15" s="129"/>
      <c r="J15" s="427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67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  <c r="IX15" s="23"/>
      <c r="IY15" s="23"/>
      <c r="IZ15" s="23"/>
      <c r="JA15" s="23"/>
      <c r="JB15" s="23"/>
      <c r="JC15" s="23"/>
    </row>
    <row r="16" spans="1:263" s="43" customFormat="1" ht="20.100000000000001" customHeight="1">
      <c r="A16" s="126"/>
      <c r="B16" s="127"/>
      <c r="C16" s="127"/>
      <c r="D16" s="127"/>
      <c r="E16" s="127"/>
      <c r="F16" s="127"/>
      <c r="G16" s="127"/>
      <c r="H16" s="129"/>
      <c r="I16" s="129"/>
      <c r="J16" s="427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67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  <c r="IX16" s="23"/>
      <c r="IY16" s="23"/>
      <c r="IZ16" s="23"/>
      <c r="JA16" s="23"/>
      <c r="JB16" s="23"/>
      <c r="JC16" s="23"/>
    </row>
    <row r="17" spans="1:266" s="43" customFormat="1" ht="20.100000000000001" customHeight="1">
      <c r="A17" s="54"/>
      <c r="B17" s="54"/>
      <c r="C17" s="127"/>
      <c r="D17" s="127"/>
      <c r="E17" s="127"/>
      <c r="F17" s="127"/>
      <c r="G17" s="127"/>
      <c r="H17" s="129"/>
      <c r="I17" s="155"/>
      <c r="J17" s="427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67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  <c r="IX17" s="23"/>
      <c r="IY17" s="23"/>
      <c r="IZ17" s="23"/>
      <c r="JA17" s="23"/>
      <c r="JB17" s="23"/>
      <c r="JC17" s="23"/>
    </row>
    <row r="18" spans="1:266" s="43" customFormat="1" ht="20.100000000000001" customHeight="1">
      <c r="A18" s="130"/>
      <c r="B18" s="131"/>
      <c r="C18" s="132"/>
      <c r="D18" s="132"/>
      <c r="E18" s="133"/>
      <c r="F18" s="132"/>
      <c r="G18" s="132"/>
      <c r="H18" s="134"/>
      <c r="I18" s="156"/>
      <c r="J18" s="427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67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  <c r="IX18" s="23"/>
      <c r="IY18" s="23"/>
      <c r="IZ18" s="23"/>
      <c r="JA18" s="23"/>
      <c r="JB18" s="23"/>
      <c r="JC18" s="23"/>
    </row>
    <row r="19" spans="1:266" s="43" customFormat="1" ht="20.100000000000001" customHeight="1">
      <c r="A19" s="135"/>
      <c r="B19" s="136"/>
      <c r="C19" s="137"/>
      <c r="D19" s="137"/>
      <c r="E19" s="138"/>
      <c r="F19" s="139"/>
      <c r="G19" s="139"/>
      <c r="H19" s="140"/>
      <c r="I19" s="156"/>
      <c r="J19" s="427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67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  <c r="IX19" s="23"/>
      <c r="IY19" s="23"/>
      <c r="IZ19" s="23"/>
      <c r="JA19" s="23"/>
      <c r="JB19" s="23"/>
      <c r="JC19" s="23"/>
    </row>
    <row r="20" spans="1:266" s="43" customFormat="1" ht="20.100000000000001" customHeight="1">
      <c r="A20" s="141"/>
      <c r="B20" s="142"/>
      <c r="C20" s="143"/>
      <c r="D20" s="143"/>
      <c r="E20" s="144"/>
      <c r="F20" s="143"/>
      <c r="G20" s="143"/>
      <c r="H20" s="143"/>
      <c r="I20" s="143"/>
      <c r="J20" s="428"/>
      <c r="K20" s="157"/>
      <c r="L20" s="157"/>
      <c r="M20" s="157"/>
      <c r="N20" s="158"/>
      <c r="O20" s="157"/>
      <c r="P20" s="157"/>
      <c r="Q20" s="157"/>
      <c r="R20" s="157"/>
      <c r="S20" s="157"/>
      <c r="T20" s="157"/>
      <c r="U20" s="158"/>
      <c r="V20" s="168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  <c r="IX20" s="23"/>
      <c r="IY20" s="23"/>
      <c r="IZ20" s="23"/>
      <c r="JA20" s="23"/>
      <c r="JB20" s="23"/>
      <c r="JC20" s="23"/>
    </row>
    <row r="21" spans="1:266" s="43" customFormat="1" ht="16.5">
      <c r="A21" s="145"/>
      <c r="B21" s="145"/>
      <c r="C21" s="145"/>
      <c r="D21" s="145"/>
      <c r="E21" s="146"/>
      <c r="F21" s="145"/>
      <c r="G21" s="145"/>
      <c r="H21" s="145"/>
      <c r="I21" s="159"/>
      <c r="V21" s="80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  <c r="IX21" s="23"/>
      <c r="IY21" s="23"/>
      <c r="IZ21" s="23"/>
      <c r="JA21" s="23"/>
      <c r="JB21" s="23"/>
      <c r="JC21" s="23"/>
    </row>
    <row r="22" spans="1:266" s="43" customFormat="1">
      <c r="A22" s="147" t="s">
        <v>206</v>
      </c>
      <c r="B22" s="147"/>
      <c r="C22" s="148"/>
      <c r="D22" s="148"/>
      <c r="V22" s="80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  <c r="IX22" s="23"/>
      <c r="IY22" s="23"/>
      <c r="IZ22" s="23"/>
      <c r="JA22" s="23"/>
      <c r="JB22" s="23"/>
      <c r="JC22" s="23"/>
    </row>
    <row r="23" spans="1:266" s="43" customFormat="1">
      <c r="C23" s="44"/>
      <c r="D23" s="44"/>
      <c r="K23" s="78" t="s">
        <v>179</v>
      </c>
      <c r="L23" s="160">
        <v>45038</v>
      </c>
      <c r="M23" s="79"/>
      <c r="N23" s="78" t="s">
        <v>180</v>
      </c>
      <c r="O23" s="78" t="s">
        <v>207</v>
      </c>
      <c r="P23" s="78"/>
      <c r="Q23" s="78"/>
      <c r="R23" s="78"/>
      <c r="S23" s="78"/>
      <c r="T23" s="78" t="s">
        <v>181</v>
      </c>
      <c r="U23" s="43" t="s">
        <v>145</v>
      </c>
      <c r="V23" s="80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  <c r="IX23" s="23"/>
      <c r="IY23" s="23"/>
      <c r="IZ23" s="23"/>
      <c r="JA23" s="23"/>
      <c r="JB23" s="23"/>
      <c r="JC23" s="23"/>
    </row>
    <row r="24" spans="1:266" s="43" customFormat="1">
      <c r="C24" s="44"/>
      <c r="D24" s="44"/>
      <c r="V24" s="45"/>
      <c r="JA24" s="23"/>
      <c r="JB24" s="23"/>
      <c r="JC24" s="23"/>
      <c r="JD24" s="23"/>
      <c r="JE24" s="23"/>
      <c r="JF24" s="23"/>
    </row>
  </sheetData>
  <mergeCells count="9">
    <mergeCell ref="A1:U1"/>
    <mergeCell ref="B2:D2"/>
    <mergeCell ref="F2:I2"/>
    <mergeCell ref="M2:U2"/>
    <mergeCell ref="B3:I3"/>
    <mergeCell ref="K3:U3"/>
    <mergeCell ref="A3:A6"/>
    <mergeCell ref="B5:B6"/>
    <mergeCell ref="J2:J20"/>
  </mergeCells>
  <phoneticPr fontId="61" type="noConversion"/>
  <pageMargins left="0.27500000000000002" right="0.118055555555556" top="0.43263888888888902" bottom="0.23611111111111099" header="0.55069444444444404" footer="0.23611111111111099"/>
  <pageSetup paperSize="9" scale="78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opLeftCell="A17" workbookViewId="0">
      <selection activeCell="B6" sqref="B6:C6"/>
    </sheetView>
  </sheetViews>
  <sheetFormatPr defaultColWidth="10.125" defaultRowHeight="14.25"/>
  <cols>
    <col min="1" max="1" width="9.625" style="82" customWidth="1"/>
    <col min="2" max="2" width="9.25" style="82" customWidth="1"/>
    <col min="3" max="3" width="11.875" style="82" customWidth="1"/>
    <col min="4" max="4" width="9.5" style="82" customWidth="1"/>
    <col min="5" max="5" width="10.875" style="82" customWidth="1"/>
    <col min="6" max="6" width="10.375" style="82" customWidth="1"/>
    <col min="7" max="7" width="9.5" style="82" customWidth="1"/>
    <col min="8" max="8" width="9.125" style="82" customWidth="1"/>
    <col min="9" max="9" width="8.125" style="82" customWidth="1"/>
    <col min="10" max="10" width="10.5" style="82" customWidth="1"/>
    <col min="11" max="11" width="10.75" style="82" customWidth="1"/>
    <col min="12" max="16384" width="10.125" style="82"/>
  </cols>
  <sheetData>
    <row r="1" spans="1:11" ht="25.5">
      <c r="A1" s="465" t="s">
        <v>208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</row>
    <row r="2" spans="1:11" ht="18" customHeight="1">
      <c r="A2" s="83" t="s">
        <v>53</v>
      </c>
      <c r="B2" s="466" t="s">
        <v>209</v>
      </c>
      <c r="C2" s="466"/>
      <c r="D2" s="84" t="s">
        <v>62</v>
      </c>
      <c r="E2" s="85" t="s">
        <v>63</v>
      </c>
      <c r="F2" s="86" t="s">
        <v>210</v>
      </c>
      <c r="G2" s="467" t="s">
        <v>69</v>
      </c>
      <c r="H2" s="467"/>
      <c r="I2" s="104" t="s">
        <v>57</v>
      </c>
      <c r="J2" s="467" t="s">
        <v>58</v>
      </c>
      <c r="K2" s="468"/>
    </row>
    <row r="3" spans="1:11" ht="18" customHeight="1">
      <c r="A3" s="87" t="s">
        <v>75</v>
      </c>
      <c r="B3" s="401">
        <v>1047</v>
      </c>
      <c r="C3" s="401"/>
      <c r="D3" s="89" t="s">
        <v>211</v>
      </c>
      <c r="E3" s="469">
        <v>45051</v>
      </c>
      <c r="F3" s="469"/>
      <c r="G3" s="469"/>
      <c r="H3" s="381" t="s">
        <v>212</v>
      </c>
      <c r="I3" s="381"/>
      <c r="J3" s="381"/>
      <c r="K3" s="382"/>
    </row>
    <row r="4" spans="1:11" ht="18" customHeight="1">
      <c r="A4" s="90" t="s">
        <v>72</v>
      </c>
      <c r="B4" s="91" t="s">
        <v>213</v>
      </c>
      <c r="C4" s="92">
        <v>7</v>
      </c>
      <c r="D4" s="93" t="s">
        <v>214</v>
      </c>
      <c r="E4" s="403" t="s">
        <v>215</v>
      </c>
      <c r="F4" s="403"/>
      <c r="G4" s="403"/>
      <c r="H4" s="294" t="s">
        <v>216</v>
      </c>
      <c r="I4" s="294"/>
      <c r="J4" s="92" t="s">
        <v>66</v>
      </c>
      <c r="K4" s="108" t="s">
        <v>67</v>
      </c>
    </row>
    <row r="5" spans="1:11" ht="18" customHeight="1">
      <c r="A5" s="90" t="s">
        <v>217</v>
      </c>
      <c r="B5" s="401">
        <v>2</v>
      </c>
      <c r="C5" s="401"/>
      <c r="D5" s="89" t="s">
        <v>218</v>
      </c>
      <c r="E5" s="89" t="s">
        <v>219</v>
      </c>
      <c r="G5" s="89"/>
      <c r="H5" s="294" t="s">
        <v>220</v>
      </c>
      <c r="I5" s="294"/>
      <c r="J5" s="92" t="s">
        <v>66</v>
      </c>
      <c r="K5" s="108" t="s">
        <v>67</v>
      </c>
    </row>
    <row r="6" spans="1:11" ht="18" customHeight="1">
      <c r="A6" s="94" t="s">
        <v>221</v>
      </c>
      <c r="B6" s="319">
        <v>21</v>
      </c>
      <c r="C6" s="319"/>
      <c r="D6" s="95" t="s">
        <v>222</v>
      </c>
      <c r="E6" s="96">
        <v>2460</v>
      </c>
      <c r="F6" s="97"/>
      <c r="G6" s="95"/>
      <c r="H6" s="464" t="s">
        <v>223</v>
      </c>
      <c r="I6" s="464"/>
      <c r="J6" s="97" t="s">
        <v>66</v>
      </c>
      <c r="K6" s="109" t="s">
        <v>67</v>
      </c>
    </row>
    <row r="7" spans="1:11" ht="18" customHeight="1">
      <c r="A7" s="98"/>
      <c r="B7" s="99"/>
      <c r="C7" s="99"/>
      <c r="D7" s="98"/>
      <c r="E7" s="99"/>
      <c r="F7" s="100"/>
      <c r="G7" s="98"/>
      <c r="H7" s="100"/>
      <c r="I7" s="99"/>
      <c r="J7" s="99"/>
      <c r="K7" s="99"/>
    </row>
    <row r="8" spans="1:11" ht="18" customHeight="1">
      <c r="A8" s="101" t="s">
        <v>224</v>
      </c>
      <c r="B8" s="86" t="s">
        <v>225</v>
      </c>
      <c r="C8" s="86" t="s">
        <v>226</v>
      </c>
      <c r="D8" s="86" t="s">
        <v>227</v>
      </c>
      <c r="E8" s="86" t="s">
        <v>228</v>
      </c>
      <c r="F8" s="86" t="s">
        <v>229</v>
      </c>
      <c r="G8" s="459" t="s">
        <v>230</v>
      </c>
      <c r="H8" s="450"/>
      <c r="I8" s="450"/>
      <c r="J8" s="450"/>
      <c r="K8" s="460"/>
    </row>
    <row r="9" spans="1:11" ht="18" customHeight="1">
      <c r="A9" s="293" t="s">
        <v>231</v>
      </c>
      <c r="B9" s="294"/>
      <c r="C9" s="92" t="s">
        <v>66</v>
      </c>
      <c r="D9" s="92" t="s">
        <v>67</v>
      </c>
      <c r="E9" s="89" t="s">
        <v>232</v>
      </c>
      <c r="F9" s="102" t="s">
        <v>233</v>
      </c>
      <c r="G9" s="461"/>
      <c r="H9" s="462"/>
      <c r="I9" s="462"/>
      <c r="J9" s="462"/>
      <c r="K9" s="463"/>
    </row>
    <row r="10" spans="1:11" ht="18" customHeight="1">
      <c r="A10" s="293" t="s">
        <v>234</v>
      </c>
      <c r="B10" s="294"/>
      <c r="C10" s="92" t="s">
        <v>66</v>
      </c>
      <c r="D10" s="92" t="s">
        <v>67</v>
      </c>
      <c r="E10" s="89" t="s">
        <v>235</v>
      </c>
      <c r="F10" s="102" t="s">
        <v>236</v>
      </c>
      <c r="G10" s="461" t="s">
        <v>237</v>
      </c>
      <c r="H10" s="462"/>
      <c r="I10" s="462"/>
      <c r="J10" s="462"/>
      <c r="K10" s="463"/>
    </row>
    <row r="11" spans="1:11" ht="18" customHeight="1">
      <c r="A11" s="361" t="s">
        <v>190</v>
      </c>
      <c r="B11" s="362"/>
      <c r="C11" s="362"/>
      <c r="D11" s="362"/>
      <c r="E11" s="362"/>
      <c r="F11" s="362"/>
      <c r="G11" s="362"/>
      <c r="H11" s="362"/>
      <c r="I11" s="362"/>
      <c r="J11" s="362"/>
      <c r="K11" s="363"/>
    </row>
    <row r="12" spans="1:11" ht="18" customHeight="1">
      <c r="A12" s="87" t="s">
        <v>89</v>
      </c>
      <c r="B12" s="92" t="s">
        <v>85</v>
      </c>
      <c r="C12" s="92" t="s">
        <v>86</v>
      </c>
      <c r="D12" s="102"/>
      <c r="E12" s="89" t="s">
        <v>87</v>
      </c>
      <c r="F12" s="92" t="s">
        <v>85</v>
      </c>
      <c r="G12" s="92" t="s">
        <v>86</v>
      </c>
      <c r="H12" s="92"/>
      <c r="I12" s="89" t="s">
        <v>238</v>
      </c>
      <c r="J12" s="92" t="s">
        <v>85</v>
      </c>
      <c r="K12" s="108" t="s">
        <v>86</v>
      </c>
    </row>
    <row r="13" spans="1:11" ht="18" customHeight="1">
      <c r="A13" s="87" t="s">
        <v>92</v>
      </c>
      <c r="B13" s="92" t="s">
        <v>85</v>
      </c>
      <c r="C13" s="92" t="s">
        <v>86</v>
      </c>
      <c r="D13" s="102"/>
      <c r="E13" s="89" t="s">
        <v>97</v>
      </c>
      <c r="F13" s="92" t="s">
        <v>85</v>
      </c>
      <c r="G13" s="92" t="s">
        <v>86</v>
      </c>
      <c r="H13" s="92"/>
      <c r="I13" s="89" t="s">
        <v>239</v>
      </c>
      <c r="J13" s="92" t="s">
        <v>85</v>
      </c>
      <c r="K13" s="108" t="s">
        <v>86</v>
      </c>
    </row>
    <row r="14" spans="1:11" ht="18" customHeight="1">
      <c r="A14" s="94" t="s">
        <v>240</v>
      </c>
      <c r="B14" s="97" t="s">
        <v>85</v>
      </c>
      <c r="C14" s="97" t="s">
        <v>86</v>
      </c>
      <c r="D14" s="103"/>
      <c r="E14" s="95" t="s">
        <v>241</v>
      </c>
      <c r="F14" s="97" t="s">
        <v>85</v>
      </c>
      <c r="G14" s="97" t="s">
        <v>86</v>
      </c>
      <c r="H14" s="97"/>
      <c r="I14" s="95" t="s">
        <v>242</v>
      </c>
      <c r="J14" s="97" t="s">
        <v>85</v>
      </c>
      <c r="K14" s="109" t="s">
        <v>86</v>
      </c>
    </row>
    <row r="15" spans="1:11" ht="18" customHeight="1">
      <c r="A15" s="98"/>
      <c r="B15" s="100"/>
      <c r="C15" s="100"/>
      <c r="D15" s="99"/>
      <c r="E15" s="98"/>
      <c r="F15" s="100"/>
      <c r="G15" s="100"/>
      <c r="H15" s="100"/>
      <c r="I15" s="98"/>
      <c r="J15" s="100"/>
      <c r="K15" s="100"/>
    </row>
    <row r="16" spans="1:11" ht="18" customHeight="1">
      <c r="A16" s="388" t="s">
        <v>243</v>
      </c>
      <c r="B16" s="389"/>
      <c r="C16" s="389"/>
      <c r="D16" s="389"/>
      <c r="E16" s="389"/>
      <c r="F16" s="389"/>
      <c r="G16" s="389"/>
      <c r="H16" s="389"/>
      <c r="I16" s="389"/>
      <c r="J16" s="389"/>
      <c r="K16" s="390"/>
    </row>
    <row r="17" spans="1:11" ht="18" customHeight="1">
      <c r="A17" s="293" t="s">
        <v>244</v>
      </c>
      <c r="B17" s="294"/>
      <c r="C17" s="294"/>
      <c r="D17" s="294"/>
      <c r="E17" s="294"/>
      <c r="F17" s="294"/>
      <c r="G17" s="294"/>
      <c r="H17" s="294"/>
      <c r="I17" s="294"/>
      <c r="J17" s="294"/>
      <c r="K17" s="375"/>
    </row>
    <row r="18" spans="1:11" ht="18" customHeight="1">
      <c r="A18" s="293"/>
      <c r="B18" s="294"/>
      <c r="C18" s="294"/>
      <c r="D18" s="294"/>
      <c r="E18" s="294"/>
      <c r="F18" s="294"/>
      <c r="G18" s="294"/>
      <c r="H18" s="294"/>
      <c r="I18" s="294"/>
      <c r="J18" s="294"/>
      <c r="K18" s="375"/>
    </row>
    <row r="19" spans="1:11" ht="21.95" customHeight="1">
      <c r="A19" s="456"/>
      <c r="B19" s="457"/>
      <c r="C19" s="457"/>
      <c r="D19" s="457"/>
      <c r="E19" s="457"/>
      <c r="F19" s="457"/>
      <c r="G19" s="457"/>
      <c r="H19" s="457"/>
      <c r="I19" s="457"/>
      <c r="J19" s="457"/>
      <c r="K19" s="458"/>
    </row>
    <row r="20" spans="1:11" ht="21.95" customHeight="1">
      <c r="A20" s="394"/>
      <c r="B20" s="395"/>
      <c r="C20" s="395"/>
      <c r="D20" s="395"/>
      <c r="E20" s="395"/>
      <c r="F20" s="395"/>
      <c r="G20" s="395"/>
      <c r="H20" s="395"/>
      <c r="I20" s="395"/>
      <c r="J20" s="395"/>
      <c r="K20" s="452"/>
    </row>
    <row r="21" spans="1:11" ht="21.95" customHeight="1">
      <c r="A21" s="394"/>
      <c r="B21" s="395"/>
      <c r="C21" s="395"/>
      <c r="D21" s="395"/>
      <c r="E21" s="395"/>
      <c r="F21" s="395"/>
      <c r="G21" s="395"/>
      <c r="H21" s="395"/>
      <c r="I21" s="395"/>
      <c r="J21" s="395"/>
      <c r="K21" s="452"/>
    </row>
    <row r="22" spans="1:11" ht="21.95" customHeight="1">
      <c r="A22" s="394"/>
      <c r="B22" s="395"/>
      <c r="C22" s="395"/>
      <c r="D22" s="395"/>
      <c r="E22" s="395"/>
      <c r="F22" s="395"/>
      <c r="G22" s="395"/>
      <c r="H22" s="395"/>
      <c r="I22" s="395"/>
      <c r="J22" s="395"/>
      <c r="K22" s="452"/>
    </row>
    <row r="23" spans="1:11" ht="21.95" customHeight="1">
      <c r="A23" s="453"/>
      <c r="B23" s="454"/>
      <c r="C23" s="454"/>
      <c r="D23" s="454"/>
      <c r="E23" s="454"/>
      <c r="F23" s="454"/>
      <c r="G23" s="454"/>
      <c r="H23" s="454"/>
      <c r="I23" s="454"/>
      <c r="J23" s="454"/>
      <c r="K23" s="455"/>
    </row>
    <row r="24" spans="1:11" ht="18" customHeight="1">
      <c r="A24" s="293" t="s">
        <v>123</v>
      </c>
      <c r="B24" s="294"/>
      <c r="C24" s="92" t="s">
        <v>66</v>
      </c>
      <c r="D24" s="92" t="s">
        <v>67</v>
      </c>
      <c r="E24" s="381"/>
      <c r="F24" s="381"/>
      <c r="G24" s="381"/>
      <c r="H24" s="381"/>
      <c r="I24" s="381"/>
      <c r="J24" s="381"/>
      <c r="K24" s="382"/>
    </row>
    <row r="25" spans="1:11" ht="18" customHeight="1">
      <c r="A25" s="105" t="s">
        <v>245</v>
      </c>
      <c r="B25" s="446"/>
      <c r="C25" s="446"/>
      <c r="D25" s="446"/>
      <c r="E25" s="446"/>
      <c r="F25" s="446"/>
      <c r="G25" s="446"/>
      <c r="H25" s="446"/>
      <c r="I25" s="446"/>
      <c r="J25" s="446"/>
      <c r="K25" s="447"/>
    </row>
    <row r="26" spans="1:11">
      <c r="A26" s="448"/>
      <c r="B26" s="448"/>
      <c r="C26" s="448"/>
      <c r="D26" s="448"/>
      <c r="E26" s="448"/>
      <c r="F26" s="448"/>
      <c r="G26" s="448"/>
      <c r="H26" s="448"/>
      <c r="I26" s="448"/>
      <c r="J26" s="448"/>
      <c r="K26" s="448"/>
    </row>
    <row r="27" spans="1:11" ht="20.100000000000001" customHeight="1">
      <c r="A27" s="449" t="s">
        <v>246</v>
      </c>
      <c r="B27" s="450"/>
      <c r="C27" s="450"/>
      <c r="D27" s="450"/>
      <c r="E27" s="450"/>
      <c r="F27" s="450"/>
      <c r="G27" s="450"/>
      <c r="H27" s="450"/>
      <c r="I27" s="450"/>
      <c r="J27" s="451"/>
      <c r="K27" s="112" t="s">
        <v>197</v>
      </c>
    </row>
    <row r="28" spans="1:11" ht="23.1" customHeight="1">
      <c r="A28" s="444" t="s">
        <v>247</v>
      </c>
      <c r="B28" s="399"/>
      <c r="C28" s="399"/>
      <c r="D28" s="399"/>
      <c r="E28" s="399"/>
      <c r="F28" s="399"/>
      <c r="G28" s="399"/>
      <c r="H28" s="399"/>
      <c r="I28" s="399"/>
      <c r="J28" s="445"/>
      <c r="K28" s="113">
        <v>1</v>
      </c>
    </row>
    <row r="29" spans="1:11" ht="23.1" customHeight="1">
      <c r="A29" s="444" t="s">
        <v>248</v>
      </c>
      <c r="B29" s="399"/>
      <c r="C29" s="399"/>
      <c r="D29" s="399"/>
      <c r="E29" s="399"/>
      <c r="F29" s="399"/>
      <c r="G29" s="399"/>
      <c r="H29" s="399"/>
      <c r="I29" s="399"/>
      <c r="J29" s="445"/>
      <c r="K29" s="114">
        <v>1</v>
      </c>
    </row>
    <row r="30" spans="1:11" ht="23.1" customHeight="1">
      <c r="A30" s="444" t="s">
        <v>249</v>
      </c>
      <c r="B30" s="399"/>
      <c r="C30" s="399"/>
      <c r="D30" s="399"/>
      <c r="E30" s="399"/>
      <c r="F30" s="399"/>
      <c r="G30" s="399"/>
      <c r="H30" s="399"/>
      <c r="I30" s="399"/>
      <c r="J30" s="445"/>
      <c r="K30" s="114">
        <v>1</v>
      </c>
    </row>
    <row r="31" spans="1:11" ht="23.1" customHeight="1">
      <c r="A31" s="432"/>
      <c r="B31" s="433"/>
      <c r="C31" s="433"/>
      <c r="D31" s="433"/>
      <c r="E31" s="433"/>
      <c r="F31" s="433"/>
      <c r="G31" s="433"/>
      <c r="H31" s="433"/>
      <c r="I31" s="433"/>
      <c r="J31" s="434"/>
      <c r="K31" s="114"/>
    </row>
    <row r="32" spans="1:11" ht="23.1" customHeight="1">
      <c r="A32" s="432"/>
      <c r="B32" s="433"/>
      <c r="C32" s="433"/>
      <c r="D32" s="433"/>
      <c r="E32" s="433"/>
      <c r="F32" s="433"/>
      <c r="G32" s="433"/>
      <c r="H32" s="433"/>
      <c r="I32" s="433"/>
      <c r="J32" s="434"/>
      <c r="K32" s="114"/>
    </row>
    <row r="33" spans="1:11" ht="23.1" customHeight="1">
      <c r="A33" s="432"/>
      <c r="B33" s="433"/>
      <c r="C33" s="433"/>
      <c r="D33" s="433"/>
      <c r="E33" s="433"/>
      <c r="F33" s="433"/>
      <c r="G33" s="433"/>
      <c r="H33" s="433"/>
      <c r="I33" s="433"/>
      <c r="J33" s="434"/>
      <c r="K33" s="114"/>
    </row>
    <row r="34" spans="1:11" ht="23.1" customHeight="1">
      <c r="A34" s="432"/>
      <c r="B34" s="433"/>
      <c r="C34" s="433"/>
      <c r="D34" s="433"/>
      <c r="E34" s="433"/>
      <c r="F34" s="433"/>
      <c r="G34" s="433"/>
      <c r="H34" s="433"/>
      <c r="I34" s="433"/>
      <c r="J34" s="434"/>
      <c r="K34" s="110"/>
    </row>
    <row r="35" spans="1:11" ht="23.1" customHeight="1">
      <c r="A35" s="432"/>
      <c r="B35" s="433"/>
      <c r="C35" s="433"/>
      <c r="D35" s="433"/>
      <c r="E35" s="433"/>
      <c r="F35" s="433"/>
      <c r="G35" s="433"/>
      <c r="H35" s="433"/>
      <c r="I35" s="433"/>
      <c r="J35" s="434"/>
      <c r="K35" s="115"/>
    </row>
    <row r="36" spans="1:11" ht="23.1" customHeight="1">
      <c r="A36" s="435" t="s">
        <v>203</v>
      </c>
      <c r="B36" s="436"/>
      <c r="C36" s="436"/>
      <c r="D36" s="436"/>
      <c r="E36" s="436"/>
      <c r="F36" s="436"/>
      <c r="G36" s="436"/>
      <c r="H36" s="436"/>
      <c r="I36" s="436"/>
      <c r="J36" s="437"/>
      <c r="K36" s="116">
        <f>SUM(K28:K35)</f>
        <v>3</v>
      </c>
    </row>
    <row r="37" spans="1:11" ht="18.75" customHeight="1">
      <c r="A37" s="438" t="s">
        <v>250</v>
      </c>
      <c r="B37" s="439"/>
      <c r="C37" s="439"/>
      <c r="D37" s="439"/>
      <c r="E37" s="439"/>
      <c r="F37" s="439"/>
      <c r="G37" s="439"/>
      <c r="H37" s="439"/>
      <c r="I37" s="439"/>
      <c r="J37" s="439"/>
      <c r="K37" s="440"/>
    </row>
    <row r="38" spans="1:11" ht="18.75" customHeight="1">
      <c r="A38" s="290" t="s">
        <v>251</v>
      </c>
      <c r="B38" s="291"/>
      <c r="C38" s="291"/>
      <c r="D38" s="441" t="s">
        <v>252</v>
      </c>
      <c r="E38" s="441"/>
      <c r="F38" s="442" t="s">
        <v>253</v>
      </c>
      <c r="G38" s="443"/>
      <c r="H38" s="291" t="s">
        <v>254</v>
      </c>
      <c r="I38" s="291"/>
      <c r="J38" s="291" t="s">
        <v>255</v>
      </c>
      <c r="K38" s="292"/>
    </row>
    <row r="39" spans="1:11" ht="18.75" customHeight="1">
      <c r="A39" s="90" t="s">
        <v>124</v>
      </c>
      <c r="B39" s="294" t="s">
        <v>256</v>
      </c>
      <c r="C39" s="294"/>
      <c r="D39" s="294"/>
      <c r="E39" s="294"/>
      <c r="F39" s="294"/>
      <c r="G39" s="294"/>
      <c r="H39" s="294"/>
      <c r="I39" s="294"/>
      <c r="J39" s="294"/>
      <c r="K39" s="375"/>
    </row>
    <row r="40" spans="1:11" ht="24" customHeight="1">
      <c r="A40" s="293"/>
      <c r="B40" s="294"/>
      <c r="C40" s="294"/>
      <c r="D40" s="294"/>
      <c r="E40" s="294"/>
      <c r="F40" s="294"/>
      <c r="G40" s="294"/>
      <c r="H40" s="294"/>
      <c r="I40" s="294"/>
      <c r="J40" s="294"/>
      <c r="K40" s="375"/>
    </row>
    <row r="41" spans="1:11" ht="24" customHeight="1">
      <c r="A41" s="293"/>
      <c r="B41" s="294"/>
      <c r="C41" s="294"/>
      <c r="D41" s="294"/>
      <c r="E41" s="294"/>
      <c r="F41" s="294"/>
      <c r="G41" s="294"/>
      <c r="H41" s="294"/>
      <c r="I41" s="294"/>
      <c r="J41" s="294"/>
      <c r="K41" s="375"/>
    </row>
    <row r="42" spans="1:11" ht="32.1" customHeight="1">
      <c r="A42" s="94" t="s">
        <v>139</v>
      </c>
      <c r="B42" s="429" t="s">
        <v>257</v>
      </c>
      <c r="C42" s="429"/>
      <c r="D42" s="95" t="s">
        <v>258</v>
      </c>
      <c r="E42" s="103" t="s">
        <v>142</v>
      </c>
      <c r="F42" s="106" t="s">
        <v>259</v>
      </c>
      <c r="G42" s="107">
        <v>45059</v>
      </c>
      <c r="H42" s="430" t="s">
        <v>144</v>
      </c>
      <c r="I42" s="430"/>
      <c r="J42" s="429" t="s">
        <v>145</v>
      </c>
      <c r="K42" s="431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61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238125</xdr:colOff>
                    <xdr:row>11</xdr:row>
                    <xdr:rowOff>38100</xdr:rowOff>
                  </from>
                  <to>
                    <xdr:col>5</xdr:col>
                    <xdr:colOff>638175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304800</xdr:colOff>
                    <xdr:row>13</xdr:row>
                    <xdr:rowOff>28575</xdr:rowOff>
                  </from>
                  <to>
                    <xdr:col>5</xdr:col>
                    <xdr:colOff>733425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333375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276225</xdr:colOff>
                    <xdr:row>12</xdr:row>
                    <xdr:rowOff>28575</xdr:rowOff>
                  </from>
                  <to>
                    <xdr:col>6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S39"/>
  <sheetViews>
    <sheetView tabSelected="1" topLeftCell="A19" workbookViewId="0">
      <selection activeCell="G30" sqref="G30"/>
    </sheetView>
  </sheetViews>
  <sheetFormatPr defaultColWidth="9" defaultRowHeight="14.25"/>
  <cols>
    <col min="1" max="1" width="13.625" style="43" customWidth="1"/>
    <col min="2" max="3" width="10.375" style="44" customWidth="1"/>
    <col min="4" max="7" width="10.375" style="43" customWidth="1"/>
    <col min="8" max="8" width="8.5" style="43" customWidth="1"/>
    <col min="9" max="9" width="11.75" style="43" customWidth="1"/>
    <col min="10" max="10" width="9.75" style="43" customWidth="1"/>
    <col min="11" max="14" width="11.125" style="43" customWidth="1"/>
    <col min="15" max="15" width="9.75" style="45" customWidth="1"/>
    <col min="16" max="253" width="9" style="43"/>
    <col min="254" max="16384" width="9" style="23"/>
  </cols>
  <sheetData>
    <row r="1" spans="1:16" ht="20.25">
      <c r="A1" s="338" t="s">
        <v>147</v>
      </c>
      <c r="B1" s="339"/>
      <c r="C1" s="339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80"/>
    </row>
    <row r="2" spans="1:16" ht="18.75">
      <c r="A2" s="46" t="s">
        <v>62</v>
      </c>
      <c r="B2" s="342"/>
      <c r="C2" s="341"/>
      <c r="D2" s="46" t="s">
        <v>68</v>
      </c>
      <c r="E2" s="343" t="s">
        <v>69</v>
      </c>
      <c r="F2" s="343"/>
      <c r="G2" s="343"/>
      <c r="H2" s="343"/>
      <c r="I2" s="48"/>
      <c r="J2" s="69" t="s">
        <v>57</v>
      </c>
      <c r="K2" s="344" t="s">
        <v>58</v>
      </c>
      <c r="L2" s="344"/>
      <c r="M2" s="344"/>
      <c r="N2" s="344"/>
      <c r="O2" s="344"/>
      <c r="P2" s="81"/>
    </row>
    <row r="3" spans="1:16">
      <c r="A3" s="347" t="s">
        <v>148</v>
      </c>
      <c r="B3" s="346"/>
      <c r="C3" s="345"/>
      <c r="D3" s="345"/>
      <c r="E3" s="345"/>
      <c r="F3" s="345"/>
      <c r="G3" s="345"/>
      <c r="H3" s="345"/>
      <c r="I3" s="49"/>
      <c r="J3" s="345" t="s">
        <v>150</v>
      </c>
      <c r="K3" s="345"/>
      <c r="L3" s="345"/>
      <c r="M3" s="345"/>
      <c r="N3" s="345"/>
      <c r="O3" s="345"/>
      <c r="P3" s="81"/>
    </row>
    <row r="4" spans="1:16" ht="15">
      <c r="A4" s="347"/>
      <c r="B4" s="50" t="s">
        <v>110</v>
      </c>
      <c r="C4" s="50" t="s">
        <v>111</v>
      </c>
      <c r="D4" s="51" t="s">
        <v>112</v>
      </c>
      <c r="E4" s="50" t="s">
        <v>113</v>
      </c>
      <c r="F4" s="50" t="s">
        <v>114</v>
      </c>
      <c r="G4" s="50" t="s">
        <v>115</v>
      </c>
      <c r="H4" s="50" t="s">
        <v>116</v>
      </c>
      <c r="I4" s="50"/>
      <c r="J4" s="70" t="s">
        <v>118</v>
      </c>
      <c r="K4" s="70" t="s">
        <v>118</v>
      </c>
      <c r="L4" s="70" t="s">
        <v>118</v>
      </c>
      <c r="M4" s="70" t="s">
        <v>118</v>
      </c>
      <c r="N4" s="70" t="s">
        <v>118</v>
      </c>
      <c r="O4" s="70" t="s">
        <v>118</v>
      </c>
      <c r="P4" s="70" t="s">
        <v>118</v>
      </c>
    </row>
    <row r="5" spans="1:16" ht="16.5">
      <c r="A5" s="347"/>
      <c r="B5" s="52" t="s">
        <v>154</v>
      </c>
      <c r="C5" s="52" t="s">
        <v>155</v>
      </c>
      <c r="D5" s="52" t="s">
        <v>156</v>
      </c>
      <c r="E5" s="52" t="s">
        <v>157</v>
      </c>
      <c r="F5" s="52" t="s">
        <v>158</v>
      </c>
      <c r="G5" s="255" t="s">
        <v>387</v>
      </c>
      <c r="H5" s="255" t="s">
        <v>388</v>
      </c>
      <c r="I5" s="52"/>
      <c r="J5" s="71" t="s">
        <v>110</v>
      </c>
      <c r="K5" s="71" t="s">
        <v>111</v>
      </c>
      <c r="L5" s="72" t="s">
        <v>112</v>
      </c>
      <c r="M5" s="71" t="s">
        <v>113</v>
      </c>
      <c r="N5" s="71" t="s">
        <v>114</v>
      </c>
      <c r="O5" s="71" t="s">
        <v>115</v>
      </c>
      <c r="P5" s="71" t="s">
        <v>116</v>
      </c>
    </row>
    <row r="6" spans="1:16" ht="16.5">
      <c r="A6" s="53" t="s">
        <v>159</v>
      </c>
      <c r="B6" s="53">
        <f>C6-1</f>
        <v>67</v>
      </c>
      <c r="C6" s="53">
        <f>D6-2</f>
        <v>68</v>
      </c>
      <c r="D6" s="55">
        <v>70</v>
      </c>
      <c r="E6" s="53">
        <f>D6+2</f>
        <v>72</v>
      </c>
      <c r="F6" s="53">
        <f>E6+2</f>
        <v>74</v>
      </c>
      <c r="G6" s="53">
        <f>F6+1</f>
        <v>75</v>
      </c>
      <c r="H6" s="53">
        <f>G6+1</f>
        <v>76</v>
      </c>
      <c r="I6" s="53"/>
      <c r="J6" s="73" t="s">
        <v>161</v>
      </c>
      <c r="K6" s="73" t="s">
        <v>161</v>
      </c>
      <c r="L6" s="74" t="s">
        <v>161</v>
      </c>
      <c r="M6" s="74" t="s">
        <v>161</v>
      </c>
      <c r="N6" s="73" t="s">
        <v>161</v>
      </c>
      <c r="O6" s="73" t="s">
        <v>161</v>
      </c>
      <c r="P6" s="73" t="s">
        <v>161</v>
      </c>
    </row>
    <row r="7" spans="1:16" ht="16.5">
      <c r="A7" s="53" t="s">
        <v>164</v>
      </c>
      <c r="B7" s="53">
        <f>C7-4</f>
        <v>98</v>
      </c>
      <c r="C7" s="53">
        <f>D7-4</f>
        <v>102</v>
      </c>
      <c r="D7" s="55">
        <v>106</v>
      </c>
      <c r="E7" s="53">
        <f>D7+4</f>
        <v>110</v>
      </c>
      <c r="F7" s="53">
        <f>E7+4</f>
        <v>114</v>
      </c>
      <c r="G7" s="53">
        <f>F7+6</f>
        <v>120</v>
      </c>
      <c r="H7" s="53">
        <f>G7+6</f>
        <v>126</v>
      </c>
      <c r="I7" s="53"/>
      <c r="J7" s="74" t="s">
        <v>262</v>
      </c>
      <c r="K7" s="74" t="s">
        <v>263</v>
      </c>
      <c r="L7" s="74" t="s">
        <v>264</v>
      </c>
      <c r="M7" s="74" t="s">
        <v>265</v>
      </c>
      <c r="N7" s="74" t="s">
        <v>263</v>
      </c>
      <c r="O7" s="74" t="s">
        <v>264</v>
      </c>
      <c r="P7" s="74" t="s">
        <v>264</v>
      </c>
    </row>
    <row r="8" spans="1:16" ht="16.5">
      <c r="A8" s="53" t="s">
        <v>165</v>
      </c>
      <c r="B8" s="53">
        <f>C8-4</f>
        <v>96</v>
      </c>
      <c r="C8" s="53">
        <f>D8-4</f>
        <v>100</v>
      </c>
      <c r="D8" s="55">
        <v>104</v>
      </c>
      <c r="E8" s="53">
        <f>D8+4</f>
        <v>108</v>
      </c>
      <c r="F8" s="53">
        <f>E8+5</f>
        <v>113</v>
      </c>
      <c r="G8" s="53">
        <f>F8+6</f>
        <v>119</v>
      </c>
      <c r="H8" s="53">
        <f>G8+7</f>
        <v>126</v>
      </c>
      <c r="I8" s="53"/>
      <c r="J8" s="74" t="s">
        <v>266</v>
      </c>
      <c r="K8" s="74" t="s">
        <v>267</v>
      </c>
      <c r="L8" s="74" t="s">
        <v>266</v>
      </c>
      <c r="M8" s="74" t="s">
        <v>268</v>
      </c>
      <c r="N8" s="74" t="s">
        <v>269</v>
      </c>
      <c r="O8" s="74" t="s">
        <v>266</v>
      </c>
      <c r="P8" s="74" t="s">
        <v>266</v>
      </c>
    </row>
    <row r="9" spans="1:16" ht="16.5">
      <c r="A9" s="53" t="s">
        <v>168</v>
      </c>
      <c r="B9" s="53">
        <f>C9-1.2</f>
        <v>43.599999999999994</v>
      </c>
      <c r="C9" s="53">
        <f>D9-1.2</f>
        <v>44.8</v>
      </c>
      <c r="D9" s="55">
        <v>46</v>
      </c>
      <c r="E9" s="53">
        <f>D9+1.2</f>
        <v>47.2</v>
      </c>
      <c r="F9" s="53">
        <f>E9+1.2</f>
        <v>48.400000000000006</v>
      </c>
      <c r="G9" s="53">
        <f>F9+1.4</f>
        <v>49.800000000000004</v>
      </c>
      <c r="H9" s="53">
        <f>G9+1.4</f>
        <v>51.2</v>
      </c>
      <c r="I9" s="53"/>
      <c r="J9" s="73" t="s">
        <v>161</v>
      </c>
      <c r="K9" s="74" t="s">
        <v>270</v>
      </c>
      <c r="L9" s="74" t="s">
        <v>271</v>
      </c>
      <c r="M9" s="74" t="s">
        <v>272</v>
      </c>
      <c r="N9" s="73" t="s">
        <v>161</v>
      </c>
      <c r="O9" s="73" t="s">
        <v>161</v>
      </c>
      <c r="P9" s="73" t="s">
        <v>161</v>
      </c>
    </row>
    <row r="10" spans="1:16" ht="16.5">
      <c r="A10" s="53" t="s">
        <v>170</v>
      </c>
      <c r="B10" s="53">
        <f>C10-0.6</f>
        <v>59.199999999999996</v>
      </c>
      <c r="C10" s="53">
        <f>D10-1.2</f>
        <v>59.8</v>
      </c>
      <c r="D10" s="55">
        <v>61</v>
      </c>
      <c r="E10" s="53">
        <f>D10+1.2</f>
        <v>62.2</v>
      </c>
      <c r="F10" s="53">
        <f>E10+1.2</f>
        <v>63.400000000000006</v>
      </c>
      <c r="G10" s="53">
        <f>F10+0.6</f>
        <v>64</v>
      </c>
      <c r="H10" s="53">
        <f>G10+0.6</f>
        <v>64.599999999999994</v>
      </c>
      <c r="I10" s="53"/>
      <c r="J10" s="74" t="s">
        <v>261</v>
      </c>
      <c r="K10" s="73" t="s">
        <v>161</v>
      </c>
      <c r="L10" s="74" t="s">
        <v>161</v>
      </c>
      <c r="M10" s="74" t="s">
        <v>273</v>
      </c>
      <c r="N10" s="73" t="s">
        <v>161</v>
      </c>
      <c r="O10" s="74" t="s">
        <v>274</v>
      </c>
      <c r="P10" s="74" t="s">
        <v>261</v>
      </c>
    </row>
    <row r="11" spans="1:16" ht="16.5">
      <c r="A11" s="53" t="s">
        <v>171</v>
      </c>
      <c r="B11" s="56">
        <f>C11-0.7</f>
        <v>17.100000000000001</v>
      </c>
      <c r="C11" s="56">
        <f>D11-0.7</f>
        <v>17.8</v>
      </c>
      <c r="D11" s="55">
        <v>18.5</v>
      </c>
      <c r="E11" s="56">
        <f>D11+0.7</f>
        <v>19.2</v>
      </c>
      <c r="F11" s="56">
        <f>E11+0.7</f>
        <v>19.899999999999999</v>
      </c>
      <c r="G11" s="56">
        <f>F11+0.95</f>
        <v>20.849999999999998</v>
      </c>
      <c r="H11" s="56">
        <f>G11+0.95</f>
        <v>21.799999999999997</v>
      </c>
      <c r="I11" s="56"/>
      <c r="J11" s="73" t="s">
        <v>161</v>
      </c>
      <c r="K11" s="73" t="s">
        <v>161</v>
      </c>
      <c r="L11" s="74" t="s">
        <v>275</v>
      </c>
      <c r="M11" s="74" t="s">
        <v>275</v>
      </c>
      <c r="N11" s="73" t="s">
        <v>161</v>
      </c>
      <c r="O11" s="73" t="s">
        <v>161</v>
      </c>
      <c r="P11" s="73" t="s">
        <v>161</v>
      </c>
    </row>
    <row r="12" spans="1:16" ht="16.5">
      <c r="A12" s="53" t="s">
        <v>173</v>
      </c>
      <c r="B12" s="53">
        <f>C12-0.6</f>
        <v>14.3</v>
      </c>
      <c r="C12" s="53">
        <f>D12-0.6</f>
        <v>14.9</v>
      </c>
      <c r="D12" s="55">
        <v>15.5</v>
      </c>
      <c r="E12" s="53">
        <f>D12+0.6</f>
        <v>16.100000000000001</v>
      </c>
      <c r="F12" s="53">
        <f>E12+0.6</f>
        <v>16.700000000000003</v>
      </c>
      <c r="G12" s="53">
        <f>F12+0.95</f>
        <v>17.650000000000002</v>
      </c>
      <c r="H12" s="53">
        <f>G12+0.95</f>
        <v>18.600000000000001</v>
      </c>
      <c r="I12" s="53"/>
      <c r="J12" s="73" t="s">
        <v>161</v>
      </c>
      <c r="K12" s="73" t="s">
        <v>161</v>
      </c>
      <c r="L12" s="74" t="s">
        <v>161</v>
      </c>
      <c r="M12" s="73" t="s">
        <v>161</v>
      </c>
      <c r="N12" s="73" t="s">
        <v>161</v>
      </c>
      <c r="O12" s="73" t="s">
        <v>161</v>
      </c>
      <c r="P12" s="73" t="s">
        <v>161</v>
      </c>
    </row>
    <row r="13" spans="1:16" ht="16.5">
      <c r="A13" s="53" t="s">
        <v>175</v>
      </c>
      <c r="B13" s="53">
        <f>C13-0.4</f>
        <v>9.6999999999999993</v>
      </c>
      <c r="C13" s="53">
        <f>D13-0.4</f>
        <v>10.1</v>
      </c>
      <c r="D13" s="55">
        <v>10.5</v>
      </c>
      <c r="E13" s="53">
        <f>D13+0.4</f>
        <v>10.9</v>
      </c>
      <c r="F13" s="53">
        <f>E13+0.4</f>
        <v>11.3</v>
      </c>
      <c r="G13" s="53">
        <f>F13+0.6</f>
        <v>11.9</v>
      </c>
      <c r="H13" s="53">
        <f>G13+0.6</f>
        <v>12.5</v>
      </c>
      <c r="I13" s="53"/>
      <c r="J13" s="73" t="s">
        <v>260</v>
      </c>
      <c r="K13" s="73" t="s">
        <v>161</v>
      </c>
      <c r="L13" s="73" t="s">
        <v>276</v>
      </c>
      <c r="M13" s="73" t="s">
        <v>161</v>
      </c>
      <c r="N13" s="73" t="s">
        <v>277</v>
      </c>
      <c r="O13" s="73" t="s">
        <v>278</v>
      </c>
      <c r="P13" s="73" t="s">
        <v>161</v>
      </c>
    </row>
    <row r="14" spans="1:16" ht="16.5">
      <c r="A14" s="53" t="s">
        <v>176</v>
      </c>
      <c r="B14" s="53">
        <f>C14-1</f>
        <v>42.5</v>
      </c>
      <c r="C14" s="53">
        <f>D14-1</f>
        <v>43.5</v>
      </c>
      <c r="D14" s="55">
        <v>44.5</v>
      </c>
      <c r="E14" s="53">
        <f>D14+1</f>
        <v>45.5</v>
      </c>
      <c r="F14" s="53">
        <f>E14+1</f>
        <v>46.5</v>
      </c>
      <c r="G14" s="53">
        <f>F14+1.5</f>
        <v>48</v>
      </c>
      <c r="H14" s="53">
        <f>G14+1.5</f>
        <v>49.5</v>
      </c>
      <c r="I14" s="53"/>
      <c r="J14" s="73" t="s">
        <v>161</v>
      </c>
      <c r="K14" s="73" t="s">
        <v>161</v>
      </c>
      <c r="L14" s="74" t="s">
        <v>161</v>
      </c>
      <c r="M14" s="73" t="s">
        <v>161</v>
      </c>
      <c r="N14" s="73" t="s">
        <v>161</v>
      </c>
      <c r="O14" s="73" t="s">
        <v>161</v>
      </c>
      <c r="P14" s="73" t="s">
        <v>161</v>
      </c>
    </row>
    <row r="15" spans="1:16" ht="16.5">
      <c r="A15" s="53"/>
      <c r="B15" s="53"/>
      <c r="C15" s="53"/>
      <c r="D15" s="55"/>
      <c r="E15" s="53"/>
      <c r="F15" s="53"/>
      <c r="G15" s="53"/>
      <c r="H15" s="53"/>
      <c r="I15" s="53"/>
      <c r="J15" s="73"/>
      <c r="K15" s="73"/>
      <c r="L15" s="73"/>
      <c r="M15" s="73"/>
      <c r="N15" s="73"/>
      <c r="O15" s="73"/>
      <c r="P15" s="73"/>
    </row>
    <row r="16" spans="1:16" ht="16.5">
      <c r="A16" s="53"/>
      <c r="B16" s="53"/>
      <c r="C16" s="53"/>
      <c r="D16" s="55"/>
      <c r="E16" s="53"/>
      <c r="F16" s="53"/>
      <c r="G16" s="53"/>
      <c r="H16" s="53"/>
      <c r="I16" s="53"/>
      <c r="J16" s="73"/>
      <c r="K16" s="73"/>
      <c r="L16" s="73"/>
      <c r="M16" s="73"/>
      <c r="N16" s="73"/>
      <c r="O16" s="73"/>
      <c r="P16" s="73"/>
    </row>
    <row r="17" spans="1:17">
      <c r="O17" s="43"/>
      <c r="P17" s="45"/>
    </row>
    <row r="20" spans="1:17" ht="16.5">
      <c r="A20" s="57" t="s">
        <v>279</v>
      </c>
      <c r="B20" s="57" t="s">
        <v>280</v>
      </c>
      <c r="C20" s="58"/>
      <c r="D20" s="59" t="s">
        <v>62</v>
      </c>
      <c r="E20" s="470" t="s">
        <v>281</v>
      </c>
      <c r="F20" s="470"/>
      <c r="G20" s="60"/>
      <c r="H20" s="60"/>
      <c r="I20" s="69" t="s">
        <v>57</v>
      </c>
      <c r="J20" s="344" t="s">
        <v>58</v>
      </c>
      <c r="K20" s="344"/>
      <c r="L20" s="344"/>
      <c r="M20" s="344"/>
      <c r="N20" s="344"/>
      <c r="Q20" s="43" t="s">
        <v>282</v>
      </c>
    </row>
    <row r="21" spans="1:17">
      <c r="A21" s="345" t="s">
        <v>150</v>
      </c>
      <c r="B21" s="345"/>
      <c r="C21" s="345"/>
      <c r="D21" s="345"/>
      <c r="E21" s="345"/>
      <c r="F21" s="345"/>
      <c r="I21" s="345" t="s">
        <v>150</v>
      </c>
      <c r="J21" s="345"/>
      <c r="K21" s="345"/>
      <c r="L21" s="345"/>
      <c r="M21" s="345"/>
      <c r="N21" s="345"/>
    </row>
    <row r="22" spans="1:17" ht="18">
      <c r="A22" s="61" t="s">
        <v>283</v>
      </c>
      <c r="B22" s="62" t="s">
        <v>285</v>
      </c>
      <c r="C22" s="62" t="s">
        <v>286</v>
      </c>
      <c r="D22" s="62" t="s">
        <v>287</v>
      </c>
      <c r="E22" s="62" t="s">
        <v>288</v>
      </c>
      <c r="F22" s="62" t="s">
        <v>289</v>
      </c>
      <c r="I22" s="65" t="s">
        <v>284</v>
      </c>
      <c r="J22" s="65" t="s">
        <v>285</v>
      </c>
      <c r="K22" s="65" t="s">
        <v>286</v>
      </c>
      <c r="L22" s="65" t="s">
        <v>287</v>
      </c>
      <c r="M22" s="65" t="s">
        <v>288</v>
      </c>
      <c r="N22" s="65" t="s">
        <v>289</v>
      </c>
    </row>
    <row r="23" spans="1:17" ht="18">
      <c r="A23" s="63" t="s">
        <v>148</v>
      </c>
      <c r="B23" s="64" t="s">
        <v>291</v>
      </c>
      <c r="C23" s="64" t="s">
        <v>292</v>
      </c>
      <c r="D23" s="64" t="s">
        <v>293</v>
      </c>
      <c r="E23" s="64" t="s">
        <v>294</v>
      </c>
      <c r="F23" s="65" t="s">
        <v>295</v>
      </c>
      <c r="I23" s="64" t="s">
        <v>290</v>
      </c>
      <c r="J23" s="64" t="s">
        <v>291</v>
      </c>
      <c r="K23" s="64" t="s">
        <v>292</v>
      </c>
      <c r="L23" s="64" t="s">
        <v>293</v>
      </c>
      <c r="M23" s="64" t="s">
        <v>294</v>
      </c>
      <c r="N23" s="65" t="s">
        <v>295</v>
      </c>
    </row>
    <row r="24" spans="1:17" ht="18">
      <c r="A24" s="66" t="s">
        <v>159</v>
      </c>
      <c r="B24" s="65">
        <v>77</v>
      </c>
      <c r="C24" s="67">
        <v>71.5</v>
      </c>
      <c r="D24" s="65">
        <v>73</v>
      </c>
      <c r="E24" s="67">
        <v>75</v>
      </c>
      <c r="F24" s="65">
        <v>80</v>
      </c>
      <c r="I24" s="508" t="s">
        <v>389</v>
      </c>
      <c r="J24" s="508" t="s">
        <v>390</v>
      </c>
      <c r="K24" s="508" t="s">
        <v>391</v>
      </c>
      <c r="L24" s="508" t="s">
        <v>391</v>
      </c>
      <c r="M24" s="508" t="s">
        <v>389</v>
      </c>
      <c r="N24" s="508" t="s">
        <v>389</v>
      </c>
    </row>
    <row r="25" spans="1:17" ht="18">
      <c r="A25" s="66" t="s">
        <v>164</v>
      </c>
      <c r="B25" s="65">
        <v>138</v>
      </c>
      <c r="C25" s="67">
        <v>144</v>
      </c>
      <c r="D25" s="65">
        <v>138</v>
      </c>
      <c r="E25" s="67">
        <v>138</v>
      </c>
      <c r="F25" s="65">
        <v>128</v>
      </c>
      <c r="I25" s="508" t="s">
        <v>392</v>
      </c>
      <c r="J25" s="508" t="s">
        <v>393</v>
      </c>
      <c r="K25" s="508" t="s">
        <v>390</v>
      </c>
      <c r="L25" s="508" t="s">
        <v>393</v>
      </c>
      <c r="M25" s="508" t="s">
        <v>394</v>
      </c>
      <c r="N25" s="508" t="s">
        <v>393</v>
      </c>
    </row>
    <row r="26" spans="1:17" ht="18">
      <c r="A26" s="66" t="s">
        <v>165</v>
      </c>
      <c r="B26" s="65">
        <v>136</v>
      </c>
      <c r="C26" s="65">
        <v>142</v>
      </c>
      <c r="D26" s="65">
        <v>136</v>
      </c>
      <c r="E26" s="65">
        <v>136</v>
      </c>
      <c r="F26" s="65">
        <v>126</v>
      </c>
      <c r="I26" s="508" t="s">
        <v>393</v>
      </c>
      <c r="J26" s="508" t="s">
        <v>394</v>
      </c>
      <c r="K26" s="508" t="s">
        <v>392</v>
      </c>
      <c r="L26" s="508" t="s">
        <v>393</v>
      </c>
      <c r="M26" s="508" t="s">
        <v>393</v>
      </c>
      <c r="N26" s="508" t="s">
        <v>393</v>
      </c>
    </row>
    <row r="27" spans="1:17" ht="18">
      <c r="A27" s="66" t="s">
        <v>168</v>
      </c>
      <c r="B27" s="65">
        <v>55</v>
      </c>
      <c r="C27" s="67">
        <v>56</v>
      </c>
      <c r="D27" s="65">
        <v>54</v>
      </c>
      <c r="E27" s="67">
        <v>54</v>
      </c>
      <c r="F27" s="65">
        <v>55</v>
      </c>
      <c r="I27" s="508" t="s">
        <v>390</v>
      </c>
      <c r="J27" s="508" t="s">
        <v>395</v>
      </c>
      <c r="K27" s="508" t="s">
        <v>390</v>
      </c>
      <c r="L27" s="508" t="s">
        <v>395</v>
      </c>
      <c r="M27" s="508" t="s">
        <v>395</v>
      </c>
      <c r="N27" s="508" t="s">
        <v>395</v>
      </c>
    </row>
    <row r="28" spans="1:17" ht="18">
      <c r="A28" s="66" t="s">
        <v>176</v>
      </c>
      <c r="B28" s="65">
        <v>53</v>
      </c>
      <c r="C28" s="67">
        <v>54.5</v>
      </c>
      <c r="D28" s="65">
        <v>53</v>
      </c>
      <c r="E28" s="67">
        <v>53</v>
      </c>
      <c r="F28" s="65">
        <v>50</v>
      </c>
      <c r="I28" s="508" t="s">
        <v>395</v>
      </c>
      <c r="J28" s="508" t="s">
        <v>396</v>
      </c>
      <c r="K28" s="508" t="s">
        <v>397</v>
      </c>
      <c r="L28" s="508" t="s">
        <v>397</v>
      </c>
      <c r="M28" s="508" t="s">
        <v>397</v>
      </c>
      <c r="N28" s="508" t="s">
        <v>395</v>
      </c>
    </row>
    <row r="29" spans="1:17" ht="18">
      <c r="A29" s="66" t="s">
        <v>170</v>
      </c>
      <c r="B29" s="65">
        <v>69.5</v>
      </c>
      <c r="C29" s="67">
        <v>65.5</v>
      </c>
      <c r="D29" s="65">
        <v>66.5</v>
      </c>
      <c r="E29" s="67">
        <v>71.5</v>
      </c>
      <c r="F29" s="65">
        <v>75.5</v>
      </c>
      <c r="I29" s="509" t="s">
        <v>398</v>
      </c>
      <c r="J29" s="509" t="s">
        <v>390</v>
      </c>
      <c r="K29" s="509" t="s">
        <v>389</v>
      </c>
      <c r="L29" s="509" t="s">
        <v>389</v>
      </c>
      <c r="M29" s="509" t="s">
        <v>389</v>
      </c>
      <c r="N29" s="509" t="s">
        <v>395</v>
      </c>
    </row>
    <row r="30" spans="1:17" ht="18">
      <c r="A30" s="66" t="s">
        <v>171</v>
      </c>
      <c r="B30" s="65">
        <v>24.8</v>
      </c>
      <c r="C30" s="65">
        <v>26</v>
      </c>
      <c r="D30" s="65">
        <v>24.8</v>
      </c>
      <c r="E30" s="65">
        <v>24.8</v>
      </c>
      <c r="F30" s="65">
        <v>22.2</v>
      </c>
      <c r="I30" s="76">
        <v>0.7</v>
      </c>
      <c r="J30" s="76">
        <v>0.6</v>
      </c>
      <c r="K30" s="76">
        <v>0.5</v>
      </c>
      <c r="L30" s="76">
        <v>0.6</v>
      </c>
      <c r="M30" s="76">
        <v>0.8</v>
      </c>
      <c r="N30" s="76">
        <v>0.8</v>
      </c>
    </row>
    <row r="31" spans="1:17" ht="18">
      <c r="A31" s="66" t="s">
        <v>173</v>
      </c>
      <c r="B31" s="65">
        <v>21.8</v>
      </c>
      <c r="C31" s="65">
        <v>23</v>
      </c>
      <c r="D31" s="65">
        <v>21.8</v>
      </c>
      <c r="E31" s="65">
        <v>21.8</v>
      </c>
      <c r="F31" s="65">
        <v>19.2</v>
      </c>
      <c r="I31" s="77"/>
      <c r="J31" s="77"/>
      <c r="K31" s="77"/>
      <c r="L31" s="77"/>
      <c r="M31" s="77"/>
      <c r="N31" s="77"/>
    </row>
    <row r="32" spans="1:17" ht="18">
      <c r="A32" s="66" t="s">
        <v>175</v>
      </c>
      <c r="B32" s="65">
        <v>14</v>
      </c>
      <c r="C32" s="65">
        <v>14.8</v>
      </c>
      <c r="D32" s="65">
        <v>14</v>
      </c>
      <c r="E32" s="65">
        <v>14</v>
      </c>
      <c r="F32" s="65">
        <v>12.7</v>
      </c>
      <c r="I32" s="508" t="s">
        <v>399</v>
      </c>
      <c r="J32" s="508" t="s">
        <v>395</v>
      </c>
      <c r="K32" s="508" t="s">
        <v>399</v>
      </c>
      <c r="L32" s="508" t="s">
        <v>395</v>
      </c>
      <c r="M32" s="508" t="s">
        <v>400</v>
      </c>
      <c r="N32" s="508" t="s">
        <v>390</v>
      </c>
    </row>
    <row r="33" spans="1:14" ht="18">
      <c r="A33" s="66"/>
      <c r="B33" s="65"/>
      <c r="C33" s="65"/>
      <c r="D33" s="65"/>
      <c r="E33" s="65"/>
      <c r="F33" s="65"/>
      <c r="I33" s="75"/>
      <c r="J33" s="75"/>
      <c r="K33" s="75"/>
      <c r="L33" s="75"/>
      <c r="M33" s="75"/>
      <c r="N33" s="75"/>
    </row>
    <row r="34" spans="1:14" ht="18">
      <c r="A34" s="66"/>
      <c r="B34" s="65"/>
      <c r="C34" s="65"/>
      <c r="D34" s="65"/>
      <c r="E34" s="65"/>
      <c r="F34" s="65"/>
      <c r="G34" s="68"/>
      <c r="H34" s="68"/>
      <c r="I34" s="75"/>
      <c r="J34" s="75"/>
      <c r="K34" s="75"/>
      <c r="L34" s="75"/>
      <c r="M34" s="75"/>
      <c r="N34" s="75"/>
    </row>
    <row r="39" spans="1:14">
      <c r="I39" s="78" t="s">
        <v>179</v>
      </c>
      <c r="J39" s="79" t="s">
        <v>142</v>
      </c>
      <c r="K39" s="78" t="s">
        <v>180</v>
      </c>
      <c r="L39" s="78"/>
      <c r="M39" s="78" t="s">
        <v>181</v>
      </c>
      <c r="N39" s="43" t="s">
        <v>145</v>
      </c>
    </row>
  </sheetData>
  <mergeCells count="11">
    <mergeCell ref="A1:O1"/>
    <mergeCell ref="B2:C2"/>
    <mergeCell ref="E2:H2"/>
    <mergeCell ref="K2:O2"/>
    <mergeCell ref="B3:H3"/>
    <mergeCell ref="J3:O3"/>
    <mergeCell ref="E20:F20"/>
    <mergeCell ref="J20:N20"/>
    <mergeCell ref="A21:F21"/>
    <mergeCell ref="I21:N21"/>
    <mergeCell ref="A3:A5"/>
  </mergeCells>
  <phoneticPr fontId="61" type="noConversion"/>
  <pageMargins left="0.55069444444444404" right="0.118055555555556" top="0.31458333333333299" bottom="0.156944444444444" header="0.35416666666666702" footer="0.118055555555556"/>
  <pageSetup paperSize="9" scale="8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2"/>
  <sheetViews>
    <sheetView workbookViewId="0">
      <selection activeCell="Q8" sqref="Q8"/>
    </sheetView>
  </sheetViews>
  <sheetFormatPr defaultColWidth="9" defaultRowHeight="13.5"/>
  <cols>
    <col min="1" max="1" width="7" style="1" customWidth="1"/>
    <col min="2" max="2" width="15.125" style="1" customWidth="1"/>
    <col min="3" max="3" width="14.25" style="1" customWidth="1"/>
    <col min="4" max="4" width="16.875" style="1" customWidth="1"/>
    <col min="5" max="5" width="18.25" style="1" customWidth="1"/>
    <col min="6" max="6" width="11.375" style="1" customWidth="1"/>
    <col min="7" max="7" width="8" style="1" customWidth="1"/>
    <col min="8" max="8" width="11.625" style="1" customWidth="1"/>
    <col min="9" max="15" width="7.5" style="1" customWidth="1"/>
    <col min="16" max="16384" width="9" style="1"/>
  </cols>
  <sheetData>
    <row r="1" spans="1:15" ht="28.5" customHeight="1">
      <c r="A1" s="471" t="s">
        <v>296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</row>
    <row r="2" spans="1:15" s="2" customFormat="1" ht="18" customHeight="1">
      <c r="A2" s="480" t="s">
        <v>297</v>
      </c>
      <c r="B2" s="481" t="s">
        <v>298</v>
      </c>
      <c r="C2" s="481" t="s">
        <v>299</v>
      </c>
      <c r="D2" s="481" t="s">
        <v>300</v>
      </c>
      <c r="E2" s="481" t="s">
        <v>301</v>
      </c>
      <c r="F2" s="481" t="s">
        <v>302</v>
      </c>
      <c r="G2" s="481" t="s">
        <v>303</v>
      </c>
      <c r="H2" s="481" t="s">
        <v>304</v>
      </c>
      <c r="I2" s="4" t="s">
        <v>305</v>
      </c>
      <c r="J2" s="4" t="s">
        <v>306</v>
      </c>
      <c r="K2" s="4" t="s">
        <v>307</v>
      </c>
      <c r="L2" s="4" t="s">
        <v>308</v>
      </c>
      <c r="M2" s="4" t="s">
        <v>309</v>
      </c>
      <c r="N2" s="481" t="s">
        <v>310</v>
      </c>
      <c r="O2" s="481" t="s">
        <v>311</v>
      </c>
    </row>
    <row r="3" spans="1:15" s="2" customFormat="1" ht="18" customHeight="1">
      <c r="A3" s="480"/>
      <c r="B3" s="482"/>
      <c r="C3" s="482"/>
      <c r="D3" s="482"/>
      <c r="E3" s="482"/>
      <c r="F3" s="482"/>
      <c r="G3" s="482"/>
      <c r="H3" s="482"/>
      <c r="I3" s="4" t="s">
        <v>197</v>
      </c>
      <c r="J3" s="4" t="s">
        <v>197</v>
      </c>
      <c r="K3" s="4" t="s">
        <v>197</v>
      </c>
      <c r="L3" s="4" t="s">
        <v>197</v>
      </c>
      <c r="M3" s="4" t="s">
        <v>197</v>
      </c>
      <c r="N3" s="482"/>
      <c r="O3" s="482"/>
    </row>
    <row r="4" spans="1:15" s="3" customFormat="1" ht="27.95" customHeight="1">
      <c r="A4" s="22">
        <v>1</v>
      </c>
      <c r="B4" s="15" t="s">
        <v>312</v>
      </c>
      <c r="C4" s="16" t="s">
        <v>313</v>
      </c>
      <c r="D4" s="16" t="s">
        <v>314</v>
      </c>
      <c r="E4" s="17" t="s">
        <v>315</v>
      </c>
      <c r="F4" s="16" t="s">
        <v>316</v>
      </c>
      <c r="G4" s="22" t="s">
        <v>66</v>
      </c>
      <c r="H4" s="22" t="s">
        <v>66</v>
      </c>
      <c r="I4" s="22">
        <v>1</v>
      </c>
      <c r="J4" s="22">
        <v>0</v>
      </c>
      <c r="K4" s="22">
        <v>1</v>
      </c>
      <c r="L4" s="22">
        <v>0</v>
      </c>
      <c r="M4" s="22">
        <v>0</v>
      </c>
      <c r="N4" s="22">
        <v>3</v>
      </c>
      <c r="O4" s="22"/>
    </row>
    <row r="5" spans="1:15" ht="27.95" customHeight="1">
      <c r="A5" s="22">
        <v>3</v>
      </c>
      <c r="B5" s="15" t="s">
        <v>317</v>
      </c>
      <c r="C5" s="41" t="s">
        <v>318</v>
      </c>
      <c r="D5" s="41" t="s">
        <v>319</v>
      </c>
      <c r="E5" s="17" t="s">
        <v>315</v>
      </c>
      <c r="F5" s="16" t="s">
        <v>320</v>
      </c>
      <c r="G5" s="22" t="s">
        <v>66</v>
      </c>
      <c r="H5" s="22" t="s">
        <v>66</v>
      </c>
      <c r="I5" s="22">
        <v>1</v>
      </c>
      <c r="J5" s="22">
        <v>1</v>
      </c>
      <c r="K5" s="22">
        <v>1</v>
      </c>
      <c r="L5" s="22">
        <v>1</v>
      </c>
      <c r="M5" s="22">
        <v>1</v>
      </c>
      <c r="N5" s="22">
        <v>4</v>
      </c>
      <c r="O5" s="11"/>
    </row>
    <row r="6" spans="1:15" ht="24.95" customHeight="1">
      <c r="A6" s="22"/>
      <c r="B6" s="22"/>
      <c r="C6" s="11"/>
      <c r="D6" s="41"/>
      <c r="E6" s="9"/>
      <c r="F6" s="20"/>
      <c r="G6" s="6"/>
      <c r="H6" s="6"/>
      <c r="I6" s="22"/>
      <c r="J6" s="22"/>
      <c r="K6" s="22"/>
      <c r="L6" s="22"/>
      <c r="M6" s="22"/>
      <c r="N6" s="22"/>
      <c r="O6" s="11"/>
    </row>
    <row r="7" spans="1:15" ht="24.95" customHeight="1">
      <c r="A7" s="22"/>
      <c r="B7" s="22"/>
      <c r="C7" s="20"/>
      <c r="D7" s="41"/>
      <c r="E7" s="9"/>
      <c r="F7" s="20"/>
      <c r="G7" s="6"/>
      <c r="H7" s="6"/>
      <c r="I7" s="22"/>
      <c r="J7" s="22"/>
      <c r="K7" s="22"/>
      <c r="L7" s="22"/>
      <c r="M7" s="22"/>
      <c r="N7" s="22"/>
      <c r="O7" s="11"/>
    </row>
    <row r="8" spans="1:15" ht="24.95" customHeight="1">
      <c r="A8" s="22"/>
      <c r="B8" s="22"/>
      <c r="C8" s="11"/>
      <c r="D8" s="11"/>
      <c r="E8" s="22"/>
      <c r="F8" s="22"/>
      <c r="G8" s="6"/>
      <c r="H8" s="6"/>
      <c r="I8" s="22"/>
      <c r="J8" s="22"/>
      <c r="K8" s="22"/>
      <c r="L8" s="22"/>
      <c r="M8" s="22"/>
      <c r="N8" s="22"/>
      <c r="O8" s="11"/>
    </row>
    <row r="9" spans="1:15" ht="24.95" customHeight="1">
      <c r="A9" s="22"/>
      <c r="B9" s="22"/>
      <c r="C9" s="21"/>
      <c r="D9" s="22"/>
      <c r="E9" s="22"/>
      <c r="F9" s="22"/>
      <c r="G9" s="6"/>
      <c r="H9" s="6"/>
      <c r="I9" s="22"/>
      <c r="J9" s="22"/>
      <c r="K9" s="22"/>
      <c r="L9" s="22"/>
      <c r="M9" s="22"/>
      <c r="N9" s="22"/>
      <c r="O9" s="11"/>
    </row>
    <row r="10" spans="1:15" ht="24.95" customHeight="1">
      <c r="A10" s="11"/>
      <c r="B10" s="22"/>
      <c r="C10" s="42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s="3" customFormat="1" ht="29.25" customHeight="1">
      <c r="A11" s="472" t="s">
        <v>321</v>
      </c>
      <c r="B11" s="473"/>
      <c r="C11" s="473"/>
      <c r="D11" s="474"/>
      <c r="E11" s="475"/>
      <c r="F11" s="476"/>
      <c r="G11" s="476"/>
      <c r="H11" s="476"/>
      <c r="I11" s="477"/>
      <c r="J11" s="472" t="s">
        <v>322</v>
      </c>
      <c r="K11" s="473"/>
      <c r="L11" s="473"/>
      <c r="M11" s="474"/>
      <c r="N11" s="12"/>
      <c r="O11" s="14"/>
    </row>
    <row r="12" spans="1:15" ht="72.95" customHeight="1">
      <c r="A12" s="478" t="s">
        <v>323</v>
      </c>
      <c r="B12" s="479"/>
      <c r="C12" s="479"/>
      <c r="D12" s="479"/>
      <c r="E12" s="479"/>
      <c r="F12" s="479"/>
      <c r="G12" s="479"/>
      <c r="H12" s="479"/>
      <c r="I12" s="479"/>
      <c r="J12" s="479"/>
      <c r="K12" s="479"/>
      <c r="L12" s="479"/>
      <c r="M12" s="479"/>
      <c r="N12" s="479"/>
      <c r="O12" s="479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1" type="noConversion"/>
  <dataValidations count="1">
    <dataValidation type="list" allowBlank="1" showInputMessage="1" showErrorMessage="1" sqref="O1 O3 O4 O8 O9 O5:O7 O10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2023-05-13T03:51:33Z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C71CC9625E464304A643F2281EB17662_13</vt:lpwstr>
  </property>
  <property fmtid="{D5CDD505-2E9C-101B-9397-08002B2CF9AE}" pid="4" name="KSOReadingLayout">
    <vt:bool>true</vt:bool>
  </property>
</Properties>
</file>