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优溢23FW\内蒙古变电订单\TAJJFL92833\5-11首期\"/>
    </mc:Choice>
  </mc:AlternateContent>
  <xr:revisionPtr revIDLastSave="0" documentId="13_ncr:1_{59A4D539-9FF9-44AB-80BA-2B737AA1C3A5}" xr6:coauthVersionLast="47" xr6:coauthVersionMax="47" xr10:uidLastSave="{00000000-0000-0000-0000-000000000000}"/>
  <bookViews>
    <workbookView xWindow="-120" yWindow="-120" windowWidth="20730" windowHeight="11160" tabRatio="793" firstSheet="1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尾期" sheetId="5" r:id="rId5"/>
    <sheet name="验货尺寸表 (尾期) " sheetId="17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externalReferences>
    <externalReference r:id="rId13"/>
    <externalReference r:id="rId14"/>
    <externalReference r:id="rId15"/>
    <externalReference r:id="rId16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5">#REF!</definedName>
    <definedName name="_xlnm.Print_Area" localSheetId="2">首期!$A$76:$O$116</definedName>
    <definedName name="TAB_RANGE">'[2]3-15'!$A$8:$S$29</definedName>
    <definedName name="xlbcz001" localSheetId="3">[3]拉链属性!$A$2:$A$46</definedName>
    <definedName name="xlbcz001" localSheetId="5">[3]拉链属性!$A$2:$A$46</definedName>
    <definedName name="xlbqt001" localSheetId="3">[4]拉链属性!$A$44:$A$53</definedName>
    <definedName name="xlbqt001" localSheetId="5">[4]拉链属性!$A$44:$A$53</definedName>
    <definedName name="版型吊牌编码" localSheetId="3">#REF!</definedName>
    <definedName name="版型吊牌编码" localSheetId="5">#REF!</definedName>
    <definedName name="标准" localSheetId="3">#REF!</definedName>
    <definedName name="标准" localSheetId="5">#REF!</definedName>
    <definedName name="标准编码" localSheetId="3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5">#REF!</definedName>
    <definedName name="大类" localSheetId="3">#REF!</definedName>
    <definedName name="大类" localSheetId="5">#REF!</definedName>
    <definedName name="大类名称" localSheetId="3">#REF!</definedName>
    <definedName name="大类名称" localSheetId="5">#REF!</definedName>
    <definedName name="单位1" localSheetId="3">#REF!</definedName>
    <definedName name="单位1" localSheetId="5">#REF!</definedName>
    <definedName name="单位编码" localSheetId="3">#REF!</definedName>
    <definedName name="单位编码" localSheetId="5">#REF!</definedName>
    <definedName name="吊牌编码" localSheetId="3">#REF!</definedName>
    <definedName name="吊牌编码" localSheetId="5">#REF!</definedName>
    <definedName name="吊钟编码" localSheetId="3">#REF!</definedName>
    <definedName name="吊钟编码" localSheetId="5">#REF!</definedName>
    <definedName name="反光材料编码" localSheetId="3">#REF!</definedName>
    <definedName name="反光材料编码" localSheetId="5">#REF!</definedName>
    <definedName name="辅料" localSheetId="3">#REF!</definedName>
    <definedName name="辅料" localSheetId="5">#REF!</definedName>
    <definedName name="辅料编码" localSheetId="3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5">#REF!</definedName>
    <definedName name="钩扣编码" localSheetId="3">#REF!</definedName>
    <definedName name="钩扣编码" localSheetId="5">#REF!</definedName>
    <definedName name="横机" localSheetId="3">#REF!</definedName>
    <definedName name="横机" localSheetId="5">#REF!</definedName>
    <definedName name="横机编码" localSheetId="3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5">#REF!</definedName>
    <definedName name="金属牌编码" localSheetId="3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5">#REF!</definedName>
    <definedName name="拉链" localSheetId="3">#REF!</definedName>
    <definedName name="拉链" localSheetId="5">#REF!</definedName>
    <definedName name="拉链编码" localSheetId="3">#REF!</definedName>
    <definedName name="拉链编码" localSheetId="5">#REF!</definedName>
    <definedName name="拉头" localSheetId="3">#REF!</definedName>
    <definedName name="拉头" localSheetId="5">#REF!</definedName>
    <definedName name="拉头编码" localSheetId="3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5">#REF!</definedName>
    <definedName name="拉头色" localSheetId="3">#REF!</definedName>
    <definedName name="拉头色" localSheetId="5">#REF!</definedName>
    <definedName name="拉头颜色" localSheetId="3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5">#REF!</definedName>
    <definedName name="面辅料颜色" localSheetId="3">#REF!</definedName>
    <definedName name="面辅料颜色" localSheetId="5">#REF!</definedName>
    <definedName name="面料编号" localSheetId="3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5">#REF!</definedName>
    <definedName name="色号" localSheetId="3">#REF!</definedName>
    <definedName name="色号" localSheetId="5">#REF!</definedName>
    <definedName name="色号1" localSheetId="3">#REF!</definedName>
    <definedName name="色号1" localSheetId="5">#REF!</definedName>
    <definedName name="色号颜色" localSheetId="3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5">#REF!</definedName>
    <definedName name="烫唛编码" localSheetId="3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5">#REF!</definedName>
    <definedName name="洗水" localSheetId="3">#REF!</definedName>
    <definedName name="洗水" localSheetId="5">#REF!</definedName>
    <definedName name="洗水1">[1]洗水!#REF!</definedName>
    <definedName name="洗水编码" localSheetId="3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5">#REF!</definedName>
    <definedName name="胸杯编码" localSheetId="3">#REF!</definedName>
    <definedName name="胸杯编码" localSheetId="5">#REF!</definedName>
    <definedName name="绣花" localSheetId="3">#REF!</definedName>
    <definedName name="绣花" localSheetId="5">#REF!</definedName>
    <definedName name="绣花编码" localSheetId="3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5">#REF!</definedName>
    <definedName name="颜色" localSheetId="3">#REF!</definedName>
    <definedName name="颜色" localSheetId="5">#REF!</definedName>
    <definedName name="印花" localSheetId="3">#REF!</definedName>
    <definedName name="印花" localSheetId="5">#REF!</definedName>
    <definedName name="印花编码" localSheetId="3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5">#REF!</definedName>
    <definedName name="主料" localSheetId="3">#REF!</definedName>
    <definedName name="主料" localSheetId="5">#REF!</definedName>
    <definedName name="主料编码" localSheetId="3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K5" i="8" l="1"/>
  <c r="K4" i="8"/>
  <c r="K36" i="5"/>
  <c r="E13" i="15"/>
  <c r="F13" i="15"/>
  <c r="G13" i="15"/>
  <c r="H13" i="15"/>
  <c r="C13" i="15"/>
  <c r="B13" i="15"/>
  <c r="E12" i="15"/>
  <c r="F12" i="15"/>
  <c r="G12" i="15"/>
  <c r="H12" i="15"/>
  <c r="C12" i="15"/>
  <c r="B12" i="15"/>
  <c r="E11" i="15"/>
  <c r="F11" i="15"/>
  <c r="G11" i="15"/>
  <c r="H11" i="15"/>
  <c r="C11" i="15"/>
  <c r="B11" i="15"/>
  <c r="E10" i="15"/>
  <c r="F10" i="15"/>
  <c r="G10" i="15"/>
  <c r="H10" i="15"/>
  <c r="C10" i="15"/>
  <c r="B10" i="15"/>
  <c r="E9" i="15"/>
  <c r="F9" i="15"/>
  <c r="G9" i="15"/>
  <c r="H9" i="15"/>
  <c r="C9" i="15"/>
  <c r="B9" i="15"/>
  <c r="E8" i="15"/>
  <c r="F8" i="15"/>
  <c r="G8" i="15"/>
  <c r="H8" i="15"/>
  <c r="C8" i="15"/>
  <c r="B8" i="15"/>
  <c r="E7" i="15"/>
  <c r="F7" i="15"/>
  <c r="G7" i="15"/>
  <c r="H7" i="15"/>
  <c r="C7" i="15"/>
  <c r="B7" i="15"/>
  <c r="E6" i="15"/>
  <c r="F6" i="15"/>
  <c r="G6" i="15"/>
  <c r="H6" i="15"/>
  <c r="C6" i="15"/>
  <c r="B6" i="15"/>
</calcChain>
</file>

<file path=xl/sharedStrings.xml><?xml version="1.0" encoding="utf-8"?>
<sst xmlns="http://schemas.openxmlformats.org/spreadsheetml/2006/main" count="612" uniqueCount="320">
  <si>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</si>
  <si>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</si>
  <si>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</si>
  <si>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</si>
  <si>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</si>
  <si>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</si>
  <si>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</si>
  <si>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</si>
  <si>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</si>
  <si>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</si>
  <si>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</si>
  <si>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</si>
  <si>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</si>
  <si>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</si>
  <si>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</si>
  <si>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</si>
  <si>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</si>
  <si>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</si>
  <si>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</si>
  <si>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</si>
  <si>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</si>
  <si>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</si>
  <si>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</si>
  <si>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</si>
  <si>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</si>
  <si>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</si>
  <si>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</si>
  <si>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</si>
  <si>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</si>
  <si>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</si>
  <si>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</si>
  <si>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</si>
  <si>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</si>
  <si>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</si>
  <si>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</si>
  <si>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</si>
  <si>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</si>
  <si>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</si>
  <si>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</si>
  <si>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</si>
  <si>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</si>
  <si>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</si>
  <si>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</si>
  <si>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</si>
  <si>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</si>
  <si>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</si>
  <si>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</si>
  <si>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</si>
  <si>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</si>
  <si>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</si>
  <si>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</si>
  <si>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</si>
  <si>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</si>
  <si>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</si>
  <si>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内蒙变电项目定制</t>
  </si>
  <si>
    <t>合同签订方</t>
  </si>
  <si>
    <t>优溢服饰有限公司</t>
  </si>
  <si>
    <t>生产工厂</t>
  </si>
  <si>
    <t>优溢</t>
  </si>
  <si>
    <t>订单基础信息</t>
  </si>
  <si>
    <t>生产•出货进度</t>
  </si>
  <si>
    <t>指示•确认资料</t>
  </si>
  <si>
    <t>款号</t>
  </si>
  <si>
    <t>TAJJFK92833</t>
  </si>
  <si>
    <t>合同交期</t>
  </si>
  <si>
    <t>产前确认样</t>
  </si>
  <si>
    <t>有</t>
  </si>
  <si>
    <t>无</t>
  </si>
  <si>
    <t>品名</t>
  </si>
  <si>
    <t>女式长袖T恤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</si>
  <si>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</si>
  <si>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</si>
  <si>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</si>
  <si>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</si>
  <si>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</si>
  <si>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</si>
  <si>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</si>
  <si>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</si>
  <si>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</si>
  <si>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CGDD23050300020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</si>
  <si>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</si>
  <si>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</si>
  <si>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</si>
  <si>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</si>
  <si>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</si>
  <si>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</si>
  <si>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</si>
  <si>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</si>
  <si>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</si>
  <si>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</si>
  <si>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</si>
  <si>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</si>
  <si>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</si>
  <si>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</si>
  <si>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</si>
  <si>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</si>
  <si>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</si>
  <si>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</si>
  <si>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</si>
  <si>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</si>
  <si>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</si>
  <si>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</si>
  <si>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</si>
  <si>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</si>
  <si>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</si>
  <si>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</si>
  <si>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</si>
  <si>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</si>
  <si>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</si>
  <si>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</si>
  <si>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</si>
  <si>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</si>
  <si>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</si>
  <si>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</si>
  <si>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</si>
  <si>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</si>
  <si>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送变电灰\深灰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</si>
  <si>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</si>
  <si>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 xml:space="preserve"> XL码洗前、洗后各1件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</si>
  <si>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</si>
  <si>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</si>
  <si>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</si>
  <si>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</si>
  <si>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</si>
  <si>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1.上前胸拉链不顺直，底端歪斜，骨位左右高低。</t>
  </si>
  <si>
    <t>2.袖拼缝溶皱。</t>
  </si>
  <si>
    <t>3.上袖笼溶皱、弯曲不顺。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</si>
  <si>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</si>
  <si>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</si>
  <si>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</si>
  <si>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</si>
  <si>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</si>
  <si>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</si>
  <si>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</si>
  <si>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</si>
  <si>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</si>
  <si>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</si>
  <si>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</si>
  <si>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</si>
  <si>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</si>
  <si>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复核时间</t>
  </si>
  <si>
    <t>QC规格测量表</t>
  </si>
  <si>
    <t>部位名称</t>
  </si>
  <si>
    <t>指示规格  FINAL SPEC</t>
  </si>
  <si>
    <t>样品规格  SAMPLE SPEC</t>
  </si>
  <si>
    <r>
      <rPr>
        <b/>
        <sz val="11"/>
        <rFont val="Arial"/>
        <family val="2"/>
      </rPr>
      <t>±</t>
    </r>
    <r>
      <rPr>
        <b/>
        <sz val="11"/>
        <rFont val="黑体"/>
        <family val="3"/>
        <charset val="134"/>
      </rPr>
      <t>差</t>
    </r>
  </si>
  <si>
    <t>XXXL</t>
  </si>
  <si>
    <t>4XL</t>
  </si>
  <si>
    <t>洗前</t>
  </si>
  <si>
    <t>洗后</t>
  </si>
  <si>
    <t>165/88B</t>
  </si>
  <si>
    <t>170/92B</t>
  </si>
  <si>
    <t>175/96B</t>
  </si>
  <si>
    <t>180/100B</t>
  </si>
  <si>
    <t>185/104B</t>
  </si>
  <si>
    <t>xl</t>
  </si>
  <si>
    <t>后中长</t>
  </si>
  <si>
    <t>+0.3</t>
  </si>
  <si>
    <t>/</t>
  </si>
  <si>
    <t>胸围</t>
  </si>
  <si>
    <t>-1</t>
  </si>
  <si>
    <t>腰围</t>
  </si>
  <si>
    <t>+3</t>
  </si>
  <si>
    <t>摆围</t>
  </si>
  <si>
    <t>后中袖长</t>
  </si>
  <si>
    <t>袖肥/2（参考值）</t>
  </si>
  <si>
    <t>袖肘围/2</t>
  </si>
  <si>
    <t>袖口围/2</t>
  </si>
  <si>
    <t>验货时间：</t>
  </si>
  <si>
    <t>跟单QC:</t>
  </si>
  <si>
    <t>工厂负责人：</t>
  </si>
  <si>
    <t>【附属资料确认】</t>
  </si>
  <si>
    <t>数量</t>
  </si>
  <si>
    <t>合计</t>
  </si>
  <si>
    <t>QC出货报告书</t>
  </si>
  <si>
    <t>内蒙变电定制款</t>
  </si>
  <si>
    <t>产品名称</t>
  </si>
  <si>
    <t>合同日期</t>
  </si>
  <si>
    <t>检验资料确认</t>
  </si>
  <si>
    <t>1</t>
  </si>
  <si>
    <t>交货形式</t>
  </si>
  <si>
    <t>物流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</si>
  <si>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</si>
  <si>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</si>
  <si>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</si>
  <si>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</si>
  <si>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</si>
  <si>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</si>
  <si>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</si>
  <si>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</si>
  <si>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</si>
  <si>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</si>
  <si>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</si>
  <si>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</si>
  <si>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</si>
  <si>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</si>
  <si>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采购凭证编号CGDD23050300020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</si>
  <si>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</si>
  <si>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</si>
  <si>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</si>
  <si>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</si>
  <si>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</si>
  <si>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</si>
  <si>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</si>
  <si>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</si>
  <si>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</si>
  <si>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</si>
  <si>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</si>
  <si>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</si>
  <si>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</si>
  <si>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</si>
  <si>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</si>
  <si>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</si>
  <si>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</si>
  <si>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</si>
  <si>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</si>
  <si>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</si>
  <si>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</si>
  <si>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</si>
  <si>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</si>
  <si>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</si>
  <si>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刘玉明</t>
  </si>
  <si>
    <t>日期：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</si>
  <si>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</si>
  <si>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</si>
  <si>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</si>
  <si>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</si>
  <si>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</si>
  <si>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</si>
  <si>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</si>
  <si>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</si>
  <si>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</si>
  <si>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</si>
  <si>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</si>
  <si>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</si>
  <si>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</si>
  <si>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</si>
  <si>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</si>
  <si>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</si>
  <si>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G230315001</t>
  </si>
  <si>
    <t>G22SS4050</t>
  </si>
  <si>
    <t>送变电灰梭织</t>
  </si>
  <si>
    <t>TAJJFK91832/TAJJFK92833</t>
  </si>
  <si>
    <t>经纬</t>
  </si>
  <si>
    <t>F230207133</t>
  </si>
  <si>
    <t>G19SS1060</t>
  </si>
  <si>
    <t>送变电灰</t>
  </si>
  <si>
    <t>宏港</t>
  </si>
  <si>
    <t>制表时间：2023-4-3~4-22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</si>
  <si>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</si>
  <si>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</si>
  <si>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</si>
  <si>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</si>
  <si>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</si>
  <si>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</si>
  <si>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</si>
  <si>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</si>
  <si>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</si>
  <si>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</si>
  <si>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无色差</t>
  </si>
  <si>
    <t>YES</t>
  </si>
  <si>
    <t>制表时间：2023-4-22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</si>
  <si>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</si>
  <si>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</si>
  <si>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</si>
  <si>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</si>
  <si>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</si>
  <si>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</si>
  <si>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</si>
  <si>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</si>
  <si>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</si>
  <si>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</si>
  <si>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</si>
  <si>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</si>
  <si>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梭织布</t>
  </si>
  <si>
    <t>针织布</t>
  </si>
  <si>
    <t>3#尼龙闭尾反装拉链</t>
  </si>
  <si>
    <t>KE</t>
  </si>
  <si>
    <t>KE00129</t>
  </si>
  <si>
    <t>无互染</t>
  </si>
  <si>
    <t>物料6</t>
  </si>
  <si>
    <t>物料7</t>
  </si>
  <si>
    <t>物料8</t>
  </si>
  <si>
    <t>物料9</t>
  </si>
  <si>
    <t>物料10</t>
  </si>
  <si>
    <t>制表时间：2023-4/25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</si>
  <si>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</si>
  <si>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</si>
  <si>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</si>
  <si>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</si>
  <si>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</si>
  <si>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</si>
  <si>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</si>
  <si>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</si>
  <si>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</si>
  <si>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</si>
  <si>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</si>
  <si>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</si>
  <si>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</si>
  <si>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</si>
  <si>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</si>
  <si>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</si>
  <si>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左胸、后幅</t>
  </si>
  <si>
    <t>烫内蒙变电灰高周波</t>
  </si>
  <si>
    <t xml:space="preserve">烫TOREAD银色纹高周波烫标 </t>
  </si>
  <si>
    <t>不脱落</t>
  </si>
  <si>
    <t>制表时间：2023-4/30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</si>
  <si>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</si>
  <si>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</si>
  <si>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</si>
  <si>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</si>
  <si>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</si>
  <si>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</si>
  <si>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</si>
  <si>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TAJJFK92833</t>
    <phoneticPr fontId="56" type="noConversion"/>
  </si>
  <si>
    <t>送变电灰</t>
    <phoneticPr fontId="56" type="noConversion"/>
  </si>
  <si>
    <t>+0</t>
    <phoneticPr fontId="56" type="noConversion"/>
  </si>
  <si>
    <t>+2</t>
    <phoneticPr fontId="56" type="noConversion"/>
  </si>
  <si>
    <t>-1</t>
    <phoneticPr fontId="56" type="noConversion"/>
  </si>
  <si>
    <t>大货首件</t>
    <phoneticPr fontId="5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</si>
</sst>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0_ "/>
    <numFmt numFmtId="179" formatCode="yyyy&quot;年&quot;m&quot;月&quot;d&quot;日&quot;;@"/>
    <numFmt numFmtId="180" formatCode="0.0_ "/>
    <numFmt numFmtId="181" formatCode="0.00_ "/>
    <numFmt numFmtId="182" formatCode="_ [$¥-804]* #,##0.00_ ;_ [$¥-804]* \-#,##0.00_ ;_ [$¥-804]* &quot;-&quot;??_ ;_ @_ "/>
  </numFmts>
  <fonts count="59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80000"/>
      <name val="微软雅黑"/>
      <charset val="134"/>
    </font>
    <font>
      <sz val="10"/>
      <name val="宋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Microsoft YaHei"/>
      <charset val="134"/>
    </font>
    <font>
      <sz val="11"/>
      <name val="Microsoft YaHei"/>
      <charset val="136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80000"/>
      <name val="微软雅黑"/>
      <charset val="134"/>
    </font>
    <font>
      <sz val="11"/>
      <color rgb="FF000000"/>
      <name val="微软雅黑"/>
      <charset val="134"/>
    </font>
    <font>
      <b/>
      <sz val="9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Arial"/>
      <family val="2"/>
    </font>
    <font>
      <b/>
      <sz val="10"/>
      <name val="微软雅黑"/>
      <charset val="134"/>
    </font>
    <font>
      <sz val="11"/>
      <name val="微软雅黑"/>
      <charset val="134"/>
    </font>
    <font>
      <sz val="11"/>
      <name val="仿宋_GB2312"/>
      <charset val="134"/>
    </font>
    <font>
      <sz val="10"/>
      <color indexed="8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0"/>
      <color indexed="8"/>
      <name val="Arial"/>
      <family val="2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b/>
      <sz val="11"/>
      <name val="黑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21" fillId="0" borderId="0">
      <alignment vertical="center"/>
    </xf>
    <xf numFmtId="0" fontId="50" fillId="0" borderId="0">
      <alignment horizontal="center" vertical="center"/>
    </xf>
    <xf numFmtId="0" fontId="21" fillId="0" borderId="0">
      <alignment vertical="center"/>
    </xf>
    <xf numFmtId="0" fontId="21" fillId="0" borderId="0"/>
    <xf numFmtId="0" fontId="1" fillId="0" borderId="0"/>
    <xf numFmtId="0" fontId="1" fillId="0" borderId="0">
      <alignment vertical="center"/>
    </xf>
    <xf numFmtId="0" fontId="18" fillId="0" borderId="0">
      <alignment horizontal="center" vertical="center"/>
    </xf>
    <xf numFmtId="0" fontId="21" fillId="0" borderId="0">
      <alignment vertical="center"/>
    </xf>
  </cellStyleXfs>
  <cellXfs count="38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49" fontId="6" fillId="3" borderId="5" xfId="0" applyNumberFormat="1" applyFont="1" applyFill="1" applyBorder="1" applyAlignment="1">
      <alignment horizontal="center" vertical="center" wrapText="1" readingOrder="1"/>
    </xf>
    <xf numFmtId="0" fontId="7" fillId="4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/>
    </xf>
    <xf numFmtId="0" fontId="1" fillId="0" borderId="2" xfId="0" applyFont="1" applyBorder="1"/>
    <xf numFmtId="0" fontId="9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vertical="center" wrapText="1"/>
    </xf>
    <xf numFmtId="49" fontId="17" fillId="3" borderId="4" xfId="0" applyNumberFormat="1" applyFont="1" applyFill="1" applyBorder="1" applyAlignment="1">
      <alignment horizontal="center" vertical="center" wrapText="1" readingOrder="1"/>
    </xf>
    <xf numFmtId="0" fontId="16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1" fillId="0" borderId="2" xfId="0" applyFont="1" applyBorder="1" applyAlignment="1">
      <alignment horizontal="left"/>
    </xf>
    <xf numFmtId="0" fontId="20" fillId="0" borderId="0" xfId="5" applyFont="1"/>
    <xf numFmtId="0" fontId="21" fillId="0" borderId="0" xfId="5"/>
    <xf numFmtId="0" fontId="20" fillId="0" borderId="0" xfId="5" applyFont="1" applyAlignment="1">
      <alignment horizontal="left"/>
    </xf>
    <xf numFmtId="0" fontId="23" fillId="0" borderId="11" xfId="4" applyFont="1" applyBorder="1" applyAlignment="1">
      <alignment horizontal="left" vertical="center"/>
    </xf>
    <xf numFmtId="0" fontId="23" fillId="0" borderId="2" xfId="4" applyFont="1" applyBorder="1" applyAlignment="1">
      <alignment horizontal="center" vertical="center"/>
    </xf>
    <xf numFmtId="0" fontId="13" fillId="0" borderId="2" xfId="4" applyFont="1" applyBorder="1" applyAlignment="1">
      <alignment horizontal="center" vertical="center"/>
    </xf>
    <xf numFmtId="0" fontId="23" fillId="0" borderId="12" xfId="4" applyFont="1" applyBorder="1">
      <alignment vertical="center"/>
    </xf>
    <xf numFmtId="0" fontId="27" fillId="6" borderId="15" xfId="0" applyFont="1" applyFill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6" borderId="16" xfId="0" applyFont="1" applyFill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0" fillId="4" borderId="2" xfId="0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23" fillId="0" borderId="20" xfId="4" applyFon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7" fillId="6" borderId="2" xfId="0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49" fontId="31" fillId="7" borderId="2" xfId="7" applyNumberFormat="1" applyFont="1" applyFill="1" applyBorder="1" applyAlignment="1">
      <alignment horizontal="center" vertical="center"/>
    </xf>
    <xf numFmtId="49" fontId="20" fillId="7" borderId="2" xfId="5" applyNumberFormat="1" applyFont="1" applyFill="1" applyBorder="1" applyAlignment="1">
      <alignment horizontal="center"/>
    </xf>
    <xf numFmtId="0" fontId="20" fillId="0" borderId="2" xfId="5" applyFont="1" applyBorder="1" applyAlignment="1">
      <alignment horizontal="center"/>
    </xf>
    <xf numFmtId="0" fontId="20" fillId="0" borderId="2" xfId="5" applyFont="1" applyBorder="1"/>
    <xf numFmtId="0" fontId="26" fillId="0" borderId="0" xfId="5" applyFont="1"/>
    <xf numFmtId="14" fontId="26" fillId="0" borderId="0" xfId="5" applyNumberFormat="1" applyFont="1"/>
    <xf numFmtId="0" fontId="21" fillId="0" borderId="0" xfId="4" applyAlignment="1">
      <alignment horizontal="left" vertical="center"/>
    </xf>
    <xf numFmtId="0" fontId="33" fillId="0" borderId="24" xfId="4" applyFont="1" applyBorder="1" applyAlignment="1">
      <alignment horizontal="left" vertical="center"/>
    </xf>
    <xf numFmtId="0" fontId="33" fillId="0" borderId="25" xfId="4" applyFont="1" applyBorder="1" applyAlignment="1">
      <alignment horizontal="center" vertical="center"/>
    </xf>
    <xf numFmtId="49" fontId="34" fillId="0" borderId="2" xfId="0" applyNumberFormat="1" applyFont="1" applyBorder="1" applyAlignment="1">
      <alignment horizontal="center" vertical="center" shrinkToFit="1"/>
    </xf>
    <xf numFmtId="0" fontId="33" fillId="0" borderId="25" xfId="4" applyFont="1" applyBorder="1">
      <alignment vertical="center"/>
    </xf>
    <xf numFmtId="0" fontId="33" fillId="0" borderId="26" xfId="4" applyFont="1" applyBorder="1">
      <alignment vertical="center"/>
    </xf>
    <xf numFmtId="0" fontId="13" fillId="0" borderId="27" xfId="4" applyFont="1" applyBorder="1" applyAlignment="1">
      <alignment horizontal="center" vertical="center"/>
    </xf>
    <xf numFmtId="0" fontId="33" fillId="0" borderId="27" xfId="4" applyFont="1" applyBorder="1">
      <alignment vertical="center"/>
    </xf>
    <xf numFmtId="0" fontId="33" fillId="0" borderId="26" xfId="4" applyFont="1" applyBorder="1" applyAlignment="1">
      <alignment horizontal="left" vertical="center"/>
    </xf>
    <xf numFmtId="49" fontId="13" fillId="0" borderId="27" xfId="4" applyNumberFormat="1" applyFont="1" applyBorder="1" applyAlignment="1">
      <alignment horizontal="right" vertical="center"/>
    </xf>
    <xf numFmtId="0" fontId="7" fillId="0" borderId="27" xfId="4" applyFont="1" applyBorder="1" applyAlignment="1">
      <alignment horizontal="left" vertical="center"/>
    </xf>
    <xf numFmtId="0" fontId="33" fillId="0" borderId="27" xfId="4" applyFont="1" applyBorder="1" applyAlignment="1">
      <alignment horizontal="left" vertical="center"/>
    </xf>
    <xf numFmtId="0" fontId="33" fillId="0" borderId="28" xfId="4" applyFont="1" applyBorder="1">
      <alignment vertical="center"/>
    </xf>
    <xf numFmtId="0" fontId="33" fillId="0" borderId="29" xfId="4" applyFont="1" applyBorder="1">
      <alignment vertical="center"/>
    </xf>
    <xf numFmtId="0" fontId="7" fillId="0" borderId="29" xfId="4" applyFont="1" applyBorder="1" applyAlignment="1">
      <alignment horizontal="center" vertical="center"/>
    </xf>
    <xf numFmtId="0" fontId="7" fillId="0" borderId="29" xfId="4" applyFont="1" applyBorder="1" applyAlignment="1">
      <alignment horizontal="left" vertical="center"/>
    </xf>
    <xf numFmtId="0" fontId="33" fillId="0" borderId="0" xfId="4" applyFont="1">
      <alignment vertical="center"/>
    </xf>
    <xf numFmtId="0" fontId="7" fillId="0" borderId="0" xfId="4" applyFont="1">
      <alignment vertical="center"/>
    </xf>
    <xf numFmtId="0" fontId="7" fillId="0" borderId="0" xfId="4" applyFont="1" applyAlignment="1">
      <alignment horizontal="left" vertical="center"/>
    </xf>
    <xf numFmtId="0" fontId="33" fillId="0" borderId="24" xfId="4" applyFont="1" applyBorder="1">
      <alignment vertical="center"/>
    </xf>
    <xf numFmtId="0" fontId="7" fillId="0" borderId="27" xfId="4" applyFont="1" applyBorder="1">
      <alignment vertical="center"/>
    </xf>
    <xf numFmtId="0" fontId="7" fillId="0" borderId="29" xfId="4" applyFont="1" applyBorder="1">
      <alignment vertical="center"/>
    </xf>
    <xf numFmtId="0" fontId="33" fillId="0" borderId="25" xfId="4" applyFont="1" applyBorder="1" applyAlignment="1">
      <alignment horizontal="left" vertical="center"/>
    </xf>
    <xf numFmtId="0" fontId="33" fillId="0" borderId="28" xfId="4" applyFont="1" applyBorder="1" applyAlignment="1">
      <alignment horizontal="left" vertical="center"/>
    </xf>
    <xf numFmtId="58" fontId="33" fillId="0" borderId="29" xfId="4" applyNumberFormat="1" applyFont="1" applyBorder="1" applyAlignment="1">
      <alignment horizontal="center" vertical="center"/>
    </xf>
    <xf numFmtId="58" fontId="7" fillId="0" borderId="29" xfId="4" applyNumberFormat="1" applyFont="1" applyBorder="1" applyAlignment="1">
      <alignment horizontal="center" vertical="center"/>
    </xf>
    <xf numFmtId="0" fontId="7" fillId="0" borderId="44" xfId="4" applyFont="1" applyBorder="1" applyAlignment="1">
      <alignment horizontal="left" vertical="center"/>
    </xf>
    <xf numFmtId="0" fontId="7" fillId="0" borderId="45" xfId="4" applyFont="1" applyBorder="1" applyAlignment="1">
      <alignment horizontal="left" vertical="center"/>
    </xf>
    <xf numFmtId="0" fontId="7" fillId="0" borderId="47" xfId="4" applyFont="1" applyBorder="1" applyAlignment="1">
      <alignment horizontal="center" vertical="center"/>
    </xf>
    <xf numFmtId="0" fontId="36" fillId="0" borderId="0" xfId="0" applyFont="1" applyAlignment="1">
      <alignment wrapText="1"/>
    </xf>
    <xf numFmtId="0" fontId="33" fillId="0" borderId="44" xfId="4" applyFont="1" applyBorder="1" applyAlignment="1">
      <alignment horizontal="left" vertical="center"/>
    </xf>
    <xf numFmtId="0" fontId="37" fillId="0" borderId="46" xfId="4" applyFont="1" applyBorder="1" applyAlignment="1">
      <alignment horizontal="center" vertical="center"/>
    </xf>
    <xf numFmtId="0" fontId="21" fillId="0" borderId="50" xfId="4" applyBorder="1" applyAlignment="1">
      <alignment horizontal="center" vertical="center"/>
    </xf>
    <xf numFmtId="0" fontId="21" fillId="0" borderId="47" xfId="4" applyBorder="1" applyAlignment="1">
      <alignment horizontal="center" vertical="center"/>
    </xf>
    <xf numFmtId="0" fontId="37" fillId="0" borderId="47" xfId="4" applyFont="1" applyBorder="1" applyAlignment="1">
      <alignment horizontal="center" vertical="center"/>
    </xf>
    <xf numFmtId="0" fontId="7" fillId="0" borderId="51" xfId="4" applyFont="1" applyBorder="1" applyAlignment="1">
      <alignment horizontal="center" vertical="center"/>
    </xf>
    <xf numFmtId="0" fontId="37" fillId="0" borderId="55" xfId="4" applyFont="1" applyBorder="1" applyAlignment="1">
      <alignment horizontal="left" vertical="center"/>
    </xf>
    <xf numFmtId="0" fontId="37" fillId="0" borderId="56" xfId="4" applyFont="1" applyBorder="1" applyAlignment="1">
      <alignment horizontal="center" vertical="center"/>
    </xf>
    <xf numFmtId="0" fontId="35" fillId="0" borderId="56" xfId="4" applyFont="1" applyBorder="1" applyAlignment="1">
      <alignment horizontal="left" vertical="center"/>
    </xf>
    <xf numFmtId="0" fontId="35" fillId="0" borderId="26" xfId="4" applyFont="1" applyBorder="1" applyAlignment="1">
      <alignment horizontal="left" vertical="center"/>
    </xf>
    <xf numFmtId="0" fontId="35" fillId="0" borderId="26" xfId="4" applyFont="1" applyBorder="1">
      <alignment vertical="center"/>
    </xf>
    <xf numFmtId="0" fontId="13" fillId="0" borderId="26" xfId="4" applyFont="1" applyBorder="1" applyAlignment="1">
      <alignment horizontal="left" vertical="center"/>
    </xf>
    <xf numFmtId="0" fontId="39" fillId="0" borderId="28" xfId="4" applyFont="1" applyBorder="1">
      <alignment vertical="center"/>
    </xf>
    <xf numFmtId="0" fontId="21" fillId="0" borderId="27" xfId="4" applyBorder="1" applyAlignment="1">
      <alignment horizontal="left" vertical="center"/>
    </xf>
    <xf numFmtId="0" fontId="13" fillId="0" borderId="27" xfId="4" applyFont="1" applyBorder="1" applyAlignment="1">
      <alignment horizontal="left" vertical="center"/>
    </xf>
    <xf numFmtId="0" fontId="21" fillId="0" borderId="27" xfId="4" applyBorder="1">
      <alignment vertical="center"/>
    </xf>
    <xf numFmtId="0" fontId="35" fillId="0" borderId="27" xfId="4" applyFont="1" applyBorder="1">
      <alignment vertical="center"/>
    </xf>
    <xf numFmtId="0" fontId="13" fillId="0" borderId="29" xfId="4" applyFont="1" applyBorder="1" applyAlignment="1">
      <alignment horizontal="left" vertical="center"/>
    </xf>
    <xf numFmtId="0" fontId="35" fillId="0" borderId="26" xfId="4" applyFont="1" applyBorder="1" applyAlignment="1">
      <alignment horizontal="center" vertical="center"/>
    </xf>
    <xf numFmtId="0" fontId="35" fillId="0" borderId="27" xfId="4" applyFont="1" applyBorder="1" applyAlignment="1">
      <alignment horizontal="center" vertical="center"/>
    </xf>
    <xf numFmtId="0" fontId="13" fillId="0" borderId="44" xfId="4" applyFont="1" applyBorder="1" applyAlignment="1">
      <alignment horizontal="left" vertical="center"/>
    </xf>
    <xf numFmtId="0" fontId="13" fillId="0" borderId="45" xfId="4" applyFont="1" applyBorder="1" applyAlignment="1">
      <alignment horizontal="left" vertical="center"/>
    </xf>
    <xf numFmtId="180" fontId="29" fillId="0" borderId="2" xfId="0" applyNumberFormat="1" applyFont="1" applyBorder="1" applyAlignment="1">
      <alignment horizontal="center" vertical="center"/>
    </xf>
    <xf numFmtId="181" fontId="29" fillId="0" borderId="2" xfId="0" applyNumberFormat="1" applyFont="1" applyBorder="1" applyAlignment="1">
      <alignment horizontal="center" vertical="center"/>
    </xf>
    <xf numFmtId="0" fontId="23" fillId="0" borderId="2" xfId="4" applyFont="1" applyBorder="1" applyAlignment="1">
      <alignment horizontal="left" vertical="center"/>
    </xf>
    <xf numFmtId="182" fontId="28" fillId="0" borderId="2" xfId="0" applyNumberFormat="1" applyFont="1" applyBorder="1" applyAlignment="1">
      <alignment horizontal="center" vertical="center"/>
    </xf>
    <xf numFmtId="49" fontId="40" fillId="7" borderId="2" xfId="7" applyNumberFormat="1" applyFont="1" applyFill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0" fillId="0" borderId="3" xfId="5" applyFont="1" applyBorder="1"/>
    <xf numFmtId="0" fontId="20" fillId="0" borderId="3" xfId="5" applyFont="1" applyBorder="1" applyAlignment="1">
      <alignment horizontal="center"/>
    </xf>
    <xf numFmtId="14" fontId="26" fillId="0" borderId="0" xfId="5" applyNumberFormat="1" applyFont="1" applyAlignment="1">
      <alignment horizontal="center"/>
    </xf>
    <xf numFmtId="0" fontId="20" fillId="0" borderId="3" xfId="5" applyFont="1" applyBorder="1" applyAlignment="1">
      <alignment horizontal="left"/>
    </xf>
    <xf numFmtId="0" fontId="20" fillId="0" borderId="2" xfId="5" applyFont="1" applyBorder="1" applyAlignment="1">
      <alignment horizontal="left"/>
    </xf>
    <xf numFmtId="0" fontId="13" fillId="0" borderId="40" xfId="4" applyFont="1" applyBorder="1" applyAlignment="1">
      <alignment horizontal="left" vertical="center"/>
    </xf>
    <xf numFmtId="0" fontId="13" fillId="0" borderId="53" xfId="4" applyFont="1" applyBorder="1" applyAlignment="1">
      <alignment horizontal="left" vertical="center"/>
    </xf>
    <xf numFmtId="0" fontId="13" fillId="0" borderId="27" xfId="4" applyFont="1" applyBorder="1">
      <alignment vertical="center"/>
    </xf>
    <xf numFmtId="0" fontId="35" fillId="0" borderId="39" xfId="4" applyFont="1" applyBorder="1">
      <alignment vertical="center"/>
    </xf>
    <xf numFmtId="0" fontId="21" fillId="0" borderId="40" xfId="4" applyBorder="1" applyAlignment="1">
      <alignment horizontal="left" vertical="center"/>
    </xf>
    <xf numFmtId="0" fontId="21" fillId="0" borderId="40" xfId="4" applyBorder="1">
      <alignment vertical="center"/>
    </xf>
    <xf numFmtId="0" fontId="35" fillId="0" borderId="40" xfId="4" applyFont="1" applyBorder="1">
      <alignment vertical="center"/>
    </xf>
    <xf numFmtId="0" fontId="35" fillId="0" borderId="39" xfId="4" applyFont="1" applyBorder="1" applyAlignment="1">
      <alignment horizontal="center" vertical="center"/>
    </xf>
    <xf numFmtId="0" fontId="13" fillId="0" borderId="40" xfId="4" applyFont="1" applyBorder="1" applyAlignment="1">
      <alignment horizontal="center" vertical="center"/>
    </xf>
    <xf numFmtId="0" fontId="35" fillId="0" borderId="40" xfId="4" applyFont="1" applyBorder="1" applyAlignment="1">
      <alignment horizontal="center" vertical="center"/>
    </xf>
    <xf numFmtId="0" fontId="21" fillId="0" borderId="40" xfId="4" applyBorder="1" applyAlignment="1">
      <alignment horizontal="center" vertical="center"/>
    </xf>
    <xf numFmtId="0" fontId="21" fillId="0" borderId="27" xfId="4" applyBorder="1" applyAlignment="1">
      <alignment horizontal="center" vertical="center"/>
    </xf>
    <xf numFmtId="0" fontId="42" fillId="0" borderId="66" xfId="4" applyFont="1" applyBorder="1" applyAlignment="1">
      <alignment horizontal="left" vertical="center" wrapText="1"/>
    </xf>
    <xf numFmtId="0" fontId="43" fillId="0" borderId="67" xfId="0" applyFont="1" applyBorder="1" applyAlignment="1">
      <alignment horizontal="center" vertical="center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178" fontId="13" fillId="0" borderId="27" xfId="4" applyNumberFormat="1" applyFont="1" applyBorder="1" applyAlignment="1">
      <alignment horizontal="center" vertical="center"/>
    </xf>
    <xf numFmtId="9" fontId="13" fillId="0" borderId="27" xfId="4" applyNumberFormat="1" applyFont="1" applyBorder="1" applyAlignment="1">
      <alignment horizontal="center" vertical="center"/>
    </xf>
    <xf numFmtId="0" fontId="37" fillId="0" borderId="55" xfId="4" applyFont="1" applyBorder="1" applyAlignment="1">
      <alignment horizontal="center" vertical="center"/>
    </xf>
    <xf numFmtId="0" fontId="13" fillId="0" borderId="71" xfId="4" applyFont="1" applyBorder="1" applyAlignment="1">
      <alignment horizontal="center" vertical="center"/>
    </xf>
    <xf numFmtId="0" fontId="37" fillId="0" borderId="71" xfId="4" applyFont="1" applyBorder="1" applyAlignment="1">
      <alignment horizontal="center" vertical="center"/>
    </xf>
    <xf numFmtId="58" fontId="21" fillId="0" borderId="56" xfId="4" applyNumberFormat="1" applyBorder="1" applyAlignment="1">
      <alignment horizontal="center" vertical="center"/>
    </xf>
    <xf numFmtId="0" fontId="35" fillId="0" borderId="0" xfId="4" applyFont="1">
      <alignment vertical="center"/>
    </xf>
    <xf numFmtId="0" fontId="38" fillId="0" borderId="44" xfId="4" applyFont="1" applyBorder="1" applyAlignment="1">
      <alignment horizontal="left" vertical="center" wrapText="1"/>
    </xf>
    <xf numFmtId="0" fontId="46" fillId="0" borderId="76" xfId="0" applyFont="1" applyBorder="1"/>
    <xf numFmtId="0" fontId="46" fillId="0" borderId="2" xfId="0" applyFont="1" applyBorder="1"/>
    <xf numFmtId="0" fontId="46" fillId="8" borderId="2" xfId="0" applyFont="1" applyFill="1" applyBorder="1"/>
    <xf numFmtId="0" fontId="0" fillId="0" borderId="76" xfId="0" applyBorder="1"/>
    <xf numFmtId="0" fontId="0" fillId="8" borderId="2" xfId="0" applyFill="1" applyBorder="1"/>
    <xf numFmtId="0" fontId="0" fillId="0" borderId="77" xfId="0" applyBorder="1"/>
    <xf numFmtId="0" fontId="0" fillId="0" borderId="17" xfId="0" applyBorder="1"/>
    <xf numFmtId="0" fontId="0" fillId="8" borderId="17" xfId="0" applyFill="1" applyBorder="1"/>
    <xf numFmtId="0" fontId="0" fillId="9" borderId="0" xfId="0" applyFill="1"/>
    <xf numFmtId="0" fontId="46" fillId="0" borderId="54" xfId="0" applyFont="1" applyBorder="1"/>
    <xf numFmtId="0" fontId="0" fillId="0" borderId="54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10" borderId="2" xfId="0" applyFill="1" applyBorder="1"/>
    <xf numFmtId="0" fontId="47" fillId="10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46" fillId="10" borderId="2" xfId="0" applyFont="1" applyFill="1" applyBorder="1" applyAlignment="1">
      <alignment vertical="top" wrapText="1"/>
    </xf>
    <xf numFmtId="0" fontId="48" fillId="0" borderId="2" xfId="0" applyFont="1" applyBorder="1" applyAlignment="1">
      <alignment vertical="top" wrapText="1"/>
    </xf>
    <xf numFmtId="0" fontId="49" fillId="0" borderId="0" xfId="0" applyFont="1"/>
    <xf numFmtId="0" fontId="49" fillId="0" borderId="0" xfId="0" applyFont="1" applyAlignment="1">
      <alignment vertical="top" wrapText="1"/>
    </xf>
    <xf numFmtId="0" fontId="16" fillId="0" borderId="3" xfId="0" quotePrefix="1" applyFont="1" applyBorder="1" applyAlignment="1">
      <alignment horizontal="center" vertical="center" wrapText="1"/>
    </xf>
    <xf numFmtId="0" fontId="18" fillId="0" borderId="10" xfId="8" quotePrefix="1" applyBorder="1" applyAlignment="1">
      <alignment horizontal="center" vertical="center" wrapText="1"/>
    </xf>
    <xf numFmtId="0" fontId="45" fillId="0" borderId="75" xfId="0" applyFont="1" applyBorder="1" applyAlignment="1">
      <alignment horizontal="center" vertical="center" wrapText="1"/>
    </xf>
    <xf numFmtId="0" fontId="45" fillId="0" borderId="15" xfId="0" applyFont="1" applyBorder="1" applyAlignment="1">
      <alignment horizontal="center" vertical="center" wrapText="1"/>
    </xf>
    <xf numFmtId="0" fontId="45" fillId="0" borderId="78" xfId="0" applyFont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/>
    </xf>
    <xf numFmtId="0" fontId="46" fillId="0" borderId="8" xfId="0" applyFont="1" applyBorder="1" applyAlignment="1">
      <alignment horizontal="center" vertical="center"/>
    </xf>
    <xf numFmtId="0" fontId="46" fillId="8" borderId="6" xfId="0" applyFont="1" applyFill="1" applyBorder="1" applyAlignment="1">
      <alignment horizontal="center" vertical="center"/>
    </xf>
    <xf numFmtId="0" fontId="46" fillId="8" borderId="8" xfId="0" applyFont="1" applyFill="1" applyBorder="1" applyAlignment="1">
      <alignment horizontal="center" vertical="center"/>
    </xf>
    <xf numFmtId="0" fontId="46" fillId="0" borderId="79" xfId="0" applyFont="1" applyBorder="1" applyAlignment="1">
      <alignment horizontal="center" vertical="center"/>
    </xf>
    <xf numFmtId="0" fontId="41" fillId="0" borderId="23" xfId="4" applyFont="1" applyBorder="1" applyAlignment="1">
      <alignment horizontal="center" vertical="top"/>
    </xf>
    <xf numFmtId="0" fontId="13" fillId="0" borderId="56" xfId="4" applyFont="1" applyBorder="1" applyAlignment="1">
      <alignment horizontal="center" vertical="center"/>
    </xf>
    <xf numFmtId="0" fontId="37" fillId="0" borderId="56" xfId="4" applyFont="1" applyBorder="1" applyAlignment="1">
      <alignment horizontal="center" vertical="center"/>
    </xf>
    <xf numFmtId="0" fontId="21" fillId="0" borderId="56" xfId="4" applyBorder="1" applyAlignment="1">
      <alignment horizontal="center" vertical="center"/>
    </xf>
    <xf numFmtId="0" fontId="21" fillId="0" borderId="58" xfId="4" applyBorder="1" applyAlignment="1">
      <alignment horizontal="center" vertical="center"/>
    </xf>
    <xf numFmtId="0" fontId="35" fillId="0" borderId="24" xfId="4" applyFont="1" applyBorder="1" applyAlignment="1">
      <alignment horizontal="center" vertical="center"/>
    </xf>
    <xf numFmtId="0" fontId="35" fillId="0" borderId="60" xfId="4" applyFont="1" applyBorder="1" applyAlignment="1">
      <alignment horizontal="center" vertical="center"/>
    </xf>
    <xf numFmtId="0" fontId="35" fillId="0" borderId="61" xfId="4" applyFont="1" applyBorder="1" applyAlignment="1">
      <alignment horizontal="center" vertical="center"/>
    </xf>
    <xf numFmtId="0" fontId="37" fillId="0" borderId="24" xfId="4" applyFont="1" applyBorder="1" applyAlignment="1">
      <alignment horizontal="center" vertical="center"/>
    </xf>
    <xf numFmtId="0" fontId="37" fillId="0" borderId="25" xfId="4" applyFont="1" applyBorder="1" applyAlignment="1">
      <alignment horizontal="center" vertical="center"/>
    </xf>
    <xf numFmtId="0" fontId="37" fillId="0" borderId="43" xfId="4" applyFont="1" applyBorder="1" applyAlignment="1">
      <alignment horizontal="center" vertical="center"/>
    </xf>
    <xf numFmtId="49" fontId="1" fillId="0" borderId="62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35" fillId="0" borderId="26" xfId="4" applyFont="1" applyBorder="1" applyAlignment="1">
      <alignment horizontal="left" vertical="center"/>
    </xf>
    <xf numFmtId="0" fontId="35" fillId="0" borderId="27" xfId="4" applyFont="1" applyBorder="1" applyAlignment="1">
      <alignment horizontal="left" vertical="center"/>
    </xf>
    <xf numFmtId="14" fontId="13" fillId="0" borderId="27" xfId="4" applyNumberFormat="1" applyFont="1" applyBorder="1" applyAlignment="1">
      <alignment horizontal="center" vertical="center"/>
    </xf>
    <xf numFmtId="14" fontId="13" fillId="0" borderId="44" xfId="4" applyNumberFormat="1" applyFont="1" applyBorder="1" applyAlignment="1">
      <alignment horizontal="center" vertical="center"/>
    </xf>
    <xf numFmtId="0" fontId="13" fillId="0" borderId="40" xfId="4" applyFont="1" applyBorder="1" applyAlignment="1">
      <alignment horizontal="left" vertical="center"/>
    </xf>
    <xf numFmtId="0" fontId="13" fillId="0" borderId="53" xfId="4" applyFont="1" applyBorder="1" applyAlignment="1">
      <alignment horizontal="left" vertical="center"/>
    </xf>
    <xf numFmtId="0" fontId="13" fillId="0" borderId="32" xfId="4" applyFont="1" applyBorder="1" applyAlignment="1">
      <alignment horizontal="center" vertical="center"/>
    </xf>
    <xf numFmtId="0" fontId="13" fillId="0" borderId="47" xfId="4" applyFont="1" applyBorder="1" applyAlignment="1">
      <alignment horizontal="center" vertical="center"/>
    </xf>
    <xf numFmtId="0" fontId="13" fillId="0" borderId="29" xfId="4" applyFont="1" applyBorder="1" applyAlignment="1">
      <alignment horizontal="center" vertical="center"/>
    </xf>
    <xf numFmtId="0" fontId="13" fillId="0" borderId="45" xfId="4" applyFont="1" applyBorder="1" applyAlignment="1">
      <alignment horizontal="center" vertical="center"/>
    </xf>
    <xf numFmtId="0" fontId="35" fillId="0" borderId="28" xfId="4" applyFont="1" applyBorder="1" applyAlignment="1">
      <alignment horizontal="left" vertical="center"/>
    </xf>
    <xf numFmtId="0" fontId="35" fillId="0" borderId="29" xfId="4" applyFont="1" applyBorder="1" applyAlignment="1">
      <alignment horizontal="left" vertical="center"/>
    </xf>
    <xf numFmtId="14" fontId="13" fillId="0" borderId="29" xfId="4" applyNumberFormat="1" applyFont="1" applyBorder="1" applyAlignment="1">
      <alignment horizontal="center" vertical="center"/>
    </xf>
    <xf numFmtId="14" fontId="13" fillId="0" borderId="45" xfId="4" applyNumberFormat="1" applyFont="1" applyBorder="1" applyAlignment="1">
      <alignment horizontal="center" vertical="center"/>
    </xf>
    <xf numFmtId="0" fontId="35" fillId="0" borderId="63" xfId="4" applyFont="1" applyBorder="1" applyAlignment="1">
      <alignment horizontal="left" vertical="center"/>
    </xf>
    <xf numFmtId="0" fontId="35" fillId="0" borderId="35" xfId="4" applyFont="1" applyBorder="1" applyAlignment="1">
      <alignment horizontal="left" vertical="center"/>
    </xf>
    <xf numFmtId="0" fontId="35" fillId="0" borderId="72" xfId="4" applyFont="1" applyBorder="1" applyAlignment="1">
      <alignment horizontal="left" vertical="center"/>
    </xf>
    <xf numFmtId="0" fontId="37" fillId="0" borderId="57" xfId="4" applyFont="1" applyBorder="1" applyAlignment="1">
      <alignment horizontal="left" vertical="center"/>
    </xf>
    <xf numFmtId="0" fontId="37" fillId="0" borderId="38" xfId="4" applyFont="1" applyBorder="1" applyAlignment="1">
      <alignment horizontal="left" vertical="center"/>
    </xf>
    <xf numFmtId="0" fontId="37" fillId="0" borderId="59" xfId="4" applyFont="1" applyBorder="1" applyAlignment="1">
      <alignment horizontal="left" vertical="center"/>
    </xf>
    <xf numFmtId="0" fontId="35" fillId="0" borderId="45" xfId="4" applyFont="1" applyBorder="1" applyAlignment="1">
      <alignment horizontal="left" vertical="center"/>
    </xf>
    <xf numFmtId="0" fontId="35" fillId="0" borderId="64" xfId="4" applyFont="1" applyBorder="1" applyAlignment="1">
      <alignment horizontal="left" vertical="center" wrapText="1"/>
    </xf>
    <xf numFmtId="0" fontId="35" fillId="0" borderId="65" xfId="4" applyFont="1" applyBorder="1" applyAlignment="1">
      <alignment horizontal="left" vertical="center" wrapText="1"/>
    </xf>
    <xf numFmtId="0" fontId="35" fillId="0" borderId="51" xfId="4" applyFont="1" applyBorder="1" applyAlignment="1">
      <alignment horizontal="left" vertical="center" wrapText="1"/>
    </xf>
    <xf numFmtId="0" fontId="35" fillId="0" borderId="39" xfId="4" applyFont="1" applyBorder="1" applyAlignment="1">
      <alignment horizontal="left" vertical="center"/>
    </xf>
    <xf numFmtId="0" fontId="35" fillId="0" borderId="40" xfId="4" applyFont="1" applyBorder="1" applyAlignment="1">
      <alignment horizontal="left" vertical="center"/>
    </xf>
    <xf numFmtId="0" fontId="35" fillId="0" borderId="53" xfId="4" applyFont="1" applyBorder="1" applyAlignment="1">
      <alignment horizontal="left" vertical="center"/>
    </xf>
    <xf numFmtId="0" fontId="37" fillId="0" borderId="57" xfId="0" applyFont="1" applyBorder="1" applyAlignment="1">
      <alignment horizontal="left" vertical="center"/>
    </xf>
    <xf numFmtId="0" fontId="37" fillId="0" borderId="38" xfId="0" applyFont="1" applyBorder="1" applyAlignment="1">
      <alignment horizontal="left" vertical="center"/>
    </xf>
    <xf numFmtId="0" fontId="37" fillId="0" borderId="59" xfId="0" applyFont="1" applyBorder="1" applyAlignment="1">
      <alignment horizontal="left" vertical="center"/>
    </xf>
    <xf numFmtId="9" fontId="13" fillId="0" borderId="36" xfId="4" applyNumberFormat="1" applyFont="1" applyBorder="1" applyAlignment="1">
      <alignment horizontal="left" vertical="center"/>
    </xf>
    <xf numFmtId="9" fontId="13" fillId="0" borderId="31" xfId="4" applyNumberFormat="1" applyFont="1" applyBorder="1" applyAlignment="1">
      <alignment horizontal="left" vertical="center"/>
    </xf>
    <xf numFmtId="9" fontId="13" fillId="0" borderId="46" xfId="4" applyNumberFormat="1" applyFont="1" applyBorder="1" applyAlignment="1">
      <alignment horizontal="left" vertical="center"/>
    </xf>
    <xf numFmtId="9" fontId="13" fillId="0" borderId="64" xfId="4" applyNumberFormat="1" applyFont="1" applyBorder="1" applyAlignment="1">
      <alignment horizontal="left" vertical="center"/>
    </xf>
    <xf numFmtId="9" fontId="13" fillId="0" borderId="65" xfId="4" applyNumberFormat="1" applyFont="1" applyBorder="1" applyAlignment="1">
      <alignment horizontal="left" vertical="center"/>
    </xf>
    <xf numFmtId="9" fontId="13" fillId="0" borderId="51" xfId="4" applyNumberFormat="1" applyFont="1" applyBorder="1" applyAlignment="1">
      <alignment horizontal="left" vertical="center"/>
    </xf>
    <xf numFmtId="0" fontId="33" fillId="0" borderId="39" xfId="4" applyFont="1" applyBorder="1" applyAlignment="1">
      <alignment horizontal="left" vertical="center"/>
    </xf>
    <xf numFmtId="0" fontId="33" fillId="0" borderId="40" xfId="4" applyFont="1" applyBorder="1" applyAlignment="1">
      <alignment horizontal="left" vertical="center"/>
    </xf>
    <xf numFmtId="0" fontId="33" fillId="0" borderId="53" xfId="4" applyFont="1" applyBorder="1" applyAlignment="1">
      <alignment horizontal="left" vertical="center"/>
    </xf>
    <xf numFmtId="0" fontId="33" fillId="0" borderId="26" xfId="4" applyFont="1" applyBorder="1" applyAlignment="1">
      <alignment horizontal="left" vertical="center"/>
    </xf>
    <xf numFmtId="0" fontId="33" fillId="0" borderId="27" xfId="4" applyFont="1" applyBorder="1" applyAlignment="1">
      <alignment horizontal="left" vertical="center"/>
    </xf>
    <xf numFmtId="0" fontId="33" fillId="0" borderId="68" xfId="4" applyFont="1" applyBorder="1" applyAlignment="1">
      <alignment horizontal="left" vertical="center"/>
    </xf>
    <xf numFmtId="0" fontId="33" fillId="0" borderId="65" xfId="4" applyFont="1" applyBorder="1" applyAlignment="1">
      <alignment horizontal="left" vertical="center"/>
    </xf>
    <xf numFmtId="0" fontId="33" fillId="0" borderId="51" xfId="4" applyFont="1" applyBorder="1" applyAlignment="1">
      <alignment horizontal="left" vertical="center"/>
    </xf>
    <xf numFmtId="0" fontId="37" fillId="0" borderId="35" xfId="4" applyFont="1" applyBorder="1" applyAlignment="1">
      <alignment horizontal="left" vertical="center"/>
    </xf>
    <xf numFmtId="0" fontId="13" fillId="0" borderId="69" xfId="4" applyFont="1" applyBorder="1" applyAlignment="1">
      <alignment horizontal="left" vertical="center"/>
    </xf>
    <xf numFmtId="0" fontId="13" fillId="0" borderId="70" xfId="4" applyFont="1" applyBorder="1" applyAlignment="1">
      <alignment horizontal="left" vertical="center"/>
    </xf>
    <xf numFmtId="0" fontId="13" fillId="0" borderId="73" xfId="4" applyFont="1" applyBorder="1" applyAlignment="1">
      <alignment horizontal="left" vertical="center"/>
    </xf>
    <xf numFmtId="0" fontId="13" fillId="0" borderId="34" xfId="4" applyFont="1" applyBorder="1" applyAlignment="1">
      <alignment horizontal="left" vertical="center"/>
    </xf>
    <xf numFmtId="0" fontId="13" fillId="0" borderId="33" xfId="4" applyFont="1" applyBorder="1" applyAlignment="1">
      <alignment horizontal="left" vertical="center"/>
    </xf>
    <xf numFmtId="0" fontId="13" fillId="0" borderId="47" xfId="4" applyFont="1" applyBorder="1" applyAlignment="1">
      <alignment horizontal="left" vertical="center"/>
    </xf>
    <xf numFmtId="0" fontId="35" fillId="0" borderId="64" xfId="4" applyFont="1" applyBorder="1" applyAlignment="1">
      <alignment horizontal="left" vertical="center"/>
    </xf>
    <xf numFmtId="0" fontId="35" fillId="0" borderId="65" xfId="4" applyFont="1" applyBorder="1" applyAlignment="1">
      <alignment horizontal="left" vertical="center"/>
    </xf>
    <xf numFmtId="0" fontId="35" fillId="0" borderId="51" xfId="4" applyFont="1" applyBorder="1" applyAlignment="1">
      <alignment horizontal="left" vertical="center"/>
    </xf>
    <xf numFmtId="0" fontId="44" fillId="0" borderId="38" xfId="4" applyFont="1" applyBorder="1" applyAlignment="1">
      <alignment horizontal="center" vertical="center"/>
    </xf>
    <xf numFmtId="0" fontId="37" fillId="0" borderId="35" xfId="4" applyFont="1" applyBorder="1" applyAlignment="1">
      <alignment horizontal="center" vertical="center"/>
    </xf>
    <xf numFmtId="0" fontId="37" fillId="0" borderId="74" xfId="4" applyFont="1" applyBorder="1" applyAlignment="1">
      <alignment horizontal="center" vertical="center"/>
    </xf>
    <xf numFmtId="0" fontId="13" fillId="0" borderId="71" xfId="4" applyFont="1" applyBorder="1" applyAlignment="1">
      <alignment horizontal="center" vertical="center"/>
    </xf>
    <xf numFmtId="0" fontId="13" fillId="0" borderId="72" xfId="4" applyFont="1" applyBorder="1" applyAlignment="1">
      <alignment horizontal="center" vertical="center"/>
    </xf>
    <xf numFmtId="0" fontId="13" fillId="0" borderId="63" xfId="4" applyFont="1" applyBorder="1" applyAlignment="1">
      <alignment horizontal="center" vertical="center"/>
    </xf>
    <xf numFmtId="0" fontId="13" fillId="0" borderId="35" xfId="4" applyFont="1" applyBorder="1" applyAlignment="1">
      <alignment horizontal="center" vertical="center"/>
    </xf>
    <xf numFmtId="0" fontId="22" fillId="0" borderId="0" xfId="5" applyFont="1" applyAlignment="1">
      <alignment horizontal="center" vertical="center"/>
    </xf>
    <xf numFmtId="0" fontId="21" fillId="0" borderId="0" xfId="5" applyAlignment="1">
      <alignment horizontal="center" vertical="center"/>
    </xf>
    <xf numFmtId="0" fontId="20" fillId="0" borderId="0" xfId="5" applyFont="1" applyAlignment="1">
      <alignment horizontal="center" vertical="center"/>
    </xf>
    <xf numFmtId="0" fontId="23" fillId="0" borderId="2" xfId="4" applyFont="1" applyBorder="1" applyAlignment="1">
      <alignment horizontal="center" vertical="center"/>
    </xf>
    <xf numFmtId="0" fontId="13" fillId="0" borderId="2" xfId="4" applyFont="1" applyBorder="1" applyAlignment="1">
      <alignment horizontal="center" vertical="center"/>
    </xf>
    <xf numFmtId="0" fontId="24" fillId="0" borderId="2" xfId="4" applyFont="1" applyBorder="1" applyAlignment="1">
      <alignment horizontal="center" vertical="center"/>
    </xf>
    <xf numFmtId="0" fontId="20" fillId="0" borderId="2" xfId="4" applyFont="1" applyBorder="1" applyAlignment="1">
      <alignment horizontal="center" vertical="center"/>
    </xf>
    <xf numFmtId="0" fontId="26" fillId="0" borderId="2" xfId="5" applyFont="1" applyBorder="1" applyAlignment="1">
      <alignment horizontal="center" vertical="center"/>
    </xf>
    <xf numFmtId="0" fontId="7" fillId="0" borderId="2" xfId="5" applyFont="1" applyBorder="1" applyAlignment="1">
      <alignment horizontal="center" vertical="center"/>
    </xf>
    <xf numFmtId="0" fontId="25" fillId="0" borderId="2" xfId="5" applyFont="1" applyBorder="1" applyAlignment="1">
      <alignment horizontal="center" vertical="center"/>
    </xf>
    <xf numFmtId="49" fontId="27" fillId="0" borderId="2" xfId="2" applyNumberFormat="1" applyFont="1" applyBorder="1" applyAlignment="1">
      <alignment horizontal="center" vertical="center"/>
    </xf>
    <xf numFmtId="0" fontId="20" fillId="0" borderId="2" xfId="5" applyFont="1" applyBorder="1" applyAlignment="1">
      <alignment horizontal="center"/>
    </xf>
    <xf numFmtId="0" fontId="13" fillId="0" borderId="27" xfId="4" applyFont="1" applyBorder="1" applyAlignment="1">
      <alignment horizontal="center" vertical="center"/>
    </xf>
    <xf numFmtId="0" fontId="7" fillId="0" borderId="27" xfId="4" applyFont="1" applyBorder="1" applyAlignment="1">
      <alignment horizontal="center" vertical="center"/>
    </xf>
    <xf numFmtId="0" fontId="33" fillId="0" borderId="25" xfId="4" applyFont="1" applyBorder="1" applyAlignment="1">
      <alignment horizontal="left" vertical="center"/>
    </xf>
    <xf numFmtId="0" fontId="33" fillId="0" borderId="43" xfId="4" applyFont="1" applyBorder="1" applyAlignment="1">
      <alignment horizontal="left" vertical="center"/>
    </xf>
    <xf numFmtId="0" fontId="7" fillId="0" borderId="34" xfId="4" applyFont="1" applyBorder="1" applyAlignment="1">
      <alignment horizontal="left" vertical="center"/>
    </xf>
    <xf numFmtId="0" fontId="7" fillId="0" borderId="33" xfId="4" applyFont="1" applyBorder="1" applyAlignment="1">
      <alignment horizontal="left" vertical="center"/>
    </xf>
    <xf numFmtId="0" fontId="33" fillId="0" borderId="24" xfId="4" applyFont="1" applyBorder="1" applyAlignment="1">
      <alignment horizontal="left" vertical="center"/>
    </xf>
    <xf numFmtId="0" fontId="33" fillId="0" borderId="27" xfId="4" applyFont="1" applyBorder="1" applyAlignment="1">
      <alignment horizontal="center" vertical="center"/>
    </xf>
    <xf numFmtId="0" fontId="33" fillId="0" borderId="44" xfId="4" applyFont="1" applyBorder="1" applyAlignment="1">
      <alignment horizontal="center" vertical="center"/>
    </xf>
    <xf numFmtId="0" fontId="33" fillId="0" borderId="44" xfId="4" applyFont="1" applyBorder="1" applyAlignment="1">
      <alignment horizontal="left" vertical="center"/>
    </xf>
    <xf numFmtId="0" fontId="35" fillId="0" borderId="34" xfId="4" applyFont="1" applyBorder="1" applyAlignment="1">
      <alignment horizontal="left" vertical="center"/>
    </xf>
    <xf numFmtId="0" fontId="35" fillId="0" borderId="33" xfId="4" applyFont="1" applyBorder="1" applyAlignment="1">
      <alignment horizontal="left" vertical="center"/>
    </xf>
    <xf numFmtId="0" fontId="35" fillId="0" borderId="47" xfId="4" applyFont="1" applyBorder="1" applyAlignment="1">
      <alignment horizontal="left" vertical="center"/>
    </xf>
    <xf numFmtId="0" fontId="24" fillId="0" borderId="12" xfId="4" applyFont="1" applyBorder="1" applyAlignment="1">
      <alignment horizontal="center" vertical="center"/>
    </xf>
    <xf numFmtId="0" fontId="26" fillId="0" borderId="7" xfId="5" applyFont="1" applyBorder="1" applyAlignment="1">
      <alignment horizontal="center" vertical="center"/>
    </xf>
    <xf numFmtId="0" fontId="7" fillId="0" borderId="7" xfId="5" applyFont="1" applyBorder="1" applyAlignment="1">
      <alignment horizontal="center" vertical="center"/>
    </xf>
    <xf numFmtId="0" fontId="25" fillId="0" borderId="14" xfId="5" applyFont="1" applyBorder="1" applyAlignment="1">
      <alignment horizontal="center" vertical="center"/>
    </xf>
    <xf numFmtId="49" fontId="27" fillId="0" borderId="15" xfId="2" applyNumberFormat="1" applyFont="1" applyBorder="1" applyAlignment="1">
      <alignment horizontal="center" vertical="center"/>
    </xf>
    <xf numFmtId="49" fontId="27" fillId="0" borderId="17" xfId="2" applyNumberFormat="1" applyFont="1" applyBorder="1" applyAlignment="1">
      <alignment horizontal="center" vertical="center"/>
    </xf>
    <xf numFmtId="0" fontId="32" fillId="0" borderId="23" xfId="4" applyFont="1" applyBorder="1" applyAlignment="1">
      <alignment horizontal="center" vertical="top"/>
    </xf>
    <xf numFmtId="0" fontId="13" fillId="0" borderId="25" xfId="4" applyFont="1" applyBorder="1" applyAlignment="1">
      <alignment horizontal="center" vertical="center"/>
    </xf>
    <xf numFmtId="0" fontId="7" fillId="0" borderId="25" xfId="4" applyFont="1" applyBorder="1" applyAlignment="1">
      <alignment horizontal="center" vertical="center"/>
    </xf>
    <xf numFmtId="0" fontId="7" fillId="0" borderId="43" xfId="4" applyFont="1" applyBorder="1" applyAlignment="1">
      <alignment horizontal="center" vertical="center"/>
    </xf>
    <xf numFmtId="179" fontId="7" fillId="0" borderId="27" xfId="4" applyNumberFormat="1" applyFont="1" applyBorder="1" applyAlignment="1">
      <alignment horizontal="center" vertical="center"/>
    </xf>
    <xf numFmtId="0" fontId="33" fillId="0" borderId="29" xfId="4" applyFont="1" applyBorder="1" applyAlignment="1">
      <alignment horizontal="left" vertical="center"/>
    </xf>
    <xf numFmtId="0" fontId="33" fillId="0" borderId="30" xfId="4" applyFont="1" applyBorder="1" applyAlignment="1">
      <alignment horizontal="left" vertical="center"/>
    </xf>
    <xf numFmtId="0" fontId="33" fillId="0" borderId="31" xfId="4" applyFont="1" applyBorder="1" applyAlignment="1">
      <alignment horizontal="left" vertical="center"/>
    </xf>
    <xf numFmtId="0" fontId="33" fillId="0" borderId="46" xfId="4" applyFont="1" applyBorder="1" applyAlignment="1">
      <alignment horizontal="left" vertical="center"/>
    </xf>
    <xf numFmtId="0" fontId="7" fillId="0" borderId="32" xfId="4" applyFont="1" applyBorder="1" applyAlignment="1">
      <alignment horizontal="center" vertical="center"/>
    </xf>
    <xf numFmtId="0" fontId="7" fillId="0" borderId="33" xfId="4" applyFont="1" applyBorder="1" applyAlignment="1">
      <alignment horizontal="center" vertical="center"/>
    </xf>
    <xf numFmtId="0" fontId="7" fillId="0" borderId="47" xfId="4" applyFont="1" applyBorder="1" applyAlignment="1">
      <alignment horizontal="center" vertical="center"/>
    </xf>
    <xf numFmtId="0" fontId="7" fillId="0" borderId="26" xfId="4" applyFont="1" applyBorder="1" applyAlignment="1">
      <alignment horizontal="left" vertical="center"/>
    </xf>
    <xf numFmtId="0" fontId="7" fillId="0" borderId="27" xfId="4" applyFont="1" applyBorder="1" applyAlignment="1">
      <alignment horizontal="left" vertical="center"/>
    </xf>
    <xf numFmtId="0" fontId="7" fillId="0" borderId="44" xfId="4" applyFont="1" applyBorder="1" applyAlignment="1">
      <alignment horizontal="left" vertical="center"/>
    </xf>
    <xf numFmtId="0" fontId="7" fillId="0" borderId="47" xfId="4" applyFont="1" applyBorder="1" applyAlignment="1">
      <alignment horizontal="left" vertical="center"/>
    </xf>
    <xf numFmtId="0" fontId="7" fillId="0" borderId="26" xfId="4" applyFont="1" applyBorder="1" applyAlignment="1">
      <alignment horizontal="left" vertical="center" wrapText="1"/>
    </xf>
    <xf numFmtId="0" fontId="7" fillId="0" borderId="27" xfId="4" applyFont="1" applyBorder="1" applyAlignment="1">
      <alignment horizontal="left" vertical="center" wrapText="1"/>
    </xf>
    <xf numFmtId="0" fontId="7" fillId="0" borderId="44" xfId="4" applyFont="1" applyBorder="1" applyAlignment="1">
      <alignment horizontal="left" vertical="center" wrapText="1"/>
    </xf>
    <xf numFmtId="0" fontId="21" fillId="0" borderId="29" xfId="4" applyBorder="1" applyAlignment="1">
      <alignment horizontal="center" vertical="center"/>
    </xf>
    <xf numFmtId="0" fontId="21" fillId="0" borderId="45" xfId="4" applyBorder="1" applyAlignment="1">
      <alignment horizontal="center" vertical="center"/>
    </xf>
    <xf numFmtId="0" fontId="33" fillId="0" borderId="35" xfId="4" applyFont="1" applyBorder="1" applyAlignment="1">
      <alignment horizontal="center" vertical="center"/>
    </xf>
    <xf numFmtId="0" fontId="33" fillId="0" borderId="36" xfId="4" applyFont="1" applyBorder="1" applyAlignment="1">
      <alignment horizontal="left" vertical="center"/>
    </xf>
    <xf numFmtId="0" fontId="33" fillId="0" borderId="48" xfId="4" applyFont="1" applyBorder="1" applyAlignment="1">
      <alignment horizontal="left" vertical="center"/>
    </xf>
    <xf numFmtId="0" fontId="21" fillId="0" borderId="34" xfId="4" applyBorder="1" applyAlignment="1">
      <alignment horizontal="left" vertical="center"/>
    </xf>
    <xf numFmtId="0" fontId="21" fillId="0" borderId="33" xfId="4" applyBorder="1" applyAlignment="1">
      <alignment horizontal="left" vertical="center"/>
    </xf>
    <xf numFmtId="0" fontId="21" fillId="0" borderId="49" xfId="4" applyBorder="1" applyAlignment="1">
      <alignment horizontal="left" vertical="center"/>
    </xf>
    <xf numFmtId="0" fontId="21" fillId="0" borderId="34" xfId="4" applyBorder="1" applyAlignment="1">
      <alignment horizontal="right" vertical="center"/>
    </xf>
    <xf numFmtId="0" fontId="21" fillId="0" borderId="33" xfId="4" applyBorder="1" applyAlignment="1">
      <alignment horizontal="right" vertical="center"/>
    </xf>
    <xf numFmtId="0" fontId="21" fillId="0" borderId="49" xfId="4" applyBorder="1" applyAlignment="1">
      <alignment horizontal="right" vertical="center"/>
    </xf>
    <xf numFmtId="0" fontId="35" fillId="0" borderId="37" xfId="4" applyFont="1" applyBorder="1" applyAlignment="1">
      <alignment horizontal="left" vertical="center"/>
    </xf>
    <xf numFmtId="0" fontId="35" fillId="0" borderId="38" xfId="4" applyFont="1" applyBorder="1" applyAlignment="1">
      <alignment horizontal="left" vertical="center"/>
    </xf>
    <xf numFmtId="0" fontId="35" fillId="0" borderId="52" xfId="4" applyFont="1" applyBorder="1" applyAlignment="1">
      <alignment horizontal="left" vertical="center"/>
    </xf>
    <xf numFmtId="0" fontId="33" fillId="0" borderId="40" xfId="4" applyFont="1" applyBorder="1" applyAlignment="1">
      <alignment horizontal="center" vertical="center"/>
    </xf>
    <xf numFmtId="0" fontId="33" fillId="0" borderId="41" xfId="4" applyFont="1" applyBorder="1" applyAlignment="1">
      <alignment horizontal="left" vertical="center"/>
    </xf>
    <xf numFmtId="0" fontId="33" fillId="0" borderId="42" xfId="4" applyFont="1" applyBorder="1" applyAlignment="1">
      <alignment horizontal="left" vertical="center"/>
    </xf>
    <xf numFmtId="0" fontId="7" fillId="0" borderId="29" xfId="4" applyFont="1" applyBorder="1" applyAlignment="1">
      <alignment horizontal="center" vertical="center"/>
    </xf>
    <xf numFmtId="0" fontId="33" fillId="0" borderId="29" xfId="4" applyFont="1" applyBorder="1" applyAlignment="1">
      <alignment horizontal="center" vertical="center"/>
    </xf>
    <xf numFmtId="0" fontId="7" fillId="0" borderId="45" xfId="4" applyFont="1" applyBorder="1" applyAlignment="1">
      <alignment horizontal="center" vertical="center"/>
    </xf>
    <xf numFmtId="0" fontId="24" fillId="0" borderId="13" xfId="4" applyFont="1" applyBorder="1" applyAlignment="1">
      <alignment horizontal="center" vertical="center"/>
    </xf>
    <xf numFmtId="0" fontId="20" fillId="0" borderId="20" xfId="4" applyFont="1" applyBorder="1" applyAlignment="1">
      <alignment horizontal="center" vertical="center"/>
    </xf>
    <xf numFmtId="0" fontId="20" fillId="0" borderId="21" xfId="4" applyFont="1" applyBorder="1" applyAlignment="1">
      <alignment horizontal="center" vertical="center"/>
    </xf>
    <xf numFmtId="0" fontId="20" fillId="0" borderId="19" xfId="5" applyFont="1" applyBorder="1" applyAlignment="1">
      <alignment horizontal="center"/>
    </xf>
    <xf numFmtId="0" fontId="20" fillId="0" borderId="0" xfId="5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vertical="center" wrapText="1"/>
    </xf>
    <xf numFmtId="0" fontId="19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7" fillId="0" borderId="2" xfId="4" applyFont="1" applyBorder="1" applyAlignment="1">
      <alignment horizontal="center" vertical="center"/>
    </xf>
    <xf numFmtId="0" fontId="58" fillId="0" borderId="2" xfId="5" applyFont="1" applyBorder="1"/>
  </cellXfs>
  <cellStyles count="10">
    <cellStyle name="S10" xfId="8" xr:uid="{00000000-0005-0000-0000-000038000000}"/>
    <cellStyle name="S15 2" xfId="3" xr:uid="{00000000-0005-0000-0000-00002C000000}"/>
    <cellStyle name="常规" xfId="0" builtinId="0"/>
    <cellStyle name="常规 2" xfId="4" xr:uid="{00000000-0005-0000-0000-000034000000}"/>
    <cellStyle name="常规 23" xfId="9" xr:uid="{00000000-0005-0000-0000-000039000000}"/>
    <cellStyle name="常规 3" xfId="5" xr:uid="{00000000-0005-0000-0000-000035000000}"/>
    <cellStyle name="常规 4" xfId="7" xr:uid="{00000000-0005-0000-0000-000037000000}"/>
    <cellStyle name="常规 40" xfId="1" xr:uid="{00000000-0005-0000-0000-00000B000000}"/>
    <cellStyle name="常规 71" xfId="6" xr:uid="{00000000-0005-0000-0000-000036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checked="Checked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47625</xdr:rowOff>
        </xdr:from>
        <xdr:to>
          <xdr:col>9</xdr:col>
          <xdr:colOff>619125</xdr:colOff>
          <xdr:row>3</xdr:row>
          <xdr:rowOff>85725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</xdr:row>
          <xdr:rowOff>19050</xdr:rowOff>
        </xdr:from>
        <xdr:to>
          <xdr:col>9</xdr:col>
          <xdr:colOff>600075</xdr:colOff>
          <xdr:row>4</xdr:row>
          <xdr:rowOff>190500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742950</xdr:colOff>
      <xdr:row>75</xdr:row>
      <xdr:rowOff>91440</xdr:rowOff>
    </xdr:from>
    <xdr:to>
      <xdr:col>14</xdr:col>
      <xdr:colOff>676275</xdr:colOff>
      <xdr:row>114</xdr:row>
      <xdr:rowOff>180975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6680815"/>
          <a:ext cx="11068050" cy="82619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2727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846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2727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46087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2727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2727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2727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2727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846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2727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46087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2727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2727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2727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2727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846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2727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</xdr:row>
          <xdr:rowOff>38100</xdr:rowOff>
        </xdr:from>
        <xdr:to>
          <xdr:col>5</xdr:col>
          <xdr:colOff>638175</xdr:colOff>
          <xdr:row>11</xdr:row>
          <xdr:rowOff>219075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13</xdr:row>
          <xdr:rowOff>28575</xdr:rowOff>
        </xdr:from>
        <xdr:to>
          <xdr:col>5</xdr:col>
          <xdr:colOff>733425</xdr:colOff>
          <xdr:row>14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333375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12</xdr:row>
          <xdr:rowOff>28575</xdr:rowOff>
        </xdr:from>
        <xdr:to>
          <xdr:col>6</xdr:col>
          <xdr:colOff>190500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173" customWidth="1"/>
    <col min="3" max="3" width="10.125" customWidth="1"/>
  </cols>
  <sheetData>
    <row r="1" spans="1:2" ht="21" customHeight="1">
      <c r="A1" s="174"/>
      <c r="B1" s="175" t="s">
        <v>0</v>
      </c>
    </row>
    <row r="2" spans="1:2">
      <c r="A2" s="26">
        <v>1</v>
      </c>
      <c r="B2" s="176" t="s">
        <v>1</v>
      </c>
    </row>
    <row r="3" spans="1:2">
      <c r="A3" s="26">
        <v>2</v>
      </c>
      <c r="B3" s="176" t="s">
        <v>2</v>
      </c>
    </row>
    <row r="4" spans="1:2">
      <c r="A4" s="26">
        <v>3</v>
      </c>
      <c r="B4" s="176" t="s">
        <v>3</v>
      </c>
    </row>
    <row r="5" spans="1:2">
      <c r="A5" s="26">
        <v>4</v>
      </c>
      <c r="B5" s="176" t="s">
        <v>4</v>
      </c>
    </row>
    <row r="6" spans="1:2">
      <c r="A6" s="26">
        <v>5</v>
      </c>
      <c r="B6" s="176" t="s">
        <v>5</v>
      </c>
    </row>
    <row r="7" spans="1:2">
      <c r="A7" s="26">
        <v>6</v>
      </c>
      <c r="B7" s="176" t="s">
        <v>6</v>
      </c>
    </row>
    <row r="8" spans="1:2" s="172" customFormat="1" ht="15" customHeight="1">
      <c r="A8" s="177">
        <v>7</v>
      </c>
      <c r="B8" s="178" t="s">
        <v>7</v>
      </c>
    </row>
    <row r="9" spans="1:2" ht="18.95" customHeight="1">
      <c r="A9" s="174"/>
      <c r="B9" s="179" t="s">
        <v>8</v>
      </c>
    </row>
    <row r="10" spans="1:2" ht="15.95" customHeight="1">
      <c r="A10" s="26">
        <v>1</v>
      </c>
      <c r="B10" s="180" t="s">
        <v>9</v>
      </c>
    </row>
    <row r="11" spans="1:2">
      <c r="A11" s="26">
        <v>2</v>
      </c>
      <c r="B11" s="176" t="s">
        <v>10</v>
      </c>
    </row>
    <row r="12" spans="1:2">
      <c r="A12" s="26">
        <v>3</v>
      </c>
      <c r="B12" s="178" t="s">
        <v>11</v>
      </c>
    </row>
    <row r="13" spans="1:2">
      <c r="A13" s="26">
        <v>4</v>
      </c>
      <c r="B13" s="176" t="s">
        <v>12</v>
      </c>
    </row>
    <row r="14" spans="1:2">
      <c r="A14" s="26">
        <v>5</v>
      </c>
      <c r="B14" s="176" t="s">
        <v>13</v>
      </c>
    </row>
    <row r="15" spans="1:2">
      <c r="A15" s="26">
        <v>6</v>
      </c>
      <c r="B15" s="176" t="s">
        <v>14</v>
      </c>
    </row>
    <row r="16" spans="1:2">
      <c r="A16" s="26">
        <v>7</v>
      </c>
      <c r="B16" s="176" t="s">
        <v>15</v>
      </c>
    </row>
    <row r="17" spans="1:2">
      <c r="A17" s="26">
        <v>8</v>
      </c>
      <c r="B17" s="176" t="s">
        <v>16</v>
      </c>
    </row>
    <row r="18" spans="1:2">
      <c r="A18" s="26">
        <v>9</v>
      </c>
      <c r="B18" s="176" t="s">
        <v>17</v>
      </c>
    </row>
    <row r="19" spans="1:2">
      <c r="A19" s="26"/>
      <c r="B19" s="176"/>
    </row>
    <row r="20" spans="1:2" ht="20.25">
      <c r="A20" s="174"/>
      <c r="B20" s="175" t="s">
        <v>18</v>
      </c>
    </row>
    <row r="21" spans="1:2">
      <c r="A21" s="26">
        <v>1</v>
      </c>
      <c r="B21" s="176" t="s">
        <v>19</v>
      </c>
    </row>
    <row r="22" spans="1:2">
      <c r="A22" s="26">
        <v>2</v>
      </c>
      <c r="B22" s="176" t="s">
        <v>20</v>
      </c>
    </row>
    <row r="23" spans="1:2">
      <c r="A23" s="26">
        <v>3</v>
      </c>
      <c r="B23" s="176" t="s">
        <v>21</v>
      </c>
    </row>
    <row r="24" spans="1:2">
      <c r="A24" s="26">
        <v>4</v>
      </c>
      <c r="B24" s="176" t="s">
        <v>22</v>
      </c>
    </row>
    <row r="25" spans="1:2">
      <c r="A25" s="26">
        <v>5</v>
      </c>
      <c r="B25" s="176" t="s">
        <v>23</v>
      </c>
    </row>
    <row r="26" spans="1:2">
      <c r="A26" s="26">
        <v>6</v>
      </c>
      <c r="B26" s="176" t="s">
        <v>24</v>
      </c>
    </row>
    <row r="27" spans="1:2">
      <c r="A27" s="26">
        <v>7</v>
      </c>
      <c r="B27" s="176" t="s">
        <v>25</v>
      </c>
    </row>
    <row r="28" spans="1:2">
      <c r="A28" s="26"/>
      <c r="B28" s="176"/>
    </row>
    <row r="29" spans="1:2" ht="20.25">
      <c r="A29" s="174"/>
      <c r="B29" s="175" t="s">
        <v>26</v>
      </c>
    </row>
    <row r="30" spans="1:2">
      <c r="A30" s="26">
        <v>1</v>
      </c>
      <c r="B30" s="176" t="s">
        <v>27</v>
      </c>
    </row>
    <row r="31" spans="1:2">
      <c r="A31" s="26">
        <v>2</v>
      </c>
      <c r="B31" s="176" t="s">
        <v>28</v>
      </c>
    </row>
    <row r="32" spans="1:2">
      <c r="A32" s="26">
        <v>3</v>
      </c>
      <c r="B32" s="176" t="s">
        <v>29</v>
      </c>
    </row>
    <row r="33" spans="1:2" ht="28.5">
      <c r="A33" s="26">
        <v>4</v>
      </c>
      <c r="B33" s="176" t="s">
        <v>30</v>
      </c>
    </row>
    <row r="34" spans="1:2">
      <c r="A34" s="26">
        <v>5</v>
      </c>
      <c r="B34" s="176" t="s">
        <v>31</v>
      </c>
    </row>
    <row r="35" spans="1:2">
      <c r="A35" s="26">
        <v>6</v>
      </c>
      <c r="B35" s="176" t="s">
        <v>32</v>
      </c>
    </row>
    <row r="36" spans="1:2">
      <c r="A36" s="26">
        <v>7</v>
      </c>
      <c r="B36" s="176" t="s">
        <v>33</v>
      </c>
    </row>
    <row r="37" spans="1:2">
      <c r="A37" s="26"/>
      <c r="B37" s="176"/>
    </row>
    <row r="39" spans="1:2">
      <c r="A39" s="181" t="s">
        <v>34</v>
      </c>
      <c r="B39" s="182"/>
    </row>
  </sheetData>
  <phoneticPr fontId="5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5" sqref="D1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42" t="s">
        <v>286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</row>
    <row r="2" spans="1:14" s="2" customFormat="1" ht="16.5">
      <c r="A2" s="24" t="s">
        <v>287</v>
      </c>
      <c r="B2" s="25" t="s">
        <v>225</v>
      </c>
      <c r="C2" s="25" t="s">
        <v>226</v>
      </c>
      <c r="D2" s="25" t="s">
        <v>227</v>
      </c>
      <c r="E2" s="25" t="s">
        <v>228</v>
      </c>
      <c r="F2" s="25" t="s">
        <v>229</v>
      </c>
      <c r="G2" s="24" t="s">
        <v>288</v>
      </c>
      <c r="H2" s="24" t="s">
        <v>289</v>
      </c>
      <c r="I2" s="24" t="s">
        <v>290</v>
      </c>
      <c r="J2" s="24" t="s">
        <v>289</v>
      </c>
      <c r="K2" s="24" t="s">
        <v>291</v>
      </c>
      <c r="L2" s="24" t="s">
        <v>289</v>
      </c>
      <c r="M2" s="25" t="s">
        <v>271</v>
      </c>
      <c r="N2" s="25" t="s">
        <v>238</v>
      </c>
    </row>
    <row r="3" spans="1:14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ht="16.5">
      <c r="A4" s="28" t="s">
        <v>287</v>
      </c>
      <c r="B4" s="29" t="s">
        <v>292</v>
      </c>
      <c r="C4" s="29" t="s">
        <v>272</v>
      </c>
      <c r="D4" s="29" t="s">
        <v>227</v>
      </c>
      <c r="E4" s="25" t="s">
        <v>228</v>
      </c>
      <c r="F4" s="25" t="s">
        <v>229</v>
      </c>
      <c r="G4" s="24" t="s">
        <v>288</v>
      </c>
      <c r="H4" s="24" t="s">
        <v>289</v>
      </c>
      <c r="I4" s="24" t="s">
        <v>290</v>
      </c>
      <c r="J4" s="24" t="s">
        <v>289</v>
      </c>
      <c r="K4" s="24" t="s">
        <v>291</v>
      </c>
      <c r="L4" s="24" t="s">
        <v>289</v>
      </c>
      <c r="M4" s="25" t="s">
        <v>271</v>
      </c>
      <c r="N4" s="25" t="s">
        <v>238</v>
      </c>
    </row>
    <row r="5" spans="1:14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4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14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pans="1:14" s="23" customFormat="1" ht="18.75">
      <c r="A11" s="343" t="s">
        <v>293</v>
      </c>
      <c r="B11" s="344"/>
      <c r="C11" s="344"/>
      <c r="D11" s="345"/>
      <c r="E11" s="346"/>
      <c r="F11" s="347"/>
      <c r="G11" s="348"/>
      <c r="H11" s="30"/>
      <c r="I11" s="343" t="s">
        <v>294</v>
      </c>
      <c r="J11" s="344"/>
      <c r="K11" s="344"/>
      <c r="L11" s="12"/>
      <c r="M11" s="12"/>
      <c r="N11" s="14"/>
    </row>
    <row r="12" spans="1:14" ht="16.5">
      <c r="A12" s="349" t="s">
        <v>295</v>
      </c>
      <c r="B12" s="350"/>
      <c r="C12" s="350"/>
      <c r="D12" s="350"/>
      <c r="E12" s="350"/>
      <c r="F12" s="350"/>
      <c r="G12" s="350"/>
      <c r="H12" s="350"/>
      <c r="I12" s="350"/>
      <c r="J12" s="350"/>
      <c r="K12" s="350"/>
      <c r="L12" s="350"/>
      <c r="M12" s="350"/>
      <c r="N12" s="350"/>
    </row>
  </sheetData>
  <mergeCells count="5">
    <mergeCell ref="A1:N1"/>
    <mergeCell ref="A11:D11"/>
    <mergeCell ref="E11:G11"/>
    <mergeCell ref="I11:K11"/>
    <mergeCell ref="A12:N12"/>
  </mergeCells>
  <phoneticPr fontId="56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A11" sqref="A11:L11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20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342" t="s">
        <v>296</v>
      </c>
      <c r="B1" s="342"/>
      <c r="C1" s="342"/>
      <c r="D1" s="342"/>
      <c r="E1" s="342"/>
      <c r="F1" s="342"/>
      <c r="G1" s="342"/>
      <c r="H1" s="342"/>
      <c r="I1" s="342"/>
      <c r="J1" s="342"/>
    </row>
    <row r="2" spans="1:12" s="2" customFormat="1" ht="18" customHeight="1">
      <c r="A2" s="4" t="s">
        <v>265</v>
      </c>
      <c r="B2" s="5" t="s">
        <v>229</v>
      </c>
      <c r="C2" s="5" t="s">
        <v>225</v>
      </c>
      <c r="D2" s="5" t="s">
        <v>226</v>
      </c>
      <c r="E2" s="5" t="s">
        <v>227</v>
      </c>
      <c r="F2" s="5" t="s">
        <v>228</v>
      </c>
      <c r="G2" s="4" t="s">
        <v>297</v>
      </c>
      <c r="H2" s="4" t="s">
        <v>298</v>
      </c>
      <c r="I2" s="4" t="s">
        <v>299</v>
      </c>
      <c r="J2" s="4" t="s">
        <v>300</v>
      </c>
      <c r="K2" s="5" t="s">
        <v>271</v>
      </c>
      <c r="L2" s="5" t="s">
        <v>238</v>
      </c>
    </row>
    <row r="3" spans="1:12" ht="26.1" customHeight="1">
      <c r="A3" s="11" t="s">
        <v>301</v>
      </c>
      <c r="B3" s="6"/>
      <c r="C3" s="15" t="s">
        <v>239</v>
      </c>
      <c r="D3" s="16" t="s">
        <v>240</v>
      </c>
      <c r="E3" s="16" t="s">
        <v>241</v>
      </c>
      <c r="F3" s="17" t="s">
        <v>242</v>
      </c>
      <c r="G3" s="6" t="s">
        <v>302</v>
      </c>
      <c r="H3" s="18" t="s">
        <v>303</v>
      </c>
      <c r="I3" s="18" t="s">
        <v>304</v>
      </c>
      <c r="J3" s="6"/>
      <c r="K3" s="22" t="s">
        <v>305</v>
      </c>
      <c r="L3" s="6" t="s">
        <v>260</v>
      </c>
    </row>
    <row r="4" spans="1:12" ht="14.25" customHeight="1">
      <c r="A4" s="11"/>
      <c r="B4" s="6"/>
      <c r="C4" s="19"/>
      <c r="D4" s="20"/>
      <c r="E4" s="9"/>
      <c r="F4" s="9"/>
      <c r="G4" s="6"/>
      <c r="H4" s="6"/>
      <c r="I4" s="6"/>
      <c r="J4" s="6"/>
      <c r="K4" s="6"/>
      <c r="L4" s="6"/>
    </row>
    <row r="5" spans="1:12" ht="14.25" customHeight="1">
      <c r="A5" s="11"/>
      <c r="B5" s="6"/>
      <c r="C5" s="19"/>
      <c r="D5" s="20"/>
      <c r="E5" s="9"/>
      <c r="F5" s="9"/>
      <c r="G5" s="6"/>
      <c r="H5" s="6"/>
      <c r="I5" s="6"/>
      <c r="J5" s="6"/>
      <c r="K5" s="6"/>
      <c r="L5" s="6"/>
    </row>
    <row r="6" spans="1:12" ht="14.25" customHeight="1">
      <c r="A6" s="11"/>
      <c r="B6" s="6"/>
      <c r="C6" s="19"/>
      <c r="D6" s="20"/>
      <c r="E6" s="21"/>
      <c r="F6" s="9"/>
      <c r="G6" s="6"/>
      <c r="H6" s="6"/>
      <c r="I6" s="22"/>
      <c r="J6" s="6"/>
      <c r="K6" s="6"/>
      <c r="L6" s="6"/>
    </row>
    <row r="7" spans="1:12" ht="14.25" customHeight="1">
      <c r="A7" s="11"/>
      <c r="B7" s="11"/>
      <c r="C7" s="11"/>
      <c r="D7" s="7"/>
      <c r="E7" s="6"/>
      <c r="F7" s="9"/>
      <c r="G7" s="6"/>
      <c r="H7" s="11"/>
      <c r="I7" s="11"/>
      <c r="J7" s="11"/>
      <c r="K7" s="11"/>
      <c r="L7" s="11"/>
    </row>
    <row r="8" spans="1:12" ht="14.2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ht="14.2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s="3" customFormat="1" ht="29.25" customHeight="1">
      <c r="A10" s="343" t="s">
        <v>306</v>
      </c>
      <c r="B10" s="344"/>
      <c r="C10" s="344"/>
      <c r="D10" s="344"/>
      <c r="E10" s="345"/>
      <c r="F10" s="346"/>
      <c r="G10" s="348"/>
      <c r="H10" s="343" t="s">
        <v>307</v>
      </c>
      <c r="I10" s="344"/>
      <c r="J10" s="344"/>
      <c r="K10" s="12"/>
      <c r="L10" s="14"/>
    </row>
    <row r="11" spans="1:12" ht="72.95" customHeight="1">
      <c r="A11" s="349" t="s">
        <v>308</v>
      </c>
      <c r="B11" s="349"/>
      <c r="C11" s="350"/>
      <c r="D11" s="350"/>
      <c r="E11" s="350"/>
      <c r="F11" s="350"/>
      <c r="G11" s="350"/>
      <c r="H11" s="350"/>
      <c r="I11" s="350"/>
      <c r="J11" s="350"/>
      <c r="K11" s="350"/>
      <c r="L11" s="350"/>
    </row>
  </sheetData>
  <mergeCells count="5">
    <mergeCell ref="A1:J1"/>
    <mergeCell ref="A10:E10"/>
    <mergeCell ref="F10:G10"/>
    <mergeCell ref="H10:J10"/>
    <mergeCell ref="A11:L11"/>
  </mergeCells>
  <phoneticPr fontId="56" type="noConversion"/>
  <dataValidations count="1">
    <dataValidation type="list" allowBlank="1" showInputMessage="1" showErrorMessage="1" sqref="L3 L4 L5 L6 L7:L11" xr:uid="{00000000-0002-0000-0C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1"/>
  <sheetViews>
    <sheetView zoomScale="125" zoomScaleNormal="125" workbookViewId="0">
      <selection activeCell="J10" sqref="J10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342" t="s">
        <v>309</v>
      </c>
      <c r="B1" s="342"/>
      <c r="C1" s="342"/>
      <c r="D1" s="342"/>
      <c r="E1" s="342"/>
      <c r="F1" s="342"/>
      <c r="G1" s="342"/>
      <c r="H1" s="342"/>
      <c r="I1" s="342"/>
    </row>
    <row r="2" spans="1:9" s="2" customFormat="1" ht="18" customHeight="1">
      <c r="A2" s="351" t="s">
        <v>224</v>
      </c>
      <c r="B2" s="352" t="s">
        <v>229</v>
      </c>
      <c r="C2" s="352" t="s">
        <v>272</v>
      </c>
      <c r="D2" s="352" t="s">
        <v>227</v>
      </c>
      <c r="E2" s="352" t="s">
        <v>228</v>
      </c>
      <c r="F2" s="4" t="s">
        <v>310</v>
      </c>
      <c r="G2" s="4" t="s">
        <v>253</v>
      </c>
      <c r="H2" s="357" t="s">
        <v>254</v>
      </c>
      <c r="I2" s="361" t="s">
        <v>256</v>
      </c>
    </row>
    <row r="3" spans="1:9" s="2" customFormat="1" ht="18" customHeight="1">
      <c r="A3" s="351"/>
      <c r="B3" s="353"/>
      <c r="C3" s="353"/>
      <c r="D3" s="353"/>
      <c r="E3" s="353"/>
      <c r="F3" s="4" t="s">
        <v>311</v>
      </c>
      <c r="G3" s="4" t="s">
        <v>257</v>
      </c>
      <c r="H3" s="358"/>
      <c r="I3" s="362"/>
    </row>
    <row r="4" spans="1:9" ht="14.25" customHeight="1">
      <c r="A4" s="6">
        <v>3</v>
      </c>
      <c r="B4" s="6"/>
      <c r="C4" s="7"/>
      <c r="D4" s="8"/>
      <c r="E4" s="9"/>
      <c r="F4" s="10"/>
      <c r="G4" s="10"/>
      <c r="H4" s="10"/>
      <c r="I4" s="6"/>
    </row>
    <row r="5" spans="1:9" ht="14.25" customHeight="1">
      <c r="A5" s="6">
        <v>4</v>
      </c>
      <c r="B5" s="6"/>
      <c r="C5" s="7"/>
      <c r="D5" s="8"/>
      <c r="E5" s="9"/>
      <c r="F5" s="10"/>
      <c r="G5" s="10"/>
      <c r="H5" s="10"/>
      <c r="I5" s="6"/>
    </row>
    <row r="6" spans="1:9" ht="14.25" customHeight="1">
      <c r="A6" s="11"/>
      <c r="B6" s="11"/>
      <c r="C6" s="6"/>
      <c r="D6" s="11"/>
      <c r="E6" s="11"/>
      <c r="F6" s="11"/>
      <c r="G6" s="11"/>
      <c r="H6" s="11"/>
      <c r="I6" s="11"/>
    </row>
    <row r="7" spans="1:9" ht="14.25" customHeight="1">
      <c r="A7" s="11"/>
      <c r="B7" s="11"/>
      <c r="C7" s="11"/>
      <c r="D7" s="11"/>
      <c r="E7" s="11"/>
      <c r="F7" s="11"/>
      <c r="G7" s="11"/>
      <c r="H7" s="11"/>
      <c r="I7" s="11"/>
    </row>
    <row r="8" spans="1:9" ht="14.25" customHeight="1">
      <c r="A8" s="11"/>
      <c r="B8" s="11"/>
      <c r="C8" s="11"/>
      <c r="D8" s="11"/>
      <c r="E8" s="11"/>
      <c r="F8" s="11"/>
      <c r="G8" s="11"/>
      <c r="H8" s="11"/>
      <c r="I8" s="11"/>
    </row>
    <row r="9" spans="1:9" ht="14.25" customHeight="1">
      <c r="A9" s="11"/>
      <c r="B9" s="11"/>
      <c r="C9" s="11"/>
      <c r="D9" s="11"/>
      <c r="E9" s="11"/>
      <c r="F9" s="11"/>
      <c r="G9" s="11"/>
      <c r="H9" s="11"/>
      <c r="I9" s="11"/>
    </row>
    <row r="10" spans="1:9" s="3" customFormat="1" ht="29.25" customHeight="1">
      <c r="A10" s="343" t="s">
        <v>293</v>
      </c>
      <c r="B10" s="344"/>
      <c r="C10" s="344"/>
      <c r="D10" s="345"/>
      <c r="E10" s="13"/>
      <c r="F10" s="343" t="s">
        <v>312</v>
      </c>
      <c r="G10" s="344"/>
      <c r="H10" s="345"/>
      <c r="I10" s="14"/>
    </row>
    <row r="11" spans="1:9" ht="51.95" customHeight="1">
      <c r="A11" s="349" t="s">
        <v>313</v>
      </c>
      <c r="B11" s="349"/>
      <c r="C11" s="350"/>
      <c r="D11" s="350"/>
      <c r="E11" s="350"/>
      <c r="F11" s="350"/>
      <c r="G11" s="350"/>
      <c r="H11" s="350"/>
      <c r="I11" s="350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phoneticPr fontId="56" type="noConversion"/>
  <dataValidations count="1">
    <dataValidation type="list" allowBlank="1" showInputMessage="1" showErrorMessage="1" sqref="I4 I5 I1:I3 I6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5" t="s">
        <v>35</v>
      </c>
      <c r="C2" s="186"/>
      <c r="D2" s="186"/>
      <c r="E2" s="186"/>
      <c r="F2" s="186"/>
      <c r="G2" s="186"/>
      <c r="H2" s="186"/>
      <c r="I2" s="187"/>
    </row>
    <row r="3" spans="2:9" ht="27.95" customHeight="1">
      <c r="B3" s="160"/>
      <c r="C3" s="161"/>
      <c r="D3" s="188" t="s">
        <v>36</v>
      </c>
      <c r="E3" s="189"/>
      <c r="F3" s="190" t="s">
        <v>37</v>
      </c>
      <c r="G3" s="191"/>
      <c r="H3" s="188" t="s">
        <v>38</v>
      </c>
      <c r="I3" s="192"/>
    </row>
    <row r="4" spans="2:9" ht="27.95" customHeight="1">
      <c r="B4" s="160" t="s">
        <v>39</v>
      </c>
      <c r="C4" s="161" t="s">
        <v>40</v>
      </c>
      <c r="D4" s="161" t="s">
        <v>41</v>
      </c>
      <c r="E4" s="161" t="s">
        <v>42</v>
      </c>
      <c r="F4" s="162" t="s">
        <v>41</v>
      </c>
      <c r="G4" s="162" t="s">
        <v>42</v>
      </c>
      <c r="H4" s="161" t="s">
        <v>41</v>
      </c>
      <c r="I4" s="169" t="s">
        <v>42</v>
      </c>
    </row>
    <row r="5" spans="2:9" ht="27.95" customHeight="1">
      <c r="B5" s="163" t="s">
        <v>43</v>
      </c>
      <c r="C5" s="26">
        <v>13</v>
      </c>
      <c r="D5" s="26">
        <v>0</v>
      </c>
      <c r="E5" s="26">
        <v>1</v>
      </c>
      <c r="F5" s="164">
        <v>0</v>
      </c>
      <c r="G5" s="164">
        <v>1</v>
      </c>
      <c r="H5" s="26">
        <v>1</v>
      </c>
      <c r="I5" s="170">
        <v>2</v>
      </c>
    </row>
    <row r="6" spans="2:9" ht="27.95" customHeight="1">
      <c r="B6" s="163" t="s">
        <v>44</v>
      </c>
      <c r="C6" s="26">
        <v>20</v>
      </c>
      <c r="D6" s="26">
        <v>0</v>
      </c>
      <c r="E6" s="26">
        <v>1</v>
      </c>
      <c r="F6" s="164">
        <v>1</v>
      </c>
      <c r="G6" s="164">
        <v>2</v>
      </c>
      <c r="H6" s="26">
        <v>2</v>
      </c>
      <c r="I6" s="170">
        <v>3</v>
      </c>
    </row>
    <row r="7" spans="2:9" ht="27.95" customHeight="1">
      <c r="B7" s="163" t="s">
        <v>45</v>
      </c>
      <c r="C7" s="26">
        <v>32</v>
      </c>
      <c r="D7" s="26">
        <v>0</v>
      </c>
      <c r="E7" s="26">
        <v>1</v>
      </c>
      <c r="F7" s="164">
        <v>2</v>
      </c>
      <c r="G7" s="164">
        <v>3</v>
      </c>
      <c r="H7" s="26">
        <v>3</v>
      </c>
      <c r="I7" s="170">
        <v>4</v>
      </c>
    </row>
    <row r="8" spans="2:9" ht="27.95" customHeight="1">
      <c r="B8" s="163" t="s">
        <v>46</v>
      </c>
      <c r="C8" s="26">
        <v>50</v>
      </c>
      <c r="D8" s="26">
        <v>1</v>
      </c>
      <c r="E8" s="26">
        <v>2</v>
      </c>
      <c r="F8" s="164">
        <v>3</v>
      </c>
      <c r="G8" s="164">
        <v>4</v>
      </c>
      <c r="H8" s="26">
        <v>5</v>
      </c>
      <c r="I8" s="170">
        <v>6</v>
      </c>
    </row>
    <row r="9" spans="2:9" ht="27.95" customHeight="1">
      <c r="B9" s="163" t="s">
        <v>47</v>
      </c>
      <c r="C9" s="26">
        <v>80</v>
      </c>
      <c r="D9" s="26">
        <v>2</v>
      </c>
      <c r="E9" s="26">
        <v>3</v>
      </c>
      <c r="F9" s="164">
        <v>5</v>
      </c>
      <c r="G9" s="164">
        <v>6</v>
      </c>
      <c r="H9" s="26">
        <v>7</v>
      </c>
      <c r="I9" s="170">
        <v>8</v>
      </c>
    </row>
    <row r="10" spans="2:9" ht="27.95" customHeight="1">
      <c r="B10" s="163" t="s">
        <v>48</v>
      </c>
      <c r="C10" s="26">
        <v>125</v>
      </c>
      <c r="D10" s="26">
        <v>3</v>
      </c>
      <c r="E10" s="26">
        <v>4</v>
      </c>
      <c r="F10" s="164">
        <v>7</v>
      </c>
      <c r="G10" s="164">
        <v>8</v>
      </c>
      <c r="H10" s="26">
        <v>10</v>
      </c>
      <c r="I10" s="170">
        <v>11</v>
      </c>
    </row>
    <row r="11" spans="2:9" ht="27.95" customHeight="1">
      <c r="B11" s="163" t="s">
        <v>49</v>
      </c>
      <c r="C11" s="26">
        <v>200</v>
      </c>
      <c r="D11" s="26">
        <v>5</v>
      </c>
      <c r="E11" s="26">
        <v>6</v>
      </c>
      <c r="F11" s="164">
        <v>10</v>
      </c>
      <c r="G11" s="164">
        <v>11</v>
      </c>
      <c r="H11" s="26">
        <v>14</v>
      </c>
      <c r="I11" s="170">
        <v>15</v>
      </c>
    </row>
    <row r="12" spans="2:9" ht="27.95" customHeight="1">
      <c r="B12" s="165" t="s">
        <v>50</v>
      </c>
      <c r="C12" s="166">
        <v>315</v>
      </c>
      <c r="D12" s="166">
        <v>7</v>
      </c>
      <c r="E12" s="166">
        <v>8</v>
      </c>
      <c r="F12" s="167">
        <v>14</v>
      </c>
      <c r="G12" s="167">
        <v>15</v>
      </c>
      <c r="H12" s="166">
        <v>21</v>
      </c>
      <c r="I12" s="171">
        <v>22</v>
      </c>
    </row>
    <row r="14" spans="2:9">
      <c r="B14" s="168" t="s">
        <v>51</v>
      </c>
      <c r="C14" s="168"/>
      <c r="D14" s="168"/>
    </row>
  </sheetData>
  <mergeCells count="4">
    <mergeCell ref="B2:I2"/>
    <mergeCell ref="D3:E3"/>
    <mergeCell ref="F3:G3"/>
    <mergeCell ref="H3:I3"/>
  </mergeCells>
  <phoneticPr fontId="5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workbookViewId="0">
      <selection activeCell="M13" sqref="M13"/>
    </sheetView>
  </sheetViews>
  <sheetFormatPr defaultColWidth="10.375" defaultRowHeight="16.5" customHeight="1"/>
  <cols>
    <col min="1" max="1" width="11.125" style="73" customWidth="1"/>
    <col min="2" max="9" width="10.375" style="73"/>
    <col min="10" max="10" width="8.875" style="73" customWidth="1"/>
    <col min="11" max="11" width="12" style="73" customWidth="1"/>
    <col min="12" max="16384" width="10.375" style="73"/>
  </cols>
  <sheetData>
    <row r="1" spans="1:11" ht="20.25">
      <c r="A1" s="193" t="s">
        <v>52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spans="1:11" ht="14.25">
      <c r="A2" s="109" t="s">
        <v>53</v>
      </c>
      <c r="B2" s="194" t="s">
        <v>54</v>
      </c>
      <c r="C2" s="194"/>
      <c r="D2" s="195" t="s">
        <v>55</v>
      </c>
      <c r="E2" s="195"/>
      <c r="F2" s="194" t="s">
        <v>56</v>
      </c>
      <c r="G2" s="194"/>
      <c r="H2" s="111" t="s">
        <v>57</v>
      </c>
      <c r="I2" s="196" t="s">
        <v>58</v>
      </c>
      <c r="J2" s="196"/>
      <c r="K2" s="197"/>
    </row>
    <row r="3" spans="1:11" ht="14.25">
      <c r="A3" s="198" t="s">
        <v>59</v>
      </c>
      <c r="B3" s="199"/>
      <c r="C3" s="200"/>
      <c r="D3" s="201" t="s">
        <v>60</v>
      </c>
      <c r="E3" s="202"/>
      <c r="F3" s="202"/>
      <c r="G3" s="203"/>
      <c r="H3" s="201" t="s">
        <v>61</v>
      </c>
      <c r="I3" s="202"/>
      <c r="J3" s="202"/>
      <c r="K3" s="203"/>
    </row>
    <row r="4" spans="1:11" ht="14.25">
      <c r="A4" s="112" t="s">
        <v>62</v>
      </c>
      <c r="B4" s="204" t="s">
        <v>63</v>
      </c>
      <c r="C4" s="205"/>
      <c r="D4" s="206" t="s">
        <v>64</v>
      </c>
      <c r="E4" s="207"/>
      <c r="F4" s="208">
        <v>45056</v>
      </c>
      <c r="G4" s="209"/>
      <c r="H4" s="206" t="s">
        <v>65</v>
      </c>
      <c r="I4" s="207"/>
      <c r="J4" s="117" t="s">
        <v>66</v>
      </c>
      <c r="K4" s="123" t="s">
        <v>67</v>
      </c>
    </row>
    <row r="5" spans="1:11" ht="14.25">
      <c r="A5" s="113" t="s">
        <v>68</v>
      </c>
      <c r="B5" s="210" t="s">
        <v>69</v>
      </c>
      <c r="C5" s="211"/>
      <c r="D5" s="206" t="s">
        <v>70</v>
      </c>
      <c r="E5" s="207"/>
      <c r="F5" s="208">
        <v>45049</v>
      </c>
      <c r="G5" s="209"/>
      <c r="H5" s="206" t="s">
        <v>71</v>
      </c>
      <c r="I5" s="207"/>
      <c r="J5" s="117" t="s">
        <v>66</v>
      </c>
      <c r="K5" s="123" t="s">
        <v>67</v>
      </c>
    </row>
    <row r="6" spans="1:11" ht="14.25">
      <c r="A6" s="112" t="s">
        <v>72</v>
      </c>
      <c r="B6" s="138">
        <v>1</v>
      </c>
      <c r="C6" s="123"/>
      <c r="D6" s="113" t="s">
        <v>73</v>
      </c>
      <c r="E6" s="119"/>
      <c r="F6" s="208">
        <v>45056</v>
      </c>
      <c r="G6" s="209"/>
      <c r="H6" s="206" t="s">
        <v>74</v>
      </c>
      <c r="I6" s="207"/>
      <c r="J6" s="117" t="s">
        <v>66</v>
      </c>
      <c r="K6" s="123" t="s">
        <v>67</v>
      </c>
    </row>
    <row r="7" spans="1:11" ht="14.25">
      <c r="A7" s="112" t="s">
        <v>75</v>
      </c>
      <c r="B7" s="212">
        <v>313</v>
      </c>
      <c r="C7" s="213"/>
      <c r="D7" s="113" t="s">
        <v>76</v>
      </c>
      <c r="E7" s="118"/>
      <c r="F7" s="208">
        <v>45058</v>
      </c>
      <c r="G7" s="209"/>
      <c r="H7" s="206" t="s">
        <v>77</v>
      </c>
      <c r="I7" s="207"/>
      <c r="J7" s="117" t="s">
        <v>66</v>
      </c>
      <c r="K7" s="123" t="s">
        <v>67</v>
      </c>
    </row>
    <row r="8" spans="1:11" ht="14.25">
      <c r="A8" s="115" t="s">
        <v>78</v>
      </c>
      <c r="B8" s="214" t="s">
        <v>79</v>
      </c>
      <c r="C8" s="215"/>
      <c r="D8" s="216" t="s">
        <v>80</v>
      </c>
      <c r="E8" s="217"/>
      <c r="F8" s="218">
        <v>45060</v>
      </c>
      <c r="G8" s="219"/>
      <c r="H8" s="216" t="s">
        <v>81</v>
      </c>
      <c r="I8" s="217"/>
      <c r="J8" s="120" t="s">
        <v>66</v>
      </c>
      <c r="K8" s="124" t="s">
        <v>67</v>
      </c>
    </row>
    <row r="9" spans="1:11" ht="14.25">
      <c r="A9" s="220" t="s">
        <v>82</v>
      </c>
      <c r="B9" s="221"/>
      <c r="C9" s="221"/>
      <c r="D9" s="221"/>
      <c r="E9" s="221"/>
      <c r="F9" s="221"/>
      <c r="G9" s="221"/>
      <c r="H9" s="221"/>
      <c r="I9" s="221"/>
      <c r="J9" s="221"/>
      <c r="K9" s="222"/>
    </row>
    <row r="10" spans="1:11" ht="14.25">
      <c r="A10" s="223" t="s">
        <v>83</v>
      </c>
      <c r="B10" s="224"/>
      <c r="C10" s="224"/>
      <c r="D10" s="224"/>
      <c r="E10" s="224"/>
      <c r="F10" s="224"/>
      <c r="G10" s="224"/>
      <c r="H10" s="224"/>
      <c r="I10" s="224"/>
      <c r="J10" s="224"/>
      <c r="K10" s="225"/>
    </row>
    <row r="11" spans="1:11" ht="14.25">
      <c r="A11" s="139" t="s">
        <v>84</v>
      </c>
      <c r="B11" s="140" t="s">
        <v>85</v>
      </c>
      <c r="C11" s="136" t="s">
        <v>86</v>
      </c>
      <c r="D11" s="141"/>
      <c r="E11" s="142" t="s">
        <v>87</v>
      </c>
      <c r="F11" s="140" t="s">
        <v>85</v>
      </c>
      <c r="G11" s="136" t="s">
        <v>86</v>
      </c>
      <c r="H11" s="136" t="s">
        <v>88</v>
      </c>
      <c r="I11" s="142" t="s">
        <v>89</v>
      </c>
      <c r="J11" s="140" t="s">
        <v>85</v>
      </c>
      <c r="K11" s="137" t="s">
        <v>86</v>
      </c>
    </row>
    <row r="12" spans="1:11" ht="14.25">
      <c r="A12" s="113" t="s">
        <v>90</v>
      </c>
      <c r="B12" s="116" t="s">
        <v>85</v>
      </c>
      <c r="C12" s="117" t="s">
        <v>86</v>
      </c>
      <c r="D12" s="118"/>
      <c r="E12" s="119" t="s">
        <v>91</v>
      </c>
      <c r="F12" s="116" t="s">
        <v>85</v>
      </c>
      <c r="G12" s="117" t="s">
        <v>86</v>
      </c>
      <c r="H12" s="117" t="s">
        <v>88</v>
      </c>
      <c r="I12" s="119" t="s">
        <v>92</v>
      </c>
      <c r="J12" s="116" t="s">
        <v>85</v>
      </c>
      <c r="K12" s="123" t="s">
        <v>86</v>
      </c>
    </row>
    <row r="13" spans="1:11" ht="14.25">
      <c r="A13" s="113" t="s">
        <v>93</v>
      </c>
      <c r="B13" s="116" t="s">
        <v>85</v>
      </c>
      <c r="C13" s="117" t="s">
        <v>86</v>
      </c>
      <c r="D13" s="118"/>
      <c r="E13" s="119" t="s">
        <v>94</v>
      </c>
      <c r="F13" s="117" t="s">
        <v>95</v>
      </c>
      <c r="G13" s="117" t="s">
        <v>96</v>
      </c>
      <c r="H13" s="117" t="s">
        <v>88</v>
      </c>
      <c r="I13" s="119" t="s">
        <v>97</v>
      </c>
      <c r="J13" s="116" t="s">
        <v>85</v>
      </c>
      <c r="K13" s="123" t="s">
        <v>86</v>
      </c>
    </row>
    <row r="14" spans="1:11" ht="14.25">
      <c r="A14" s="216" t="s">
        <v>98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26"/>
    </row>
    <row r="15" spans="1:11" ht="14.25">
      <c r="A15" s="223" t="s">
        <v>99</v>
      </c>
      <c r="B15" s="224"/>
      <c r="C15" s="224"/>
      <c r="D15" s="224"/>
      <c r="E15" s="224"/>
      <c r="F15" s="224"/>
      <c r="G15" s="224"/>
      <c r="H15" s="224"/>
      <c r="I15" s="224"/>
      <c r="J15" s="224"/>
      <c r="K15" s="225"/>
    </row>
    <row r="16" spans="1:11" ht="14.25">
      <c r="A16" s="143" t="s">
        <v>100</v>
      </c>
      <c r="B16" s="136" t="s">
        <v>95</v>
      </c>
      <c r="C16" s="136" t="s">
        <v>96</v>
      </c>
      <c r="D16" s="144"/>
      <c r="E16" s="145" t="s">
        <v>101</v>
      </c>
      <c r="F16" s="136" t="s">
        <v>95</v>
      </c>
      <c r="G16" s="136" t="s">
        <v>96</v>
      </c>
      <c r="H16" s="146"/>
      <c r="I16" s="145" t="s">
        <v>102</v>
      </c>
      <c r="J16" s="136" t="s">
        <v>95</v>
      </c>
      <c r="K16" s="137" t="s">
        <v>96</v>
      </c>
    </row>
    <row r="17" spans="1:22" ht="16.5" customHeight="1">
      <c r="A17" s="121" t="s">
        <v>103</v>
      </c>
      <c r="B17" s="117" t="s">
        <v>95</v>
      </c>
      <c r="C17" s="117" t="s">
        <v>96</v>
      </c>
      <c r="D17" s="79"/>
      <c r="E17" s="122" t="s">
        <v>104</v>
      </c>
      <c r="F17" s="117" t="s">
        <v>95</v>
      </c>
      <c r="G17" s="117" t="s">
        <v>96</v>
      </c>
      <c r="H17" s="147"/>
      <c r="I17" s="122" t="s">
        <v>105</v>
      </c>
      <c r="J17" s="117" t="s">
        <v>95</v>
      </c>
      <c r="K17" s="123" t="s">
        <v>96</v>
      </c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</row>
    <row r="18" spans="1:22" ht="18" customHeight="1">
      <c r="A18" s="227" t="s">
        <v>106</v>
      </c>
      <c r="B18" s="228"/>
      <c r="C18" s="228"/>
      <c r="D18" s="228"/>
      <c r="E18" s="228"/>
      <c r="F18" s="228"/>
      <c r="G18" s="228"/>
      <c r="H18" s="228"/>
      <c r="I18" s="228"/>
      <c r="J18" s="228"/>
      <c r="K18" s="229"/>
    </row>
    <row r="19" spans="1:22" ht="18" customHeight="1">
      <c r="A19" s="223" t="s">
        <v>107</v>
      </c>
      <c r="B19" s="224"/>
      <c r="C19" s="224"/>
      <c r="D19" s="224"/>
      <c r="E19" s="224"/>
      <c r="F19" s="224"/>
      <c r="G19" s="224"/>
      <c r="H19" s="224"/>
      <c r="I19" s="224"/>
      <c r="J19" s="224"/>
      <c r="K19" s="225"/>
    </row>
    <row r="20" spans="1:22" ht="16.5" customHeight="1">
      <c r="A20" s="230" t="s">
        <v>108</v>
      </c>
      <c r="B20" s="231"/>
      <c r="C20" s="231"/>
      <c r="D20" s="231"/>
      <c r="E20" s="231"/>
      <c r="F20" s="231"/>
      <c r="G20" s="231"/>
      <c r="H20" s="231"/>
      <c r="I20" s="231"/>
      <c r="J20" s="231"/>
      <c r="K20" s="232"/>
    </row>
    <row r="21" spans="1:22" ht="21.75" customHeight="1">
      <c r="A21" s="148" t="s">
        <v>109</v>
      </c>
      <c r="B21" s="149" t="s">
        <v>110</v>
      </c>
      <c r="C21" s="149" t="s">
        <v>111</v>
      </c>
      <c r="D21" s="149" t="s">
        <v>112</v>
      </c>
      <c r="E21" s="149" t="s">
        <v>113</v>
      </c>
      <c r="F21" s="149" t="s">
        <v>114</v>
      </c>
      <c r="G21" s="150"/>
      <c r="H21" s="122"/>
      <c r="I21" s="122"/>
      <c r="J21" s="122"/>
      <c r="K21" s="103" t="s">
        <v>115</v>
      </c>
    </row>
    <row r="22" spans="1:22" ht="29.1" customHeight="1">
      <c r="A22" s="151" t="s">
        <v>116</v>
      </c>
      <c r="B22" s="79" t="s">
        <v>95</v>
      </c>
      <c r="C22" s="79" t="s">
        <v>95</v>
      </c>
      <c r="D22" s="79" t="s">
        <v>95</v>
      </c>
      <c r="E22" s="79" t="s">
        <v>95</v>
      </c>
      <c r="F22" s="79" t="s">
        <v>95</v>
      </c>
      <c r="G22" s="79"/>
      <c r="H22" s="79"/>
      <c r="I22" s="153"/>
      <c r="J22" s="153"/>
      <c r="K22" s="159"/>
    </row>
    <row r="23" spans="1:22" ht="23.1" customHeight="1">
      <c r="A23" s="22"/>
      <c r="B23" s="79"/>
      <c r="C23" s="79"/>
      <c r="D23" s="79"/>
      <c r="E23" s="79"/>
      <c r="F23" s="79"/>
      <c r="G23" s="79"/>
      <c r="H23" s="79"/>
      <c r="I23" s="153"/>
      <c r="J23" s="153"/>
      <c r="K23" s="159"/>
    </row>
    <row r="24" spans="1:22" ht="23.1" customHeight="1">
      <c r="A24" s="79"/>
      <c r="B24" s="79"/>
      <c r="C24" s="79"/>
      <c r="D24" s="79"/>
      <c r="E24" s="79"/>
      <c r="F24" s="79"/>
      <c r="G24" s="79"/>
      <c r="H24" s="152"/>
      <c r="I24" s="153"/>
      <c r="J24" s="153"/>
      <c r="K24" s="159"/>
    </row>
    <row r="25" spans="1:22" ht="23.1" customHeight="1">
      <c r="A25" s="79"/>
      <c r="B25" s="79"/>
      <c r="C25" s="79"/>
      <c r="D25" s="79"/>
      <c r="E25" s="79"/>
      <c r="F25" s="79"/>
      <c r="G25" s="79"/>
      <c r="H25" s="152"/>
      <c r="I25" s="153"/>
      <c r="J25" s="153"/>
      <c r="K25" s="159"/>
    </row>
    <row r="26" spans="1:22" ht="23.1" customHeight="1">
      <c r="A26" s="114"/>
      <c r="B26" s="79"/>
      <c r="C26" s="79"/>
      <c r="D26" s="79"/>
      <c r="E26" s="79"/>
      <c r="F26" s="79"/>
      <c r="G26" s="79"/>
      <c r="H26" s="152"/>
      <c r="I26" s="153"/>
      <c r="J26" s="153"/>
      <c r="K26" s="159"/>
    </row>
    <row r="27" spans="1:22" ht="23.1" customHeight="1">
      <c r="A27" s="114"/>
      <c r="B27" s="153"/>
      <c r="C27" s="153"/>
      <c r="D27" s="153"/>
      <c r="E27" s="153"/>
      <c r="F27" s="153"/>
      <c r="G27" s="153"/>
      <c r="H27" s="152"/>
      <c r="I27" s="153"/>
      <c r="J27" s="153"/>
      <c r="K27" s="99"/>
    </row>
    <row r="28" spans="1:22" ht="23.1" customHeight="1">
      <c r="A28" s="114"/>
      <c r="B28" s="153"/>
      <c r="C28" s="153"/>
      <c r="D28" s="153"/>
      <c r="E28" s="153"/>
      <c r="F28" s="153"/>
      <c r="G28" s="153"/>
      <c r="H28" s="152"/>
      <c r="I28" s="153"/>
      <c r="J28" s="153"/>
      <c r="K28" s="99"/>
    </row>
    <row r="29" spans="1:22" ht="18" customHeight="1">
      <c r="A29" s="233" t="s">
        <v>117</v>
      </c>
      <c r="B29" s="234"/>
      <c r="C29" s="234"/>
      <c r="D29" s="234"/>
      <c r="E29" s="234"/>
      <c r="F29" s="234"/>
      <c r="G29" s="234"/>
      <c r="H29" s="234"/>
      <c r="I29" s="234"/>
      <c r="J29" s="234"/>
      <c r="K29" s="235"/>
    </row>
    <row r="30" spans="1:22" ht="18.75" customHeight="1">
      <c r="A30" s="236" t="s">
        <v>118</v>
      </c>
      <c r="B30" s="237"/>
      <c r="C30" s="237"/>
      <c r="D30" s="237"/>
      <c r="E30" s="237"/>
      <c r="F30" s="237"/>
      <c r="G30" s="237"/>
      <c r="H30" s="237"/>
      <c r="I30" s="237"/>
      <c r="J30" s="237"/>
      <c r="K30" s="238"/>
    </row>
    <row r="31" spans="1:22" ht="18.75" customHeight="1">
      <c r="A31" s="239"/>
      <c r="B31" s="240"/>
      <c r="C31" s="240"/>
      <c r="D31" s="240"/>
      <c r="E31" s="240"/>
      <c r="F31" s="240"/>
      <c r="G31" s="240"/>
      <c r="H31" s="240"/>
      <c r="I31" s="240"/>
      <c r="J31" s="240"/>
      <c r="K31" s="241"/>
    </row>
    <row r="32" spans="1:22" ht="18" customHeight="1">
      <c r="A32" s="233" t="s">
        <v>119</v>
      </c>
      <c r="B32" s="234"/>
      <c r="C32" s="234"/>
      <c r="D32" s="234"/>
      <c r="E32" s="234"/>
      <c r="F32" s="234"/>
      <c r="G32" s="234"/>
      <c r="H32" s="234"/>
      <c r="I32" s="234"/>
      <c r="J32" s="234"/>
      <c r="K32" s="235"/>
    </row>
    <row r="33" spans="1:11" ht="14.25">
      <c r="A33" s="242" t="s">
        <v>120</v>
      </c>
      <c r="B33" s="243"/>
      <c r="C33" s="243"/>
      <c r="D33" s="243"/>
      <c r="E33" s="243"/>
      <c r="F33" s="243"/>
      <c r="G33" s="243"/>
      <c r="H33" s="243"/>
      <c r="I33" s="243"/>
      <c r="J33" s="243"/>
      <c r="K33" s="244"/>
    </row>
    <row r="34" spans="1:11" ht="14.25">
      <c r="A34" s="245" t="s">
        <v>121</v>
      </c>
      <c r="B34" s="246"/>
      <c r="C34" s="117" t="s">
        <v>66</v>
      </c>
      <c r="D34" s="117" t="s">
        <v>67</v>
      </c>
      <c r="E34" s="247" t="s">
        <v>122</v>
      </c>
      <c r="F34" s="248"/>
      <c r="G34" s="248"/>
      <c r="H34" s="248"/>
      <c r="I34" s="248"/>
      <c r="J34" s="248"/>
      <c r="K34" s="249"/>
    </row>
    <row r="35" spans="1:11" ht="14.25">
      <c r="A35" s="250" t="s">
        <v>123</v>
      </c>
      <c r="B35" s="250"/>
      <c r="C35" s="250"/>
      <c r="D35" s="250"/>
      <c r="E35" s="250"/>
      <c r="F35" s="250"/>
      <c r="G35" s="250"/>
      <c r="H35" s="250"/>
      <c r="I35" s="250"/>
      <c r="J35" s="250"/>
      <c r="K35" s="250"/>
    </row>
    <row r="36" spans="1:11" ht="21" customHeight="1">
      <c r="A36" s="251" t="s">
        <v>124</v>
      </c>
      <c r="B36" s="252"/>
      <c r="C36" s="252"/>
      <c r="D36" s="252"/>
      <c r="E36" s="252"/>
      <c r="F36" s="252"/>
      <c r="G36" s="252"/>
      <c r="H36" s="252"/>
      <c r="I36" s="252"/>
      <c r="J36" s="252"/>
      <c r="K36" s="253"/>
    </row>
    <row r="37" spans="1:11" ht="21" customHeight="1">
      <c r="A37" s="254" t="s">
        <v>125</v>
      </c>
      <c r="B37" s="255"/>
      <c r="C37" s="255"/>
      <c r="D37" s="255"/>
      <c r="E37" s="255"/>
      <c r="F37" s="255"/>
      <c r="G37" s="255"/>
      <c r="H37" s="255"/>
      <c r="I37" s="255"/>
      <c r="J37" s="255"/>
      <c r="K37" s="256"/>
    </row>
    <row r="38" spans="1:11" ht="21" customHeight="1">
      <c r="A38" s="254" t="s">
        <v>126</v>
      </c>
      <c r="B38" s="255"/>
      <c r="C38" s="255"/>
      <c r="D38" s="255"/>
      <c r="E38" s="255"/>
      <c r="F38" s="255"/>
      <c r="G38" s="255"/>
      <c r="H38" s="255"/>
      <c r="I38" s="255"/>
      <c r="J38" s="255"/>
      <c r="K38" s="256"/>
    </row>
    <row r="39" spans="1:11" ht="21" customHeight="1">
      <c r="A39" s="254"/>
      <c r="B39" s="255"/>
      <c r="C39" s="255"/>
      <c r="D39" s="255"/>
      <c r="E39" s="255"/>
      <c r="F39" s="255"/>
      <c r="G39" s="255"/>
      <c r="H39" s="255"/>
      <c r="I39" s="255"/>
      <c r="J39" s="255"/>
      <c r="K39" s="256"/>
    </row>
    <row r="40" spans="1:11" ht="21" customHeight="1">
      <c r="A40" s="254"/>
      <c r="B40" s="255"/>
      <c r="C40" s="255"/>
      <c r="D40" s="255"/>
      <c r="E40" s="255"/>
      <c r="F40" s="255"/>
      <c r="G40" s="255"/>
      <c r="H40" s="255"/>
      <c r="I40" s="255"/>
      <c r="J40" s="255"/>
      <c r="K40" s="256"/>
    </row>
    <row r="41" spans="1:11" ht="21" customHeight="1">
      <c r="A41" s="254"/>
      <c r="B41" s="255"/>
      <c r="C41" s="255"/>
      <c r="D41" s="255"/>
      <c r="E41" s="255"/>
      <c r="F41" s="255"/>
      <c r="G41" s="255"/>
      <c r="H41" s="255"/>
      <c r="I41" s="255"/>
      <c r="J41" s="255"/>
      <c r="K41" s="256"/>
    </row>
    <row r="42" spans="1:11" ht="21" customHeight="1">
      <c r="A42" s="254"/>
      <c r="B42" s="255"/>
      <c r="C42" s="255"/>
      <c r="D42" s="255"/>
      <c r="E42" s="255"/>
      <c r="F42" s="255"/>
      <c r="G42" s="255"/>
      <c r="H42" s="255"/>
      <c r="I42" s="255"/>
      <c r="J42" s="255"/>
      <c r="K42" s="256"/>
    </row>
    <row r="43" spans="1:11" ht="14.25">
      <c r="A43" s="257" t="s">
        <v>127</v>
      </c>
      <c r="B43" s="258"/>
      <c r="C43" s="258"/>
      <c r="D43" s="258"/>
      <c r="E43" s="258"/>
      <c r="F43" s="258"/>
      <c r="G43" s="258"/>
      <c r="H43" s="258"/>
      <c r="I43" s="258"/>
      <c r="J43" s="258"/>
      <c r="K43" s="259"/>
    </row>
    <row r="44" spans="1:11" ht="14.25">
      <c r="A44" s="223" t="s">
        <v>128</v>
      </c>
      <c r="B44" s="224"/>
      <c r="C44" s="224"/>
      <c r="D44" s="224"/>
      <c r="E44" s="224"/>
      <c r="F44" s="224"/>
      <c r="G44" s="224"/>
      <c r="H44" s="224"/>
      <c r="I44" s="224"/>
      <c r="J44" s="224"/>
      <c r="K44" s="225"/>
    </row>
    <row r="45" spans="1:11" ht="14.25">
      <c r="A45" s="143" t="s">
        <v>129</v>
      </c>
      <c r="B45" s="136" t="s">
        <v>95</v>
      </c>
      <c r="C45" s="136" t="s">
        <v>96</v>
      </c>
      <c r="D45" s="136" t="s">
        <v>88</v>
      </c>
      <c r="E45" s="145" t="s">
        <v>130</v>
      </c>
      <c r="F45" s="136" t="s">
        <v>95</v>
      </c>
      <c r="G45" s="136" t="s">
        <v>96</v>
      </c>
      <c r="H45" s="136" t="s">
        <v>88</v>
      </c>
      <c r="I45" s="145" t="s">
        <v>131</v>
      </c>
      <c r="J45" s="136" t="s">
        <v>95</v>
      </c>
      <c r="K45" s="137" t="s">
        <v>96</v>
      </c>
    </row>
    <row r="46" spans="1:11" ht="14.25">
      <c r="A46" s="121" t="s">
        <v>87</v>
      </c>
      <c r="B46" s="117" t="s">
        <v>95</v>
      </c>
      <c r="C46" s="117" t="s">
        <v>96</v>
      </c>
      <c r="D46" s="117" t="s">
        <v>88</v>
      </c>
      <c r="E46" s="122" t="s">
        <v>94</v>
      </c>
      <c r="F46" s="117" t="s">
        <v>95</v>
      </c>
      <c r="G46" s="117" t="s">
        <v>96</v>
      </c>
      <c r="H46" s="117" t="s">
        <v>88</v>
      </c>
      <c r="I46" s="122" t="s">
        <v>105</v>
      </c>
      <c r="J46" s="117" t="s">
        <v>95</v>
      </c>
      <c r="K46" s="123" t="s">
        <v>96</v>
      </c>
    </row>
    <row r="47" spans="1:11" ht="14.25">
      <c r="A47" s="216" t="s">
        <v>98</v>
      </c>
      <c r="B47" s="217"/>
      <c r="C47" s="217"/>
      <c r="D47" s="217"/>
      <c r="E47" s="217"/>
      <c r="F47" s="217"/>
      <c r="G47" s="217"/>
      <c r="H47" s="217"/>
      <c r="I47" s="217"/>
      <c r="J47" s="217"/>
      <c r="K47" s="226"/>
    </row>
    <row r="48" spans="1:11" ht="14.25">
      <c r="A48" s="250" t="s">
        <v>132</v>
      </c>
      <c r="B48" s="250"/>
      <c r="C48" s="250"/>
      <c r="D48" s="250"/>
      <c r="E48" s="250"/>
      <c r="F48" s="250"/>
      <c r="G48" s="250"/>
      <c r="H48" s="250"/>
      <c r="I48" s="250"/>
      <c r="J48" s="250"/>
      <c r="K48" s="250"/>
    </row>
    <row r="49" spans="1:11" ht="14.25">
      <c r="A49" s="251"/>
      <c r="B49" s="252"/>
      <c r="C49" s="252"/>
      <c r="D49" s="252"/>
      <c r="E49" s="252"/>
      <c r="F49" s="252"/>
      <c r="G49" s="252"/>
      <c r="H49" s="252"/>
      <c r="I49" s="252"/>
      <c r="J49" s="252"/>
      <c r="K49" s="253"/>
    </row>
    <row r="50" spans="1:11" ht="14.25">
      <c r="A50" s="154" t="s">
        <v>133</v>
      </c>
      <c r="B50" s="260" t="s">
        <v>134</v>
      </c>
      <c r="C50" s="260"/>
      <c r="D50" s="110" t="s">
        <v>135</v>
      </c>
      <c r="E50" s="155" t="s">
        <v>136</v>
      </c>
      <c r="F50" s="156" t="s">
        <v>137</v>
      </c>
      <c r="G50" s="157">
        <v>45057</v>
      </c>
      <c r="H50" s="261" t="s">
        <v>138</v>
      </c>
      <c r="I50" s="262"/>
      <c r="J50" s="263" t="s">
        <v>139</v>
      </c>
      <c r="K50" s="264"/>
    </row>
    <row r="51" spans="1:11" ht="14.25">
      <c r="A51" s="261"/>
      <c r="B51" s="261"/>
      <c r="C51" s="261"/>
      <c r="D51" s="261"/>
      <c r="E51" s="261"/>
      <c r="F51" s="261"/>
      <c r="G51" s="261"/>
      <c r="H51" s="261"/>
      <c r="I51" s="261"/>
      <c r="J51" s="261"/>
      <c r="K51" s="261"/>
    </row>
    <row r="52" spans="1:11" ht="14.25">
      <c r="A52" s="265"/>
      <c r="B52" s="266"/>
      <c r="C52" s="266"/>
      <c r="D52" s="266"/>
      <c r="E52" s="266"/>
      <c r="F52" s="266"/>
      <c r="G52" s="266"/>
      <c r="H52" s="266"/>
      <c r="I52" s="266"/>
      <c r="J52" s="266"/>
      <c r="K52" s="264"/>
    </row>
    <row r="53" spans="1:11" ht="14.25">
      <c r="A53" s="154" t="s">
        <v>133</v>
      </c>
      <c r="B53" s="260" t="s">
        <v>134</v>
      </c>
      <c r="C53" s="260"/>
      <c r="D53" s="110" t="s">
        <v>135</v>
      </c>
      <c r="E53" s="155" t="s">
        <v>136</v>
      </c>
      <c r="F53" s="156" t="s">
        <v>140</v>
      </c>
      <c r="G53" s="157">
        <v>45057</v>
      </c>
      <c r="H53" s="261" t="s">
        <v>138</v>
      </c>
      <c r="I53" s="262"/>
      <c r="J53" s="263" t="s">
        <v>139</v>
      </c>
      <c r="K53" s="264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6" type="noConversion"/>
  <pageMargins left="0.196527777777778" right="7.8472222222222193E-2" top="0.39305555555555599" bottom="0" header="0.5" footer="0.5"/>
  <pageSetup paperSize="9" scale="81" orientation="landscape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47625</xdr:rowOff>
                  </from>
                  <to>
                    <xdr:col>9</xdr:col>
                    <xdr:colOff>619125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209550</xdr:colOff>
                    <xdr:row>4</xdr:row>
                    <xdr:rowOff>19050</xdr:rowOff>
                  </from>
                  <to>
                    <xdr:col>9</xdr:col>
                    <xdr:colOff>600075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X17"/>
  <sheetViews>
    <sheetView tabSelected="1" workbookViewId="0">
      <selection activeCell="E19" sqref="E19"/>
    </sheetView>
  </sheetViews>
  <sheetFormatPr defaultColWidth="9" defaultRowHeight="14.25"/>
  <cols>
    <col min="1" max="1" width="18.375" style="44" customWidth="1"/>
    <col min="2" max="2" width="7.5" style="44" customWidth="1"/>
    <col min="3" max="4" width="8.875" style="45" customWidth="1"/>
    <col min="5" max="9" width="8.875" style="44" customWidth="1"/>
    <col min="10" max="10" width="2.75" style="44" customWidth="1"/>
    <col min="11" max="11" width="9.125" style="44" customWidth="1"/>
    <col min="12" max="16" width="9.75" style="44" customWidth="1"/>
    <col min="17" max="17" width="9.75" style="46" customWidth="1"/>
    <col min="18" max="255" width="9" style="44"/>
    <col min="256" max="16384" width="9" style="23"/>
  </cols>
  <sheetData>
    <row r="1" spans="1:258" s="44" customFormat="1" ht="29.1" customHeight="1">
      <c r="A1" s="267" t="s">
        <v>141</v>
      </c>
      <c r="B1" s="267"/>
      <c r="C1" s="268"/>
      <c r="D1" s="268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60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  <c r="IW1" s="23"/>
      <c r="IX1" s="23"/>
    </row>
    <row r="2" spans="1:258" s="44" customFormat="1" ht="20.100000000000001" customHeight="1">
      <c r="A2" s="48" t="s">
        <v>62</v>
      </c>
      <c r="B2" s="379" t="s">
        <v>314</v>
      </c>
      <c r="C2" s="271"/>
      <c r="D2" s="270"/>
      <c r="E2" s="48" t="s">
        <v>68</v>
      </c>
      <c r="F2" s="272" t="s">
        <v>69</v>
      </c>
      <c r="G2" s="272"/>
      <c r="H2" s="272"/>
      <c r="I2" s="272"/>
      <c r="J2" s="278"/>
      <c r="K2" s="127" t="s">
        <v>57</v>
      </c>
      <c r="L2" s="273" t="s">
        <v>58</v>
      </c>
      <c r="M2" s="273"/>
      <c r="N2" s="273"/>
      <c r="O2" s="273"/>
      <c r="P2" s="273"/>
      <c r="Q2" s="6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  <c r="IX2" s="23"/>
    </row>
    <row r="3" spans="1:258" s="44" customFormat="1">
      <c r="A3" s="276" t="s">
        <v>142</v>
      </c>
      <c r="B3" s="274" t="s">
        <v>143</v>
      </c>
      <c r="C3" s="275"/>
      <c r="D3" s="274"/>
      <c r="E3" s="274"/>
      <c r="F3" s="274"/>
      <c r="G3" s="274"/>
      <c r="H3" s="274"/>
      <c r="I3" s="274"/>
      <c r="J3" s="278"/>
      <c r="K3" s="274" t="s">
        <v>144</v>
      </c>
      <c r="L3" s="274"/>
      <c r="M3" s="274"/>
      <c r="N3" s="274"/>
      <c r="O3" s="274"/>
      <c r="P3" s="274"/>
      <c r="Q3" s="6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  <c r="IX3" s="23"/>
    </row>
    <row r="4" spans="1:258" s="44" customFormat="1" ht="15">
      <c r="A4" s="276"/>
      <c r="B4" s="277" t="s">
        <v>145</v>
      </c>
      <c r="C4" s="64" t="s">
        <v>110</v>
      </c>
      <c r="D4" s="64" t="s">
        <v>111</v>
      </c>
      <c r="E4" s="65" t="s">
        <v>112</v>
      </c>
      <c r="F4" s="64" t="s">
        <v>113</v>
      </c>
      <c r="G4" s="64" t="s">
        <v>114</v>
      </c>
      <c r="H4" s="64" t="s">
        <v>146</v>
      </c>
      <c r="I4" s="64" t="s">
        <v>147</v>
      </c>
      <c r="J4" s="278"/>
      <c r="K4" s="49"/>
      <c r="L4" s="67" t="s">
        <v>148</v>
      </c>
      <c r="M4" s="67" t="s">
        <v>315</v>
      </c>
      <c r="N4" s="67" t="s">
        <v>149</v>
      </c>
      <c r="O4" s="67"/>
      <c r="P4" s="67"/>
      <c r="Q4" s="67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  <c r="IW4" s="23"/>
      <c r="IX4" s="23"/>
    </row>
    <row r="5" spans="1:258" s="44" customFormat="1" ht="16.5">
      <c r="A5" s="276"/>
      <c r="B5" s="277"/>
      <c r="C5" s="66" t="s">
        <v>150</v>
      </c>
      <c r="D5" s="66" t="s">
        <v>151</v>
      </c>
      <c r="E5" s="66" t="s">
        <v>152</v>
      </c>
      <c r="F5" s="66" t="s">
        <v>153</v>
      </c>
      <c r="G5" s="66" t="s">
        <v>154</v>
      </c>
      <c r="H5" s="66"/>
      <c r="I5" s="66"/>
      <c r="J5" s="278"/>
      <c r="K5" s="128"/>
      <c r="L5" s="67" t="s">
        <v>113</v>
      </c>
      <c r="M5" s="67"/>
      <c r="N5" s="67" t="s">
        <v>155</v>
      </c>
      <c r="O5" s="70"/>
      <c r="P5" s="66"/>
      <c r="Q5" s="66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  <c r="IX5" s="23"/>
    </row>
    <row r="6" spans="1:258" s="44" customFormat="1" ht="20.100000000000001" customHeight="1">
      <c r="A6" s="57" t="s">
        <v>156</v>
      </c>
      <c r="B6" s="125">
        <f>C6-1</f>
        <v>54</v>
      </c>
      <c r="C6" s="125">
        <f>D6-2</f>
        <v>55</v>
      </c>
      <c r="D6" s="125">
        <v>57</v>
      </c>
      <c r="E6" s="125">
        <f>D6+2</f>
        <v>59</v>
      </c>
      <c r="F6" s="125">
        <f>E6+2</f>
        <v>61</v>
      </c>
      <c r="G6" s="125">
        <f>F6+1</f>
        <v>62</v>
      </c>
      <c r="H6" s="125">
        <f>G6+1</f>
        <v>63</v>
      </c>
      <c r="I6" s="57"/>
      <c r="J6" s="278"/>
      <c r="K6" s="67"/>
      <c r="L6" s="67" t="s">
        <v>157</v>
      </c>
      <c r="M6" s="129"/>
      <c r="N6" s="67" t="s">
        <v>316</v>
      </c>
      <c r="O6" s="67"/>
      <c r="P6" s="67"/>
      <c r="Q6" s="67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  <c r="IX6" s="23"/>
    </row>
    <row r="7" spans="1:258" s="44" customFormat="1" ht="20.100000000000001" customHeight="1">
      <c r="A7" s="57" t="s">
        <v>159</v>
      </c>
      <c r="B7" s="125">
        <f t="shared" ref="B7:B9" si="0">C7-4</f>
        <v>80</v>
      </c>
      <c r="C7" s="125">
        <f t="shared" ref="C7:C9" si="1">D7-4</f>
        <v>84</v>
      </c>
      <c r="D7" s="125">
        <v>88</v>
      </c>
      <c r="E7" s="125">
        <f t="shared" ref="E7:E9" si="2">D7+4</f>
        <v>92</v>
      </c>
      <c r="F7" s="125">
        <f>E7+4</f>
        <v>96</v>
      </c>
      <c r="G7" s="125">
        <f t="shared" ref="G7:G9" si="3">F7+6</f>
        <v>102</v>
      </c>
      <c r="H7" s="125">
        <f>G7+6</f>
        <v>108</v>
      </c>
      <c r="I7" s="57"/>
      <c r="J7" s="278"/>
      <c r="K7" s="67"/>
      <c r="L7" s="67" t="s">
        <v>160</v>
      </c>
      <c r="M7" s="67"/>
      <c r="N7" s="67" t="s">
        <v>316</v>
      </c>
      <c r="O7" s="67"/>
      <c r="P7" s="67"/>
      <c r="Q7" s="67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</row>
    <row r="8" spans="1:258" s="44" customFormat="1" ht="20.100000000000001" customHeight="1">
      <c r="A8" s="57" t="s">
        <v>161</v>
      </c>
      <c r="B8" s="125">
        <f t="shared" si="0"/>
        <v>67</v>
      </c>
      <c r="C8" s="125">
        <f t="shared" si="1"/>
        <v>71</v>
      </c>
      <c r="D8" s="125">
        <v>75</v>
      </c>
      <c r="E8" s="125">
        <f t="shared" si="2"/>
        <v>79</v>
      </c>
      <c r="F8" s="125">
        <f>E8+5</f>
        <v>84</v>
      </c>
      <c r="G8" s="125">
        <f t="shared" si="3"/>
        <v>90</v>
      </c>
      <c r="H8" s="125">
        <f>G8+7</f>
        <v>97</v>
      </c>
      <c r="I8" s="57"/>
      <c r="J8" s="278"/>
      <c r="K8" s="67"/>
      <c r="L8" s="67" t="s">
        <v>162</v>
      </c>
      <c r="M8" s="67"/>
      <c r="N8" s="67" t="s">
        <v>317</v>
      </c>
      <c r="O8" s="67"/>
      <c r="P8" s="67"/>
      <c r="Q8" s="67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  <c r="IX8" s="23"/>
    </row>
    <row r="9" spans="1:258" s="44" customFormat="1" ht="20.100000000000001" customHeight="1">
      <c r="A9" s="57" t="s">
        <v>163</v>
      </c>
      <c r="B9" s="125">
        <f t="shared" si="0"/>
        <v>88</v>
      </c>
      <c r="C9" s="125">
        <f t="shared" si="1"/>
        <v>92</v>
      </c>
      <c r="D9" s="125">
        <v>96</v>
      </c>
      <c r="E9" s="125">
        <f t="shared" si="2"/>
        <v>100</v>
      </c>
      <c r="F9" s="125">
        <f>E9+5</f>
        <v>105</v>
      </c>
      <c r="G9" s="125">
        <f t="shared" si="3"/>
        <v>111</v>
      </c>
      <c r="H9" s="125">
        <f>G9+7</f>
        <v>118</v>
      </c>
      <c r="I9" s="57"/>
      <c r="J9" s="278"/>
      <c r="K9" s="67"/>
      <c r="L9" s="67" t="s">
        <v>158</v>
      </c>
      <c r="M9" s="67"/>
      <c r="N9" s="67" t="s">
        <v>318</v>
      </c>
      <c r="O9" s="67"/>
      <c r="P9" s="67"/>
      <c r="Q9" s="67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  <c r="IX9" s="23"/>
    </row>
    <row r="10" spans="1:258" s="44" customFormat="1" ht="16.5">
      <c r="A10" s="57" t="s">
        <v>164</v>
      </c>
      <c r="B10" s="125">
        <f>C10-1</f>
        <v>71.5</v>
      </c>
      <c r="C10" s="125">
        <f>D10-1.5</f>
        <v>72.5</v>
      </c>
      <c r="D10" s="125">
        <v>74</v>
      </c>
      <c r="E10" s="125">
        <f>D10+1.5</f>
        <v>75.5</v>
      </c>
      <c r="F10" s="125">
        <f>E10+1.5</f>
        <v>77</v>
      </c>
      <c r="G10" s="125">
        <f>F10+1.1</f>
        <v>78.099999999999994</v>
      </c>
      <c r="H10" s="125">
        <f>G10+1.1</f>
        <v>79.199999999999989</v>
      </c>
      <c r="I10" s="57"/>
      <c r="J10" s="70"/>
      <c r="K10" s="70"/>
      <c r="L10" s="69">
        <v>1</v>
      </c>
      <c r="M10" s="70"/>
      <c r="N10" s="69">
        <v>-0.5</v>
      </c>
      <c r="O10" s="70"/>
      <c r="P10" s="70"/>
      <c r="Q10" s="6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</row>
    <row r="11" spans="1:258" s="44" customFormat="1" ht="18" customHeight="1">
      <c r="A11" s="57" t="s">
        <v>165</v>
      </c>
      <c r="B11" s="125">
        <f>C11-0.7</f>
        <v>13.600000000000001</v>
      </c>
      <c r="C11" s="125">
        <f>D11-0.7</f>
        <v>14.3</v>
      </c>
      <c r="D11" s="125">
        <v>15</v>
      </c>
      <c r="E11" s="125">
        <f>D11+0.7</f>
        <v>15.7</v>
      </c>
      <c r="F11" s="125">
        <f>E11+0.7</f>
        <v>16.399999999999999</v>
      </c>
      <c r="G11" s="125">
        <f>F11+0.95</f>
        <v>17.349999999999998</v>
      </c>
      <c r="H11" s="125">
        <f>G11+0.95</f>
        <v>18.299999999999997</v>
      </c>
      <c r="I11" s="57"/>
      <c r="J11" s="70"/>
      <c r="K11" s="70"/>
      <c r="L11" s="69" t="s">
        <v>158</v>
      </c>
      <c r="M11" s="70"/>
      <c r="N11" s="69">
        <v>0</v>
      </c>
      <c r="O11" s="70"/>
      <c r="P11" s="70"/>
      <c r="Q11" s="6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</row>
    <row r="12" spans="1:258" s="44" customFormat="1" ht="18" customHeight="1">
      <c r="A12" s="57" t="s">
        <v>166</v>
      </c>
      <c r="B12" s="125">
        <f>C12-0.6</f>
        <v>10.8</v>
      </c>
      <c r="C12" s="125">
        <f>D12-0.6</f>
        <v>11.4</v>
      </c>
      <c r="D12" s="125">
        <v>12</v>
      </c>
      <c r="E12" s="125">
        <f>D12+0.6</f>
        <v>12.6</v>
      </c>
      <c r="F12" s="125">
        <f>E12+0.6</f>
        <v>13.2</v>
      </c>
      <c r="G12" s="126">
        <f>F12+0.95</f>
        <v>14.149999999999999</v>
      </c>
      <c r="H12" s="126">
        <f>G12+0.95</f>
        <v>15.099999999999998</v>
      </c>
      <c r="I12" s="57"/>
      <c r="J12" s="70"/>
      <c r="K12" s="70"/>
      <c r="L12" s="69">
        <v>-0.2</v>
      </c>
      <c r="M12" s="70"/>
      <c r="N12" s="69">
        <v>0.8</v>
      </c>
      <c r="O12" s="70"/>
      <c r="P12" s="70"/>
      <c r="Q12" s="6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  <c r="IX12" s="23"/>
    </row>
    <row r="13" spans="1:258" ht="16.5">
      <c r="A13" s="57" t="s">
        <v>167</v>
      </c>
      <c r="B13" s="125">
        <f>C13-0.4</f>
        <v>8.1999999999999993</v>
      </c>
      <c r="C13" s="125">
        <f>D13-0.4</f>
        <v>8.6</v>
      </c>
      <c r="D13" s="125">
        <v>9</v>
      </c>
      <c r="E13" s="125">
        <f>D13+0.4</f>
        <v>9.4</v>
      </c>
      <c r="F13" s="125">
        <f>E13+0.4</f>
        <v>9.8000000000000007</v>
      </c>
      <c r="G13" s="125">
        <f>F13+0.6</f>
        <v>10.4</v>
      </c>
      <c r="H13" s="125">
        <f>G13+0.6</f>
        <v>11</v>
      </c>
      <c r="I13" s="130"/>
      <c r="K13" s="131"/>
      <c r="L13" s="132">
        <v>0.3</v>
      </c>
      <c r="M13" s="131"/>
      <c r="N13" s="132">
        <v>0</v>
      </c>
      <c r="O13" s="131"/>
      <c r="P13" s="131"/>
      <c r="Q13" s="134"/>
    </row>
    <row r="14" spans="1:258" ht="16.5">
      <c r="A14" s="57"/>
      <c r="B14" s="125"/>
      <c r="C14" s="125"/>
      <c r="D14" s="125"/>
      <c r="E14" s="125"/>
      <c r="F14" s="125"/>
      <c r="G14" s="125"/>
      <c r="H14" s="125"/>
      <c r="I14" s="70"/>
      <c r="J14" s="70"/>
      <c r="K14" s="70"/>
      <c r="L14" s="69"/>
      <c r="M14" s="70"/>
      <c r="N14" s="380" t="s">
        <v>319</v>
      </c>
      <c r="O14" s="70"/>
      <c r="P14" s="70"/>
      <c r="Q14" s="135"/>
    </row>
    <row r="17" spans="11:16">
      <c r="K17" s="71" t="s">
        <v>168</v>
      </c>
      <c r="L17" s="133">
        <v>45057</v>
      </c>
      <c r="M17" s="71" t="s">
        <v>169</v>
      </c>
      <c r="N17" s="71" t="s">
        <v>136</v>
      </c>
      <c r="O17" s="71" t="s">
        <v>170</v>
      </c>
      <c r="P17" s="44" t="s">
        <v>139</v>
      </c>
    </row>
  </sheetData>
  <mergeCells count="9">
    <mergeCell ref="A1:P1"/>
    <mergeCell ref="B2:D2"/>
    <mergeCell ref="F2:I2"/>
    <mergeCell ref="L2:P2"/>
    <mergeCell ref="B3:I3"/>
    <mergeCell ref="K3:P3"/>
    <mergeCell ref="A3:A5"/>
    <mergeCell ref="B4:B5"/>
    <mergeCell ref="J2:J9"/>
  </mergeCells>
  <phoneticPr fontId="56" type="noConversion"/>
  <pageMargins left="0.27500000000000002" right="0.118055555555556" top="0.23611111111111099" bottom="0.196527777777778" header="0.27500000000000002" footer="7.8472222222222193E-2"/>
  <pageSetup paperSize="9" scale="8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45"/>
  <sheetViews>
    <sheetView topLeftCell="A5" workbookViewId="0">
      <selection activeCell="A16" sqref="A16:K16"/>
    </sheetView>
  </sheetViews>
  <sheetFormatPr defaultColWidth="10.125" defaultRowHeight="14.25"/>
  <cols>
    <col min="1" max="1" width="9.625" style="73" customWidth="1"/>
    <col min="2" max="2" width="9.25" style="73" customWidth="1"/>
    <col min="3" max="3" width="11.875" style="73" customWidth="1"/>
    <col min="4" max="4" width="9.5" style="73" customWidth="1"/>
    <col min="5" max="5" width="10.875" style="73" customWidth="1"/>
    <col min="6" max="6" width="10.375" style="73" customWidth="1"/>
    <col min="7" max="7" width="9.5" style="73" customWidth="1"/>
    <col min="8" max="8" width="9.125" style="73" customWidth="1"/>
    <col min="9" max="9" width="8.125" style="73" customWidth="1"/>
    <col min="10" max="10" width="10.5" style="73" customWidth="1"/>
    <col min="11" max="11" width="10.75" style="73" customWidth="1"/>
    <col min="12" max="16384" width="10.125" style="73"/>
  </cols>
  <sheetData>
    <row r="1" spans="1:15" ht="25.5">
      <c r="A1" s="298" t="s">
        <v>174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</row>
    <row r="2" spans="1:15" ht="18" customHeight="1">
      <c r="A2" s="74" t="s">
        <v>53</v>
      </c>
      <c r="B2" s="299" t="s">
        <v>175</v>
      </c>
      <c r="C2" s="299"/>
      <c r="D2" s="75" t="s">
        <v>62</v>
      </c>
      <c r="E2" s="76" t="s">
        <v>63</v>
      </c>
      <c r="F2" s="77" t="s">
        <v>176</v>
      </c>
      <c r="G2" s="300" t="s">
        <v>69</v>
      </c>
      <c r="H2" s="300"/>
      <c r="I2" s="95" t="s">
        <v>57</v>
      </c>
      <c r="J2" s="300" t="s">
        <v>58</v>
      </c>
      <c r="K2" s="301"/>
    </row>
    <row r="3" spans="1:15" ht="18" customHeight="1">
      <c r="A3" s="78" t="s">
        <v>75</v>
      </c>
      <c r="B3" s="279">
        <v>1047</v>
      </c>
      <c r="C3" s="279"/>
      <c r="D3" s="80" t="s">
        <v>177</v>
      </c>
      <c r="E3" s="302"/>
      <c r="F3" s="302"/>
      <c r="G3" s="302"/>
      <c r="H3" s="286" t="s">
        <v>178</v>
      </c>
      <c r="I3" s="286"/>
      <c r="J3" s="286"/>
      <c r="K3" s="287"/>
    </row>
    <row r="4" spans="1:15" ht="18" customHeight="1">
      <c r="A4" s="81" t="s">
        <v>72</v>
      </c>
      <c r="B4" s="82" t="s">
        <v>179</v>
      </c>
      <c r="C4" s="83">
        <v>7</v>
      </c>
      <c r="D4" s="84" t="s">
        <v>180</v>
      </c>
      <c r="E4" s="280" t="s">
        <v>181</v>
      </c>
      <c r="F4" s="280"/>
      <c r="G4" s="280"/>
      <c r="H4" s="246" t="s">
        <v>182</v>
      </c>
      <c r="I4" s="246"/>
      <c r="J4" s="83" t="s">
        <v>66</v>
      </c>
      <c r="K4" s="99" t="s">
        <v>67</v>
      </c>
    </row>
    <row r="5" spans="1:15" ht="18" customHeight="1">
      <c r="A5" s="81" t="s">
        <v>183</v>
      </c>
      <c r="B5" s="279">
        <v>2</v>
      </c>
      <c r="C5" s="279"/>
      <c r="D5" s="80" t="s">
        <v>184</v>
      </c>
      <c r="E5" s="80" t="s">
        <v>185</v>
      </c>
      <c r="G5" s="80"/>
      <c r="H5" s="246" t="s">
        <v>186</v>
      </c>
      <c r="I5" s="246"/>
      <c r="J5" s="83" t="s">
        <v>66</v>
      </c>
      <c r="K5" s="99" t="s">
        <v>67</v>
      </c>
    </row>
    <row r="6" spans="1:15" ht="18" customHeight="1">
      <c r="A6" s="85" t="s">
        <v>187</v>
      </c>
      <c r="B6" s="214">
        <v>20</v>
      </c>
      <c r="C6" s="214"/>
      <c r="D6" s="86" t="s">
        <v>188</v>
      </c>
      <c r="E6" s="87">
        <v>313</v>
      </c>
      <c r="F6" s="88"/>
      <c r="G6" s="86"/>
      <c r="H6" s="303" t="s">
        <v>189</v>
      </c>
      <c r="I6" s="303"/>
      <c r="J6" s="88" t="s">
        <v>66</v>
      </c>
      <c r="K6" s="100" t="s">
        <v>67</v>
      </c>
    </row>
    <row r="7" spans="1:15" ht="18" customHeight="1">
      <c r="A7" s="89"/>
      <c r="B7" s="90"/>
      <c r="C7" s="90"/>
      <c r="D7" s="89"/>
      <c r="E7" s="90"/>
      <c r="F7" s="91"/>
      <c r="G7" s="89"/>
      <c r="H7" s="91"/>
      <c r="I7" s="90"/>
      <c r="J7" s="90"/>
      <c r="K7" s="90"/>
    </row>
    <row r="8" spans="1:15" ht="18" customHeight="1">
      <c r="A8" s="92" t="s">
        <v>190</v>
      </c>
      <c r="B8" s="77" t="s">
        <v>191</v>
      </c>
      <c r="C8" s="77" t="s">
        <v>192</v>
      </c>
      <c r="D8" s="77" t="s">
        <v>193</v>
      </c>
      <c r="E8" s="77" t="s">
        <v>194</v>
      </c>
      <c r="F8" s="77" t="s">
        <v>195</v>
      </c>
      <c r="G8" s="304" t="s">
        <v>196</v>
      </c>
      <c r="H8" s="305"/>
      <c r="I8" s="305"/>
      <c r="J8" s="305"/>
      <c r="K8" s="306"/>
    </row>
    <row r="9" spans="1:15" ht="18" customHeight="1">
      <c r="A9" s="245" t="s">
        <v>197</v>
      </c>
      <c r="B9" s="246"/>
      <c r="C9" s="83" t="s">
        <v>66</v>
      </c>
      <c r="D9" s="83" t="s">
        <v>67</v>
      </c>
      <c r="E9" s="80" t="s">
        <v>198</v>
      </c>
      <c r="F9" s="93" t="s">
        <v>199</v>
      </c>
      <c r="G9" s="307"/>
      <c r="H9" s="308"/>
      <c r="I9" s="308"/>
      <c r="J9" s="308"/>
      <c r="K9" s="309"/>
    </row>
    <row r="10" spans="1:15" ht="18" customHeight="1">
      <c r="A10" s="245" t="s">
        <v>200</v>
      </c>
      <c r="B10" s="246"/>
      <c r="C10" s="83" t="s">
        <v>66</v>
      </c>
      <c r="D10" s="83" t="s">
        <v>67</v>
      </c>
      <c r="E10" s="80" t="s">
        <v>201</v>
      </c>
      <c r="F10" s="93" t="s">
        <v>202</v>
      </c>
      <c r="G10" s="307" t="s">
        <v>203</v>
      </c>
      <c r="H10" s="308"/>
      <c r="I10" s="308"/>
      <c r="J10" s="308"/>
      <c r="K10" s="309"/>
    </row>
    <row r="11" spans="1:15" ht="18" customHeight="1">
      <c r="A11" s="289" t="s">
        <v>171</v>
      </c>
      <c r="B11" s="290"/>
      <c r="C11" s="290"/>
      <c r="D11" s="290"/>
      <c r="E11" s="290"/>
      <c r="F11" s="290"/>
      <c r="G11" s="290"/>
      <c r="H11" s="290"/>
      <c r="I11" s="290"/>
      <c r="J11" s="290"/>
      <c r="K11" s="291"/>
    </row>
    <row r="12" spans="1:15" ht="18" customHeight="1">
      <c r="A12" s="78" t="s">
        <v>89</v>
      </c>
      <c r="B12" s="83" t="s">
        <v>85</v>
      </c>
      <c r="C12" s="83" t="s">
        <v>86</v>
      </c>
      <c r="D12" s="93"/>
      <c r="E12" s="80" t="s">
        <v>87</v>
      </c>
      <c r="F12" s="83" t="s">
        <v>85</v>
      </c>
      <c r="G12" s="83" t="s">
        <v>86</v>
      </c>
      <c r="H12" s="83"/>
      <c r="I12" s="80" t="s">
        <v>204</v>
      </c>
      <c r="J12" s="83" t="s">
        <v>85</v>
      </c>
      <c r="K12" s="99" t="s">
        <v>86</v>
      </c>
    </row>
    <row r="13" spans="1:15" ht="18" customHeight="1">
      <c r="A13" s="78" t="s">
        <v>92</v>
      </c>
      <c r="B13" s="83" t="s">
        <v>85</v>
      </c>
      <c r="C13" s="83" t="s">
        <v>86</v>
      </c>
      <c r="D13" s="93"/>
      <c r="E13" s="80" t="s">
        <v>97</v>
      </c>
      <c r="F13" s="83" t="s">
        <v>85</v>
      </c>
      <c r="G13" s="83" t="s">
        <v>86</v>
      </c>
      <c r="H13" s="83"/>
      <c r="I13" s="80" t="s">
        <v>205</v>
      </c>
      <c r="J13" s="83" t="s">
        <v>85</v>
      </c>
      <c r="K13" s="99" t="s">
        <v>86</v>
      </c>
    </row>
    <row r="14" spans="1:15" ht="18" customHeight="1">
      <c r="A14" s="85" t="s">
        <v>206</v>
      </c>
      <c r="B14" s="88" t="s">
        <v>85</v>
      </c>
      <c r="C14" s="88" t="s">
        <v>86</v>
      </c>
      <c r="D14" s="94"/>
      <c r="E14" s="86" t="s">
        <v>207</v>
      </c>
      <c r="F14" s="88" t="s">
        <v>85</v>
      </c>
      <c r="G14" s="88" t="s">
        <v>86</v>
      </c>
      <c r="H14" s="88"/>
      <c r="I14" s="86" t="s">
        <v>208</v>
      </c>
      <c r="J14" s="88" t="s">
        <v>85</v>
      </c>
      <c r="K14" s="100" t="s">
        <v>86</v>
      </c>
    </row>
    <row r="15" spans="1:15" ht="18" customHeight="1">
      <c r="A15" s="89"/>
      <c r="B15" s="91"/>
      <c r="C15" s="91"/>
      <c r="D15" s="90"/>
      <c r="E15" s="89"/>
      <c r="F15" s="91"/>
      <c r="G15" s="91"/>
      <c r="H15" s="91"/>
      <c r="I15" s="89"/>
      <c r="J15" s="91"/>
      <c r="K15" s="91"/>
    </row>
    <row r="16" spans="1:15" ht="18" customHeight="1">
      <c r="A16" s="285" t="s">
        <v>209</v>
      </c>
      <c r="B16" s="281"/>
      <c r="C16" s="281"/>
      <c r="D16" s="281"/>
      <c r="E16" s="281"/>
      <c r="F16" s="281"/>
      <c r="G16" s="281"/>
      <c r="H16" s="281"/>
      <c r="I16" s="281"/>
      <c r="J16" s="281"/>
      <c r="K16" s="282"/>
      <c r="O16" s="102" t="s">
        <v>79</v>
      </c>
    </row>
    <row r="17" spans="1:11" ht="18" customHeight="1">
      <c r="A17" s="245"/>
      <c r="B17" s="246"/>
      <c r="C17" s="246"/>
      <c r="D17" s="246"/>
      <c r="E17" s="246"/>
      <c r="F17" s="246"/>
      <c r="G17" s="246"/>
      <c r="H17" s="246"/>
      <c r="I17" s="246"/>
      <c r="J17" s="246"/>
      <c r="K17" s="288"/>
    </row>
    <row r="18" spans="1:11" ht="18" customHeight="1">
      <c r="A18" s="245"/>
      <c r="B18" s="246"/>
      <c r="C18" s="246"/>
      <c r="D18" s="246"/>
      <c r="E18" s="246"/>
      <c r="F18" s="246"/>
      <c r="G18" s="246"/>
      <c r="H18" s="246"/>
      <c r="I18" s="246"/>
      <c r="J18" s="246"/>
      <c r="K18" s="288"/>
    </row>
    <row r="19" spans="1:11" ht="21.95" customHeight="1">
      <c r="A19" s="310"/>
      <c r="B19" s="311"/>
      <c r="C19" s="311"/>
      <c r="D19" s="311"/>
      <c r="E19" s="311"/>
      <c r="F19" s="311"/>
      <c r="G19" s="311"/>
      <c r="H19" s="311"/>
      <c r="I19" s="311"/>
      <c r="J19" s="311"/>
      <c r="K19" s="312"/>
    </row>
    <row r="20" spans="1:11" ht="21.95" customHeight="1">
      <c r="A20" s="283"/>
      <c r="B20" s="284"/>
      <c r="C20" s="284"/>
      <c r="D20" s="284"/>
      <c r="E20" s="284"/>
      <c r="F20" s="284"/>
      <c r="G20" s="284"/>
      <c r="H20" s="284"/>
      <c r="I20" s="284"/>
      <c r="J20" s="284"/>
      <c r="K20" s="313"/>
    </row>
    <row r="21" spans="1:11" ht="21.95" customHeight="1">
      <c r="A21" s="283"/>
      <c r="B21" s="284"/>
      <c r="C21" s="284"/>
      <c r="D21" s="284"/>
      <c r="E21" s="284"/>
      <c r="F21" s="284"/>
      <c r="G21" s="284"/>
      <c r="H21" s="284"/>
      <c r="I21" s="284"/>
      <c r="J21" s="284"/>
      <c r="K21" s="313"/>
    </row>
    <row r="22" spans="1:11" ht="21.95" customHeight="1">
      <c r="A22" s="283"/>
      <c r="B22" s="284"/>
      <c r="C22" s="284"/>
      <c r="D22" s="284"/>
      <c r="E22" s="284"/>
      <c r="F22" s="284"/>
      <c r="G22" s="284"/>
      <c r="H22" s="284"/>
      <c r="I22" s="284"/>
      <c r="J22" s="284"/>
      <c r="K22" s="313"/>
    </row>
    <row r="23" spans="1:11" ht="21.95" customHeight="1">
      <c r="A23" s="314"/>
      <c r="B23" s="315"/>
      <c r="C23" s="315"/>
      <c r="D23" s="315"/>
      <c r="E23" s="315"/>
      <c r="F23" s="315"/>
      <c r="G23" s="315"/>
      <c r="H23" s="315"/>
      <c r="I23" s="315"/>
      <c r="J23" s="315"/>
      <c r="K23" s="316"/>
    </row>
    <row r="24" spans="1:11" ht="18" customHeight="1">
      <c r="A24" s="245" t="s">
        <v>121</v>
      </c>
      <c r="B24" s="246"/>
      <c r="C24" s="83" t="s">
        <v>66</v>
      </c>
      <c r="D24" s="83" t="s">
        <v>67</v>
      </c>
      <c r="E24" s="286"/>
      <c r="F24" s="286"/>
      <c r="G24" s="286"/>
      <c r="H24" s="286"/>
      <c r="I24" s="286"/>
      <c r="J24" s="286"/>
      <c r="K24" s="287"/>
    </row>
    <row r="25" spans="1:11" ht="18" customHeight="1">
      <c r="A25" s="96" t="s">
        <v>210</v>
      </c>
      <c r="B25" s="317"/>
      <c r="C25" s="317"/>
      <c r="D25" s="317"/>
      <c r="E25" s="317"/>
      <c r="F25" s="317"/>
      <c r="G25" s="317"/>
      <c r="H25" s="317"/>
      <c r="I25" s="317"/>
      <c r="J25" s="317"/>
      <c r="K25" s="318"/>
    </row>
    <row r="26" spans="1:11">
      <c r="A26" s="319"/>
      <c r="B26" s="319"/>
      <c r="C26" s="319"/>
      <c r="D26" s="319"/>
      <c r="E26" s="319"/>
      <c r="F26" s="319"/>
      <c r="G26" s="319"/>
      <c r="H26" s="319"/>
      <c r="I26" s="319"/>
      <c r="J26" s="319"/>
      <c r="K26" s="319"/>
    </row>
    <row r="27" spans="1:11" ht="20.100000000000001" customHeight="1">
      <c r="A27" s="320" t="s">
        <v>211</v>
      </c>
      <c r="B27" s="305"/>
      <c r="C27" s="305"/>
      <c r="D27" s="305"/>
      <c r="E27" s="305"/>
      <c r="F27" s="305"/>
      <c r="G27" s="305"/>
      <c r="H27" s="305"/>
      <c r="I27" s="305"/>
      <c r="J27" s="321"/>
      <c r="K27" s="104" t="s">
        <v>172</v>
      </c>
    </row>
    <row r="28" spans="1:11" ht="23.1" customHeight="1">
      <c r="A28" s="322"/>
      <c r="B28" s="323"/>
      <c r="C28" s="323"/>
      <c r="D28" s="323"/>
      <c r="E28" s="323"/>
      <c r="F28" s="323"/>
      <c r="G28" s="323"/>
      <c r="H28" s="323"/>
      <c r="I28" s="323"/>
      <c r="J28" s="324"/>
      <c r="K28" s="105">
        <v>1</v>
      </c>
    </row>
    <row r="29" spans="1:11" ht="23.1" customHeight="1">
      <c r="A29" s="322"/>
      <c r="B29" s="323"/>
      <c r="C29" s="323"/>
      <c r="D29" s="323"/>
      <c r="E29" s="323"/>
      <c r="F29" s="323"/>
      <c r="G29" s="323"/>
      <c r="H29" s="323"/>
      <c r="I29" s="323"/>
      <c r="J29" s="324"/>
      <c r="K29" s="106">
        <v>1</v>
      </c>
    </row>
    <row r="30" spans="1:11" ht="23.1" customHeight="1">
      <c r="A30" s="322"/>
      <c r="B30" s="323"/>
      <c r="C30" s="323"/>
      <c r="D30" s="323"/>
      <c r="E30" s="323"/>
      <c r="F30" s="323"/>
      <c r="G30" s="323"/>
      <c r="H30" s="323"/>
      <c r="I30" s="323"/>
      <c r="J30" s="324"/>
      <c r="K30" s="106"/>
    </row>
    <row r="31" spans="1:11" ht="23.1" customHeight="1">
      <c r="A31" s="322"/>
      <c r="B31" s="323"/>
      <c r="C31" s="323"/>
      <c r="D31" s="323"/>
      <c r="E31" s="323"/>
      <c r="F31" s="323"/>
      <c r="G31" s="323"/>
      <c r="H31" s="323"/>
      <c r="I31" s="323"/>
      <c r="J31" s="324"/>
      <c r="K31" s="106"/>
    </row>
    <row r="32" spans="1:11" ht="23.1" customHeight="1">
      <c r="A32" s="322"/>
      <c r="B32" s="323"/>
      <c r="C32" s="323"/>
      <c r="D32" s="323"/>
      <c r="E32" s="323"/>
      <c r="F32" s="323"/>
      <c r="G32" s="323"/>
      <c r="H32" s="323"/>
      <c r="I32" s="323"/>
      <c r="J32" s="324"/>
      <c r="K32" s="106"/>
    </row>
    <row r="33" spans="1:11" ht="23.1" customHeight="1">
      <c r="A33" s="322"/>
      <c r="B33" s="323"/>
      <c r="C33" s="323"/>
      <c r="D33" s="323"/>
      <c r="E33" s="323"/>
      <c r="F33" s="323"/>
      <c r="G33" s="323"/>
      <c r="H33" s="323"/>
      <c r="I33" s="323"/>
      <c r="J33" s="324"/>
      <c r="K33" s="106"/>
    </row>
    <row r="34" spans="1:11" ht="23.1" customHeight="1">
      <c r="A34" s="322"/>
      <c r="B34" s="323"/>
      <c r="C34" s="323"/>
      <c r="D34" s="323"/>
      <c r="E34" s="323"/>
      <c r="F34" s="323"/>
      <c r="G34" s="323"/>
      <c r="H34" s="323"/>
      <c r="I34" s="323"/>
      <c r="J34" s="324"/>
      <c r="K34" s="101"/>
    </row>
    <row r="35" spans="1:11" ht="23.1" customHeight="1">
      <c r="A35" s="322"/>
      <c r="B35" s="323"/>
      <c r="C35" s="323"/>
      <c r="D35" s="323"/>
      <c r="E35" s="323"/>
      <c r="F35" s="323"/>
      <c r="G35" s="323"/>
      <c r="H35" s="323"/>
      <c r="I35" s="323"/>
      <c r="J35" s="324"/>
      <c r="K35" s="107"/>
    </row>
    <row r="36" spans="1:11" ht="23.1" customHeight="1">
      <c r="A36" s="325" t="s">
        <v>173</v>
      </c>
      <c r="B36" s="326"/>
      <c r="C36" s="326"/>
      <c r="D36" s="326"/>
      <c r="E36" s="326"/>
      <c r="F36" s="326"/>
      <c r="G36" s="326"/>
      <c r="H36" s="326"/>
      <c r="I36" s="326"/>
      <c r="J36" s="327"/>
      <c r="K36" s="108">
        <f>SUM(K28:K35)</f>
        <v>2</v>
      </c>
    </row>
    <row r="37" spans="1:11" ht="18.75" customHeight="1">
      <c r="A37" s="328" t="s">
        <v>212</v>
      </c>
      <c r="B37" s="329"/>
      <c r="C37" s="329"/>
      <c r="D37" s="329"/>
      <c r="E37" s="329"/>
      <c r="F37" s="329"/>
      <c r="G37" s="329"/>
      <c r="H37" s="329"/>
      <c r="I37" s="329"/>
      <c r="J37" s="329"/>
      <c r="K37" s="330"/>
    </row>
    <row r="38" spans="1:11" ht="18.75" customHeight="1">
      <c r="A38" s="242" t="s">
        <v>213</v>
      </c>
      <c r="B38" s="243"/>
      <c r="C38" s="243"/>
      <c r="D38" s="331" t="s">
        <v>214</v>
      </c>
      <c r="E38" s="331"/>
      <c r="F38" s="332" t="s">
        <v>215</v>
      </c>
      <c r="G38" s="333"/>
      <c r="H38" s="243" t="s">
        <v>216</v>
      </c>
      <c r="I38" s="243"/>
      <c r="J38" s="243" t="s">
        <v>217</v>
      </c>
      <c r="K38" s="244"/>
    </row>
    <row r="39" spans="1:11" ht="18.75" customHeight="1">
      <c r="A39" s="81" t="s">
        <v>122</v>
      </c>
      <c r="B39" s="246" t="s">
        <v>218</v>
      </c>
      <c r="C39" s="246"/>
      <c r="D39" s="246"/>
      <c r="E39" s="246"/>
      <c r="F39" s="246"/>
      <c r="G39" s="246"/>
      <c r="H39" s="246"/>
      <c r="I39" s="246"/>
      <c r="J39" s="246"/>
      <c r="K39" s="288"/>
    </row>
    <row r="40" spans="1:11" ht="24" customHeight="1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88"/>
    </row>
    <row r="41" spans="1:11" ht="24" customHeight="1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88"/>
    </row>
    <row r="42" spans="1:11" ht="32.1" customHeight="1">
      <c r="A42" s="85" t="s">
        <v>133</v>
      </c>
      <c r="B42" s="334" t="s">
        <v>219</v>
      </c>
      <c r="C42" s="334"/>
      <c r="D42" s="86" t="s">
        <v>220</v>
      </c>
      <c r="E42" s="94" t="s">
        <v>221</v>
      </c>
      <c r="F42" s="97" t="s">
        <v>222</v>
      </c>
      <c r="G42" s="98"/>
      <c r="H42" s="335" t="s">
        <v>138</v>
      </c>
      <c r="I42" s="335"/>
      <c r="J42" s="334" t="s">
        <v>139</v>
      </c>
      <c r="K42" s="336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6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238125</xdr:colOff>
                    <xdr:row>11</xdr:row>
                    <xdr:rowOff>38100</xdr:rowOff>
                  </from>
                  <to>
                    <xdr:col>5</xdr:col>
                    <xdr:colOff>638175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304800</xdr:colOff>
                    <xdr:row>13</xdr:row>
                    <xdr:rowOff>28575</xdr:rowOff>
                  </from>
                  <to>
                    <xdr:col>5</xdr:col>
                    <xdr:colOff>733425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333375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276225</xdr:colOff>
                    <xdr:row>12</xdr:row>
                    <xdr:rowOff>28575</xdr:rowOff>
                  </from>
                  <to>
                    <xdr:col>6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Z28"/>
  <sheetViews>
    <sheetView workbookViewId="0">
      <selection activeCell="B2" sqref="B2:D2"/>
    </sheetView>
  </sheetViews>
  <sheetFormatPr defaultColWidth="9" defaultRowHeight="14.25"/>
  <cols>
    <col min="1" max="1" width="13.625" style="44" customWidth="1"/>
    <col min="2" max="2" width="10.375" style="44" customWidth="1"/>
    <col min="3" max="4" width="10.375" style="45" customWidth="1"/>
    <col min="5" max="8" width="10.375" style="44" customWidth="1"/>
    <col min="9" max="9" width="2.75" style="44" customWidth="1"/>
    <col min="10" max="15" width="11.125" style="44" customWidth="1"/>
    <col min="16" max="16" width="9.75" style="46" customWidth="1"/>
    <col min="17" max="254" width="9" style="44"/>
    <col min="255" max="16384" width="9" style="23"/>
  </cols>
  <sheetData>
    <row r="1" spans="1:257" s="44" customFormat="1" ht="29.1" customHeight="1">
      <c r="A1" s="267" t="s">
        <v>141</v>
      </c>
      <c r="B1" s="267"/>
      <c r="C1" s="268"/>
      <c r="D1" s="268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60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  <c r="IW1" s="23"/>
    </row>
    <row r="2" spans="1:257" s="44" customFormat="1" ht="20.100000000000001" customHeight="1">
      <c r="A2" s="47" t="s">
        <v>62</v>
      </c>
      <c r="B2" s="270" t="s">
        <v>63</v>
      </c>
      <c r="C2" s="271"/>
      <c r="D2" s="270"/>
      <c r="E2" s="50" t="s">
        <v>68</v>
      </c>
      <c r="F2" s="292" t="s">
        <v>69</v>
      </c>
      <c r="G2" s="292"/>
      <c r="H2" s="337"/>
      <c r="I2" s="340"/>
      <c r="J2" s="61" t="s">
        <v>57</v>
      </c>
      <c r="K2" s="338" t="s">
        <v>58</v>
      </c>
      <c r="L2" s="338"/>
      <c r="M2" s="338"/>
      <c r="N2" s="338"/>
      <c r="O2" s="339"/>
      <c r="P2" s="62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</row>
    <row r="3" spans="1:257" s="44" customFormat="1">
      <c r="A3" s="295" t="s">
        <v>142</v>
      </c>
      <c r="B3" s="293" t="s">
        <v>143</v>
      </c>
      <c r="C3" s="294"/>
      <c r="D3" s="293"/>
      <c r="E3" s="293"/>
      <c r="F3" s="293"/>
      <c r="G3" s="293"/>
      <c r="H3" s="293"/>
      <c r="I3" s="341"/>
      <c r="J3" s="274" t="s">
        <v>144</v>
      </c>
      <c r="K3" s="274"/>
      <c r="L3" s="274"/>
      <c r="M3" s="274"/>
      <c r="N3" s="274"/>
      <c r="O3" s="274"/>
      <c r="P3" s="6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</row>
    <row r="4" spans="1:257" s="44" customFormat="1" ht="15">
      <c r="A4" s="295"/>
      <c r="B4" s="296" t="s">
        <v>145</v>
      </c>
      <c r="C4" s="51" t="s">
        <v>110</v>
      </c>
      <c r="D4" s="51" t="s">
        <v>111</v>
      </c>
      <c r="E4" s="52" t="s">
        <v>112</v>
      </c>
      <c r="F4" s="51" t="s">
        <v>113</v>
      </c>
      <c r="G4" s="51" t="s">
        <v>114</v>
      </c>
      <c r="H4" s="53"/>
      <c r="I4" s="341"/>
      <c r="J4" s="22"/>
      <c r="K4" s="22"/>
      <c r="L4" s="22"/>
      <c r="M4" s="22"/>
      <c r="N4" s="22"/>
      <c r="O4" s="49"/>
      <c r="P4" s="64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  <c r="IW4" s="23"/>
    </row>
    <row r="5" spans="1:257" s="44" customFormat="1" ht="16.5">
      <c r="A5" s="295"/>
      <c r="B5" s="297"/>
      <c r="C5" s="54" t="s">
        <v>150</v>
      </c>
      <c r="D5" s="54" t="s">
        <v>151</v>
      </c>
      <c r="E5" s="54" t="s">
        <v>152</v>
      </c>
      <c r="F5" s="54" t="s">
        <v>153</v>
      </c>
      <c r="G5" s="55" t="s">
        <v>154</v>
      </c>
      <c r="H5" s="56"/>
      <c r="I5" s="341"/>
      <c r="J5" s="64" t="s">
        <v>110</v>
      </c>
      <c r="K5" s="64" t="s">
        <v>111</v>
      </c>
      <c r="L5" s="65" t="s">
        <v>112</v>
      </c>
      <c r="M5" s="64" t="s">
        <v>113</v>
      </c>
      <c r="N5" s="64" t="s">
        <v>114</v>
      </c>
      <c r="O5" s="64"/>
      <c r="P5" s="66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</row>
    <row r="6" spans="1:257" s="44" customFormat="1" ht="20.100000000000001" customHeight="1">
      <c r="A6" s="57"/>
      <c r="B6" s="57"/>
      <c r="C6" s="57"/>
      <c r="D6" s="57"/>
      <c r="E6" s="57"/>
      <c r="F6" s="57"/>
      <c r="G6" s="57"/>
      <c r="H6" s="57"/>
      <c r="I6" s="341"/>
      <c r="J6" s="67"/>
      <c r="K6" s="67"/>
      <c r="L6" s="67"/>
      <c r="M6" s="67"/>
      <c r="N6" s="67"/>
      <c r="O6" s="67"/>
      <c r="P6" s="67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</row>
    <row r="7" spans="1:257" s="44" customFormat="1" ht="20.100000000000001" customHeight="1">
      <c r="A7" s="57"/>
      <c r="B7" s="57"/>
      <c r="C7" s="57"/>
      <c r="D7" s="57"/>
      <c r="E7" s="57"/>
      <c r="F7" s="57"/>
      <c r="G7" s="57"/>
      <c r="H7" s="57"/>
      <c r="I7" s="341"/>
      <c r="J7" s="67"/>
      <c r="K7" s="67"/>
      <c r="L7" s="67"/>
      <c r="M7" s="67"/>
      <c r="N7" s="67"/>
      <c r="O7" s="67"/>
      <c r="P7" s="67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</row>
    <row r="8" spans="1:257" s="44" customFormat="1" ht="20.100000000000001" customHeight="1">
      <c r="A8" s="57"/>
      <c r="B8" s="57"/>
      <c r="C8" s="57"/>
      <c r="D8" s="57"/>
      <c r="E8" s="57"/>
      <c r="F8" s="57"/>
      <c r="G8" s="57"/>
      <c r="H8" s="57"/>
      <c r="I8" s="341"/>
      <c r="J8" s="67"/>
      <c r="K8" s="67"/>
      <c r="L8" s="67"/>
      <c r="M8" s="67"/>
      <c r="N8" s="67"/>
      <c r="O8" s="67"/>
      <c r="P8" s="67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spans="1:257" s="44" customFormat="1" ht="20.100000000000001" customHeight="1">
      <c r="A9" s="57"/>
      <c r="B9" s="57"/>
      <c r="C9" s="57"/>
      <c r="D9" s="57"/>
      <c r="E9" s="57"/>
      <c r="F9" s="57"/>
      <c r="G9" s="57"/>
      <c r="H9" s="57"/>
      <c r="I9" s="341"/>
      <c r="J9" s="67"/>
      <c r="K9" s="67"/>
      <c r="L9" s="67"/>
      <c r="M9" s="67"/>
      <c r="N9" s="67"/>
      <c r="O9" s="67"/>
      <c r="P9" s="67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</row>
    <row r="10" spans="1:257" s="44" customFormat="1" ht="20.100000000000001" customHeight="1">
      <c r="A10" s="57"/>
      <c r="B10" s="57"/>
      <c r="C10" s="57"/>
      <c r="D10" s="57"/>
      <c r="E10" s="57"/>
      <c r="F10" s="57"/>
      <c r="G10" s="57"/>
      <c r="H10" s="57"/>
      <c r="I10" s="341"/>
      <c r="J10" s="67"/>
      <c r="K10" s="67"/>
      <c r="L10" s="67"/>
      <c r="M10" s="67"/>
      <c r="N10" s="67"/>
      <c r="O10" s="67"/>
      <c r="P10" s="67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spans="1:257" s="44" customFormat="1" ht="20.100000000000001" customHeight="1">
      <c r="A11" s="57"/>
      <c r="B11" s="57"/>
      <c r="C11" s="57"/>
      <c r="D11" s="57"/>
      <c r="E11" s="57"/>
      <c r="F11" s="57"/>
      <c r="G11" s="57"/>
      <c r="H11" s="57"/>
      <c r="I11" s="341"/>
      <c r="J11" s="67"/>
      <c r="K11" s="67"/>
      <c r="L11" s="67"/>
      <c r="M11" s="67"/>
      <c r="N11" s="67"/>
      <c r="O11" s="67"/>
      <c r="P11" s="67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</row>
    <row r="12" spans="1:257" s="44" customFormat="1" ht="20.100000000000001" customHeight="1">
      <c r="A12" s="57"/>
      <c r="B12" s="58"/>
      <c r="C12" s="58"/>
      <c r="D12" s="57"/>
      <c r="E12" s="58"/>
      <c r="F12" s="58"/>
      <c r="G12" s="58"/>
      <c r="H12" s="58"/>
      <c r="I12" s="341"/>
      <c r="J12" s="67"/>
      <c r="K12" s="67"/>
      <c r="L12" s="67"/>
      <c r="M12" s="67"/>
      <c r="N12" s="67"/>
      <c r="O12" s="67"/>
      <c r="P12" s="67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</row>
    <row r="13" spans="1:257" s="44" customFormat="1" ht="20.100000000000001" customHeight="1">
      <c r="A13" s="57"/>
      <c r="B13" s="57"/>
      <c r="C13" s="57"/>
      <c r="D13" s="57"/>
      <c r="E13" s="57"/>
      <c r="F13" s="57"/>
      <c r="G13" s="57"/>
      <c r="H13" s="57"/>
      <c r="I13" s="341"/>
      <c r="J13" s="68"/>
      <c r="K13" s="68"/>
      <c r="L13" s="68"/>
      <c r="M13" s="68"/>
      <c r="N13" s="68"/>
      <c r="O13" s="67"/>
      <c r="P13" s="67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</row>
    <row r="14" spans="1:257" s="44" customFormat="1" ht="20.100000000000001" customHeight="1">
      <c r="A14" s="57"/>
      <c r="B14" s="57"/>
      <c r="C14" s="57"/>
      <c r="D14" s="57"/>
      <c r="E14" s="57"/>
      <c r="F14" s="57"/>
      <c r="G14" s="57"/>
      <c r="H14" s="57"/>
      <c r="I14" s="341"/>
      <c r="J14" s="69"/>
      <c r="K14" s="69"/>
      <c r="L14" s="69"/>
      <c r="M14" s="69"/>
      <c r="N14" s="69"/>
      <c r="O14" s="67"/>
      <c r="P14" s="67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</row>
    <row r="15" spans="1:257" s="44" customFormat="1" ht="20.100000000000001" customHeight="1">
      <c r="A15" s="57"/>
      <c r="B15" s="57"/>
      <c r="C15" s="57"/>
      <c r="D15" s="57"/>
      <c r="E15" s="57"/>
      <c r="F15" s="57"/>
      <c r="G15" s="57"/>
      <c r="H15" s="57"/>
      <c r="I15" s="341"/>
      <c r="J15" s="69"/>
      <c r="K15" s="69"/>
      <c r="L15" s="69"/>
      <c r="M15" s="69"/>
      <c r="N15" s="69"/>
      <c r="O15" s="67"/>
      <c r="P15" s="67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</row>
    <row r="16" spans="1:257" s="44" customFormat="1" ht="20.100000000000001" customHeight="1">
      <c r="A16" s="57"/>
      <c r="B16" s="57"/>
      <c r="C16" s="57"/>
      <c r="D16" s="57"/>
      <c r="E16" s="57"/>
      <c r="F16" s="57"/>
      <c r="G16" s="57"/>
      <c r="H16" s="57"/>
      <c r="I16" s="341"/>
      <c r="J16" s="67"/>
      <c r="K16" s="67"/>
      <c r="L16" s="67"/>
      <c r="M16" s="67"/>
      <c r="N16" s="67"/>
      <c r="O16" s="67"/>
      <c r="P16" s="67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</row>
    <row r="17" spans="1:260" s="44" customFormat="1" ht="20.100000000000001" customHeight="1">
      <c r="A17" s="59"/>
      <c r="B17" s="57"/>
      <c r="C17" s="57"/>
      <c r="D17" s="57"/>
      <c r="E17" s="57"/>
      <c r="F17" s="57"/>
      <c r="G17" s="57"/>
      <c r="H17" s="57"/>
      <c r="I17" s="341"/>
      <c r="J17" s="67"/>
      <c r="K17" s="67"/>
      <c r="L17" s="67"/>
      <c r="M17" s="67"/>
      <c r="N17" s="67"/>
      <c r="O17" s="67"/>
      <c r="P17" s="67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</row>
    <row r="18" spans="1:260" s="44" customFormat="1" ht="20.100000000000001" customHeight="1">
      <c r="A18" s="59"/>
      <c r="B18" s="57"/>
      <c r="C18" s="57"/>
      <c r="D18" s="57"/>
      <c r="E18" s="57"/>
      <c r="F18" s="57"/>
      <c r="G18" s="57"/>
      <c r="H18" s="57"/>
      <c r="I18" s="341"/>
      <c r="J18" s="68"/>
      <c r="K18" s="68"/>
      <c r="L18" s="67"/>
      <c r="M18" s="68"/>
      <c r="N18" s="68"/>
      <c r="O18" s="67"/>
      <c r="P18" s="67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spans="1:260" s="44" customFormat="1" ht="16.5">
      <c r="A19" s="57"/>
      <c r="B19" s="57"/>
      <c r="C19" s="57"/>
      <c r="D19" s="57"/>
      <c r="E19" s="57"/>
      <c r="F19" s="57"/>
      <c r="G19" s="57"/>
      <c r="H19" s="57"/>
      <c r="I19" s="341"/>
      <c r="J19" s="70"/>
      <c r="K19" s="70"/>
      <c r="L19" s="70"/>
      <c r="M19" s="70"/>
      <c r="N19" s="70"/>
      <c r="O19" s="70"/>
      <c r="P19" s="6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</row>
    <row r="20" spans="1:260" s="44" customFormat="1" ht="16.5">
      <c r="A20" s="57"/>
      <c r="B20" s="57"/>
      <c r="C20" s="57"/>
      <c r="D20" s="57"/>
      <c r="E20" s="57"/>
      <c r="F20" s="57"/>
      <c r="G20" s="57"/>
      <c r="H20" s="57"/>
      <c r="I20" s="341"/>
      <c r="J20" s="70"/>
      <c r="K20" s="70"/>
      <c r="L20" s="70"/>
      <c r="M20" s="70"/>
      <c r="N20" s="70"/>
      <c r="O20" s="70"/>
      <c r="P20" s="6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</row>
    <row r="21" spans="1:260" s="44" customFormat="1">
      <c r="C21" s="45"/>
      <c r="D21" s="45"/>
      <c r="P21" s="60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</row>
    <row r="22" spans="1:260" s="44" customFormat="1">
      <c r="C22" s="45"/>
      <c r="D22" s="45"/>
      <c r="P22" s="46"/>
      <c r="IU22" s="23"/>
      <c r="IV22" s="23"/>
      <c r="IW22" s="23"/>
      <c r="IX22" s="23"/>
      <c r="IY22" s="23"/>
      <c r="IZ22" s="23"/>
    </row>
    <row r="28" spans="1:260">
      <c r="J28" s="71" t="s">
        <v>168</v>
      </c>
      <c r="K28" s="72"/>
      <c r="L28" s="71" t="s">
        <v>169</v>
      </c>
      <c r="M28" s="71"/>
      <c r="N28" s="71" t="s">
        <v>170</v>
      </c>
      <c r="O28" s="44" t="s">
        <v>139</v>
      </c>
    </row>
  </sheetData>
  <mergeCells count="9">
    <mergeCell ref="A1:O1"/>
    <mergeCell ref="B2:D2"/>
    <mergeCell ref="F2:H2"/>
    <mergeCell ref="K2:O2"/>
    <mergeCell ref="B3:H3"/>
    <mergeCell ref="J3:O3"/>
    <mergeCell ref="A3:A5"/>
    <mergeCell ref="B4:B5"/>
    <mergeCell ref="I2:I20"/>
  </mergeCells>
  <phoneticPr fontId="56" type="noConversion"/>
  <pageMargins left="0.55069444444444404" right="0.118055555555556" top="0.31458333333333299" bottom="0.156944444444444" header="0.35416666666666702" footer="0.118055555555556"/>
  <pageSetup paperSize="9" scale="85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2"/>
  <sheetViews>
    <sheetView workbookViewId="0">
      <selection activeCell="Q8" sqref="Q8"/>
    </sheetView>
  </sheetViews>
  <sheetFormatPr defaultColWidth="9" defaultRowHeight="13.5"/>
  <cols>
    <col min="1" max="1" width="7" style="1" customWidth="1"/>
    <col min="2" max="2" width="15.125" style="1" customWidth="1"/>
    <col min="3" max="3" width="14.25" style="1" customWidth="1"/>
    <col min="4" max="4" width="16.875" style="1" customWidth="1"/>
    <col min="5" max="5" width="18.25" style="1" customWidth="1"/>
    <col min="6" max="6" width="11.375" style="1" customWidth="1"/>
    <col min="7" max="7" width="8" style="1" customWidth="1"/>
    <col min="8" max="8" width="11.625" style="1" customWidth="1"/>
    <col min="9" max="15" width="7.5" style="1" customWidth="1"/>
    <col min="16" max="16384" width="9" style="1"/>
  </cols>
  <sheetData>
    <row r="1" spans="1:15" ht="28.5" customHeight="1">
      <c r="A1" s="342" t="s">
        <v>223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</row>
    <row r="2" spans="1:15" s="2" customFormat="1" ht="18" customHeight="1">
      <c r="A2" s="351" t="s">
        <v>224</v>
      </c>
      <c r="B2" s="352" t="s">
        <v>225</v>
      </c>
      <c r="C2" s="352" t="s">
        <v>226</v>
      </c>
      <c r="D2" s="352" t="s">
        <v>227</v>
      </c>
      <c r="E2" s="352" t="s">
        <v>228</v>
      </c>
      <c r="F2" s="352" t="s">
        <v>229</v>
      </c>
      <c r="G2" s="352" t="s">
        <v>230</v>
      </c>
      <c r="H2" s="352" t="s">
        <v>231</v>
      </c>
      <c r="I2" s="4" t="s">
        <v>232</v>
      </c>
      <c r="J2" s="4" t="s">
        <v>233</v>
      </c>
      <c r="K2" s="4" t="s">
        <v>234</v>
      </c>
      <c r="L2" s="4" t="s">
        <v>235</v>
      </c>
      <c r="M2" s="4" t="s">
        <v>236</v>
      </c>
      <c r="N2" s="352" t="s">
        <v>237</v>
      </c>
      <c r="O2" s="352" t="s">
        <v>238</v>
      </c>
    </row>
    <row r="3" spans="1:15" s="2" customFormat="1" ht="18" customHeight="1">
      <c r="A3" s="351"/>
      <c r="B3" s="353"/>
      <c r="C3" s="353"/>
      <c r="D3" s="353"/>
      <c r="E3" s="353"/>
      <c r="F3" s="353"/>
      <c r="G3" s="353"/>
      <c r="H3" s="353"/>
      <c r="I3" s="4" t="s">
        <v>172</v>
      </c>
      <c r="J3" s="4" t="s">
        <v>172</v>
      </c>
      <c r="K3" s="4" t="s">
        <v>172</v>
      </c>
      <c r="L3" s="4" t="s">
        <v>172</v>
      </c>
      <c r="M3" s="4" t="s">
        <v>172</v>
      </c>
      <c r="N3" s="353"/>
      <c r="O3" s="353"/>
    </row>
    <row r="4" spans="1:15" s="3" customFormat="1" ht="27.95" customHeight="1">
      <c r="A4" s="22">
        <v>1</v>
      </c>
      <c r="B4" s="15" t="s">
        <v>239</v>
      </c>
      <c r="C4" s="16" t="s">
        <v>240</v>
      </c>
      <c r="D4" s="16" t="s">
        <v>241</v>
      </c>
      <c r="E4" s="17" t="s">
        <v>242</v>
      </c>
      <c r="F4" s="16" t="s">
        <v>243</v>
      </c>
      <c r="G4" s="22" t="s">
        <v>66</v>
      </c>
      <c r="H4" s="22" t="s">
        <v>66</v>
      </c>
      <c r="I4" s="22">
        <v>1</v>
      </c>
      <c r="J4" s="22">
        <v>0</v>
      </c>
      <c r="K4" s="22">
        <v>1</v>
      </c>
      <c r="L4" s="22">
        <v>0</v>
      </c>
      <c r="M4" s="22">
        <v>0</v>
      </c>
      <c r="N4" s="22">
        <v>3</v>
      </c>
      <c r="O4" s="22"/>
    </row>
    <row r="5" spans="1:15" ht="27.95" customHeight="1">
      <c r="A5" s="22">
        <v>3</v>
      </c>
      <c r="B5" s="15" t="s">
        <v>244</v>
      </c>
      <c r="C5" s="41" t="s">
        <v>245</v>
      </c>
      <c r="D5" s="41" t="s">
        <v>246</v>
      </c>
      <c r="E5" s="17" t="s">
        <v>242</v>
      </c>
      <c r="F5" s="16" t="s">
        <v>247</v>
      </c>
      <c r="G5" s="22" t="s">
        <v>66</v>
      </c>
      <c r="H5" s="22" t="s">
        <v>66</v>
      </c>
      <c r="I5" s="22">
        <v>1</v>
      </c>
      <c r="J5" s="22">
        <v>1</v>
      </c>
      <c r="K5" s="22">
        <v>1</v>
      </c>
      <c r="L5" s="22">
        <v>1</v>
      </c>
      <c r="M5" s="22">
        <v>1</v>
      </c>
      <c r="N5" s="22">
        <v>4</v>
      </c>
      <c r="O5" s="11"/>
    </row>
    <row r="6" spans="1:15" ht="24.95" customHeight="1">
      <c r="A6" s="22"/>
      <c r="B6" s="22"/>
      <c r="C6" s="11"/>
      <c r="D6" s="41"/>
      <c r="E6" s="9"/>
      <c r="F6" s="20"/>
      <c r="G6" s="6"/>
      <c r="H6" s="6"/>
      <c r="I6" s="22"/>
      <c r="J6" s="22"/>
      <c r="K6" s="22"/>
      <c r="L6" s="22"/>
      <c r="M6" s="22"/>
      <c r="N6" s="22"/>
      <c r="O6" s="11"/>
    </row>
    <row r="7" spans="1:15" ht="24.95" customHeight="1">
      <c r="A7" s="22"/>
      <c r="B7" s="22"/>
      <c r="C7" s="20"/>
      <c r="D7" s="41"/>
      <c r="E7" s="9"/>
      <c r="F7" s="20"/>
      <c r="G7" s="6"/>
      <c r="H7" s="6"/>
      <c r="I7" s="22"/>
      <c r="J7" s="22"/>
      <c r="K7" s="22"/>
      <c r="L7" s="22"/>
      <c r="M7" s="22"/>
      <c r="N7" s="22"/>
      <c r="O7" s="11"/>
    </row>
    <row r="8" spans="1:15" ht="24.95" customHeight="1">
      <c r="A8" s="22"/>
      <c r="B8" s="22"/>
      <c r="C8" s="11"/>
      <c r="D8" s="11"/>
      <c r="E8" s="22"/>
      <c r="F8" s="22"/>
      <c r="G8" s="6"/>
      <c r="H8" s="6"/>
      <c r="I8" s="22"/>
      <c r="J8" s="22"/>
      <c r="K8" s="22"/>
      <c r="L8" s="22"/>
      <c r="M8" s="22"/>
      <c r="N8" s="22"/>
      <c r="O8" s="11"/>
    </row>
    <row r="9" spans="1:15" ht="24.95" customHeight="1">
      <c r="A9" s="22"/>
      <c r="B9" s="22"/>
      <c r="C9" s="21"/>
      <c r="D9" s="22"/>
      <c r="E9" s="22"/>
      <c r="F9" s="22"/>
      <c r="G9" s="6"/>
      <c r="H9" s="6"/>
      <c r="I9" s="22"/>
      <c r="J9" s="22"/>
      <c r="K9" s="22"/>
      <c r="L9" s="22"/>
      <c r="M9" s="22"/>
      <c r="N9" s="22"/>
      <c r="O9" s="11"/>
    </row>
    <row r="10" spans="1:15" ht="24.95" customHeight="1">
      <c r="A10" s="11"/>
      <c r="B10" s="22"/>
      <c r="C10" s="43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s="3" customFormat="1" ht="29.25" customHeight="1">
      <c r="A11" s="343" t="s">
        <v>248</v>
      </c>
      <c r="B11" s="344"/>
      <c r="C11" s="344"/>
      <c r="D11" s="345"/>
      <c r="E11" s="346"/>
      <c r="F11" s="347"/>
      <c r="G11" s="347"/>
      <c r="H11" s="347"/>
      <c r="I11" s="348"/>
      <c r="J11" s="343" t="s">
        <v>249</v>
      </c>
      <c r="K11" s="344"/>
      <c r="L11" s="344"/>
      <c r="M11" s="345"/>
      <c r="N11" s="12"/>
      <c r="O11" s="14"/>
    </row>
    <row r="12" spans="1:15" ht="72.95" customHeight="1">
      <c r="A12" s="349" t="s">
        <v>250</v>
      </c>
      <c r="B12" s="350"/>
      <c r="C12" s="350"/>
      <c r="D12" s="350"/>
      <c r="E12" s="350"/>
      <c r="F12" s="350"/>
      <c r="G12" s="350"/>
      <c r="H12" s="350"/>
      <c r="I12" s="350"/>
      <c r="J12" s="350"/>
      <c r="K12" s="350"/>
      <c r="L12" s="350"/>
      <c r="M12" s="350"/>
      <c r="N12" s="350"/>
      <c r="O12" s="350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6" type="noConversion"/>
  <dataValidations count="1">
    <dataValidation type="list" allowBlank="1" showInputMessage="1" showErrorMessage="1" sqref="O1 O3 O4 O8 O9 O5:O7 O10:O1048576" xr:uid="{00000000-0002-0000-0800-000000000000}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3"/>
  <sheetViews>
    <sheetView zoomScale="125" zoomScaleNormal="125" workbookViewId="0">
      <selection activeCell="E21" sqref="E21"/>
    </sheetView>
  </sheetViews>
  <sheetFormatPr defaultColWidth="9" defaultRowHeight="13.5"/>
  <cols>
    <col min="1" max="2" width="7" style="1" customWidth="1"/>
    <col min="3" max="3" width="12.125" style="1" customWidth="1"/>
    <col min="4" max="4" width="14.25" style="1" customWidth="1"/>
    <col min="5" max="5" width="12.125" style="1" customWidth="1"/>
    <col min="6" max="6" width="14.37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23" ht="28.5" customHeight="1">
      <c r="A1" s="342" t="s">
        <v>251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</row>
    <row r="2" spans="1:23" s="2" customFormat="1" ht="18" customHeight="1">
      <c r="A2" s="351" t="s">
        <v>224</v>
      </c>
      <c r="B2" s="352" t="s">
        <v>229</v>
      </c>
      <c r="C2" s="352" t="s">
        <v>225</v>
      </c>
      <c r="D2" s="352" t="s">
        <v>226</v>
      </c>
      <c r="E2" s="352" t="s">
        <v>227</v>
      </c>
      <c r="F2" s="352" t="s">
        <v>228</v>
      </c>
      <c r="G2" s="351" t="s">
        <v>252</v>
      </c>
      <c r="H2" s="351"/>
      <c r="I2" s="351" t="s">
        <v>253</v>
      </c>
      <c r="J2" s="351"/>
      <c r="K2" s="357" t="s">
        <v>254</v>
      </c>
      <c r="L2" s="359" t="s">
        <v>255</v>
      </c>
      <c r="M2" s="361" t="s">
        <v>256</v>
      </c>
    </row>
    <row r="3" spans="1:23" s="2" customFormat="1" ht="21" customHeight="1">
      <c r="A3" s="351"/>
      <c r="B3" s="353"/>
      <c r="C3" s="353"/>
      <c r="D3" s="353"/>
      <c r="E3" s="353"/>
      <c r="F3" s="353"/>
      <c r="G3" s="4" t="s">
        <v>257</v>
      </c>
      <c r="H3" s="4" t="s">
        <v>258</v>
      </c>
      <c r="I3" s="4" t="s">
        <v>257</v>
      </c>
      <c r="J3" s="4" t="s">
        <v>258</v>
      </c>
      <c r="K3" s="358"/>
      <c r="L3" s="360"/>
      <c r="M3" s="362"/>
    </row>
    <row r="4" spans="1:23" ht="14.25" customHeight="1">
      <c r="A4" s="6">
        <v>1</v>
      </c>
      <c r="B4" s="16" t="s">
        <v>243</v>
      </c>
      <c r="C4" s="15" t="s">
        <v>239</v>
      </c>
      <c r="D4" s="16" t="s">
        <v>240</v>
      </c>
      <c r="E4" s="16" t="s">
        <v>241</v>
      </c>
      <c r="F4" s="17" t="s">
        <v>242</v>
      </c>
      <c r="G4" s="6">
        <v>-0.5</v>
      </c>
      <c r="H4" s="6">
        <v>0</v>
      </c>
      <c r="I4" s="6">
        <v>-0.5</v>
      </c>
      <c r="J4" s="6">
        <v>-0.5</v>
      </c>
      <c r="K4" s="6">
        <f>SUM(G4:J4)</f>
        <v>-1.5</v>
      </c>
      <c r="L4" s="6" t="s">
        <v>259</v>
      </c>
      <c r="M4" s="6" t="s">
        <v>260</v>
      </c>
    </row>
    <row r="5" spans="1:23" ht="14.25" customHeight="1">
      <c r="A5" s="6">
        <v>3</v>
      </c>
      <c r="B5" s="16" t="s">
        <v>247</v>
      </c>
      <c r="C5" s="15" t="s">
        <v>244</v>
      </c>
      <c r="D5" s="41" t="s">
        <v>245</v>
      </c>
      <c r="E5" s="41" t="s">
        <v>246</v>
      </c>
      <c r="F5" s="17" t="s">
        <v>242</v>
      </c>
      <c r="G5" s="6">
        <v>-0.5</v>
      </c>
      <c r="H5" s="6">
        <v>0</v>
      </c>
      <c r="I5" s="6">
        <v>-0.5</v>
      </c>
      <c r="J5" s="6">
        <v>-0.5</v>
      </c>
      <c r="K5" s="6">
        <f>SUM(G5:J5)</f>
        <v>-1.5</v>
      </c>
      <c r="L5" s="6" t="s">
        <v>259</v>
      </c>
      <c r="M5" s="6" t="s">
        <v>260</v>
      </c>
    </row>
    <row r="6" spans="1:23" ht="14.25" customHeight="1">
      <c r="A6" s="6"/>
      <c r="B6" s="22"/>
      <c r="C6" s="22"/>
      <c r="D6" s="20"/>
      <c r="E6" s="21"/>
      <c r="F6" s="9"/>
      <c r="G6" s="6"/>
      <c r="H6" s="6"/>
      <c r="I6" s="6"/>
      <c r="J6" s="6"/>
      <c r="K6" s="6"/>
      <c r="L6" s="6"/>
      <c r="M6" s="6"/>
    </row>
    <row r="7" spans="1:23" ht="14.25" customHeight="1">
      <c r="A7" s="6"/>
      <c r="B7" s="22"/>
      <c r="C7" s="22"/>
      <c r="D7" s="20"/>
      <c r="E7" s="21"/>
      <c r="F7" s="9"/>
      <c r="G7" s="6"/>
      <c r="H7" s="6"/>
      <c r="I7" s="6"/>
      <c r="J7" s="6"/>
      <c r="K7" s="6"/>
      <c r="L7" s="6"/>
      <c r="M7" s="6"/>
    </row>
    <row r="8" spans="1:23" ht="14.25" customHeight="1">
      <c r="A8" s="6"/>
      <c r="B8" s="22"/>
      <c r="C8" s="22"/>
      <c r="D8" s="7"/>
      <c r="E8" s="22"/>
      <c r="F8" s="22"/>
      <c r="G8" s="6"/>
      <c r="H8" s="6"/>
      <c r="I8" s="6"/>
      <c r="J8" s="6"/>
      <c r="K8" s="6"/>
      <c r="L8" s="6"/>
      <c r="M8" s="6"/>
    </row>
    <row r="9" spans="1:23" ht="14.25" customHeight="1">
      <c r="A9" s="6"/>
      <c r="B9" s="22"/>
      <c r="C9" s="22"/>
      <c r="D9" s="7"/>
      <c r="E9" s="22"/>
      <c r="F9" s="22"/>
      <c r="G9" s="6"/>
      <c r="H9" s="6"/>
      <c r="I9" s="6"/>
      <c r="J9" s="6"/>
      <c r="K9" s="6"/>
      <c r="L9" s="6"/>
      <c r="M9" s="6"/>
    </row>
    <row r="10" spans="1:23" ht="14.2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23" s="3" customFormat="1" ht="29.25" customHeight="1">
      <c r="A11" s="343" t="s">
        <v>261</v>
      </c>
      <c r="B11" s="344"/>
      <c r="C11" s="344"/>
      <c r="D11" s="344"/>
      <c r="E11" s="345"/>
      <c r="F11" s="346"/>
      <c r="G11" s="348"/>
      <c r="H11" s="343" t="s">
        <v>249</v>
      </c>
      <c r="I11" s="344"/>
      <c r="J11" s="344"/>
      <c r="K11" s="345"/>
      <c r="L11" s="354"/>
      <c r="M11" s="355"/>
    </row>
    <row r="12" spans="1:23" ht="57.95" customHeight="1">
      <c r="A12" s="349" t="s">
        <v>262</v>
      </c>
      <c r="B12" s="349"/>
      <c r="C12" s="349"/>
      <c r="D12" s="349"/>
      <c r="E12" s="349"/>
      <c r="F12" s="349"/>
      <c r="G12" s="349"/>
      <c r="H12" s="349"/>
      <c r="I12" s="349"/>
      <c r="J12" s="349"/>
      <c r="K12" s="349"/>
      <c r="L12" s="349"/>
      <c r="M12" s="349"/>
      <c r="N12" s="42"/>
      <c r="O12" s="42"/>
      <c r="P12" s="42"/>
      <c r="Q12" s="42"/>
      <c r="R12" s="42"/>
      <c r="S12" s="42"/>
      <c r="T12" s="42"/>
      <c r="U12" s="42"/>
      <c r="V12" s="42"/>
      <c r="W12" s="42"/>
    </row>
    <row r="13" spans="1:23" ht="16.5">
      <c r="A13" s="349" t="s">
        <v>263</v>
      </c>
      <c r="B13" s="356"/>
      <c r="C13" s="350"/>
      <c r="D13" s="350"/>
      <c r="E13" s="350"/>
      <c r="F13" s="350"/>
      <c r="G13" s="350"/>
      <c r="H13" s="350"/>
      <c r="I13" s="350"/>
      <c r="J13" s="350"/>
      <c r="K13" s="350"/>
      <c r="L13" s="350"/>
      <c r="M13" s="350"/>
    </row>
  </sheetData>
  <mergeCells count="18">
    <mergeCell ref="A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1:E11"/>
    <mergeCell ref="F11:G11"/>
    <mergeCell ref="H11:K11"/>
    <mergeCell ref="L11:M11"/>
  </mergeCells>
  <phoneticPr fontId="56" type="noConversion"/>
  <dataValidations count="1">
    <dataValidation type="list" allowBlank="1" showInputMessage="1" showErrorMessage="1" sqref="M5 M6 M7 M8 M9 W12 M13 M1:M4 M10:M11 M14:M1048576" xr:uid="{00000000-0002-0000-09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F27" sqref="F26:F27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1" style="1" customWidth="1"/>
    <col min="8" max="8" width="14.875" style="1" customWidth="1"/>
    <col min="9" max="9" width="6.375" style="1" customWidth="1"/>
    <col min="10" max="11" width="11" style="1" customWidth="1"/>
    <col min="12" max="12" width="8.125" style="1" customWidth="1"/>
    <col min="13" max="14" width="11" style="1" customWidth="1"/>
    <col min="15" max="16" width="8.125" style="1" customWidth="1"/>
    <col min="17" max="17" width="11" style="1" customWidth="1"/>
    <col min="18" max="19" width="8.125" style="1" customWidth="1"/>
    <col min="20" max="20" width="11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342" t="s">
        <v>264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  <c r="V1" s="342"/>
      <c r="W1" s="342"/>
    </row>
    <row r="2" spans="1:23" s="2" customFormat="1" ht="15.95" customHeight="1">
      <c r="A2" s="352" t="s">
        <v>265</v>
      </c>
      <c r="B2" s="352" t="s">
        <v>229</v>
      </c>
      <c r="C2" s="352" t="s">
        <v>225</v>
      </c>
      <c r="D2" s="352" t="s">
        <v>226</v>
      </c>
      <c r="E2" s="352" t="s">
        <v>227</v>
      </c>
      <c r="F2" s="352" t="s">
        <v>228</v>
      </c>
      <c r="G2" s="363" t="s">
        <v>266</v>
      </c>
      <c r="H2" s="364"/>
      <c r="I2" s="365"/>
      <c r="J2" s="363" t="s">
        <v>267</v>
      </c>
      <c r="K2" s="364"/>
      <c r="L2" s="365"/>
      <c r="M2" s="363" t="s">
        <v>268</v>
      </c>
      <c r="N2" s="364"/>
      <c r="O2" s="365"/>
      <c r="P2" s="363" t="s">
        <v>269</v>
      </c>
      <c r="Q2" s="364"/>
      <c r="R2" s="365"/>
      <c r="S2" s="364" t="s">
        <v>270</v>
      </c>
      <c r="T2" s="364"/>
      <c r="U2" s="365"/>
      <c r="V2" s="377" t="s">
        <v>271</v>
      </c>
      <c r="W2" s="377" t="s">
        <v>238</v>
      </c>
    </row>
    <row r="3" spans="1:23" s="2" customFormat="1" ht="18" customHeight="1">
      <c r="A3" s="353"/>
      <c r="B3" s="373"/>
      <c r="C3" s="373"/>
      <c r="D3" s="373"/>
      <c r="E3" s="373"/>
      <c r="F3" s="373"/>
      <c r="G3" s="4" t="s">
        <v>272</v>
      </c>
      <c r="H3" s="4" t="s">
        <v>68</v>
      </c>
      <c r="I3" s="4" t="s">
        <v>229</v>
      </c>
      <c r="J3" s="4" t="s">
        <v>272</v>
      </c>
      <c r="K3" s="4" t="s">
        <v>68</v>
      </c>
      <c r="L3" s="4" t="s">
        <v>229</v>
      </c>
      <c r="M3" s="4" t="s">
        <v>272</v>
      </c>
      <c r="N3" s="4" t="s">
        <v>68</v>
      </c>
      <c r="O3" s="4" t="s">
        <v>229</v>
      </c>
      <c r="P3" s="4" t="s">
        <v>272</v>
      </c>
      <c r="Q3" s="4" t="s">
        <v>68</v>
      </c>
      <c r="R3" s="4" t="s">
        <v>229</v>
      </c>
      <c r="S3" s="4" t="s">
        <v>272</v>
      </c>
      <c r="T3" s="4" t="s">
        <v>68</v>
      </c>
      <c r="U3" s="4" t="s">
        <v>229</v>
      </c>
      <c r="V3" s="378"/>
      <c r="W3" s="378"/>
    </row>
    <row r="4" spans="1:23" s="31" customFormat="1" ht="33.950000000000003" customHeight="1">
      <c r="A4" s="366" t="s">
        <v>273</v>
      </c>
      <c r="B4" s="16" t="s">
        <v>243</v>
      </c>
      <c r="C4" s="16" t="s">
        <v>240</v>
      </c>
      <c r="D4" s="16" t="s">
        <v>240</v>
      </c>
      <c r="E4" s="16" t="s">
        <v>241</v>
      </c>
      <c r="F4" s="366" t="s">
        <v>242</v>
      </c>
      <c r="G4" s="16" t="s">
        <v>240</v>
      </c>
      <c r="H4" s="32" t="s">
        <v>274</v>
      </c>
      <c r="I4" s="32" t="s">
        <v>243</v>
      </c>
      <c r="J4" s="41" t="s">
        <v>245</v>
      </c>
      <c r="K4" s="32" t="s">
        <v>275</v>
      </c>
      <c r="L4" s="16" t="s">
        <v>247</v>
      </c>
      <c r="M4" s="32"/>
      <c r="N4" s="32" t="s">
        <v>276</v>
      </c>
      <c r="O4" s="183" t="s">
        <v>277</v>
      </c>
      <c r="P4" s="184" t="s">
        <v>278</v>
      </c>
      <c r="Q4" s="32"/>
      <c r="R4" s="32"/>
      <c r="S4" s="32"/>
      <c r="T4" s="32"/>
      <c r="U4" s="32"/>
      <c r="V4" s="36" t="s">
        <v>279</v>
      </c>
      <c r="W4" s="36"/>
    </row>
    <row r="5" spans="1:23" ht="14.25" customHeight="1">
      <c r="A5" s="367"/>
      <c r="B5" s="16" t="s">
        <v>247</v>
      </c>
      <c r="C5" s="16" t="s">
        <v>245</v>
      </c>
      <c r="D5" s="16" t="s">
        <v>245</v>
      </c>
      <c r="E5" s="16" t="s">
        <v>246</v>
      </c>
      <c r="F5" s="375"/>
      <c r="G5" s="363" t="s">
        <v>280</v>
      </c>
      <c r="H5" s="364"/>
      <c r="I5" s="365"/>
      <c r="J5" s="363" t="s">
        <v>281</v>
      </c>
      <c r="K5" s="364"/>
      <c r="L5" s="365"/>
      <c r="M5" s="363" t="s">
        <v>282</v>
      </c>
      <c r="N5" s="364"/>
      <c r="O5" s="365"/>
      <c r="P5" s="363" t="s">
        <v>283</v>
      </c>
      <c r="Q5" s="364"/>
      <c r="R5" s="365"/>
      <c r="S5" s="364" t="s">
        <v>284</v>
      </c>
      <c r="T5" s="364"/>
      <c r="U5" s="365"/>
      <c r="V5" s="6"/>
      <c r="W5" s="6"/>
    </row>
    <row r="6" spans="1:23" ht="14.25" customHeight="1">
      <c r="A6" s="367"/>
      <c r="B6" s="11"/>
      <c r="C6" s="11"/>
      <c r="D6" s="11"/>
      <c r="E6" s="11"/>
      <c r="F6" s="375"/>
      <c r="G6" s="4" t="s">
        <v>272</v>
      </c>
      <c r="H6" s="4" t="s">
        <v>68</v>
      </c>
      <c r="I6" s="4" t="s">
        <v>229</v>
      </c>
      <c r="J6" s="4" t="s">
        <v>272</v>
      </c>
      <c r="K6" s="4" t="s">
        <v>68</v>
      </c>
      <c r="L6" s="4" t="s">
        <v>229</v>
      </c>
      <c r="M6" s="4" t="s">
        <v>272</v>
      </c>
      <c r="N6" s="4" t="s">
        <v>68</v>
      </c>
      <c r="O6" s="4" t="s">
        <v>229</v>
      </c>
      <c r="P6" s="4" t="s">
        <v>272</v>
      </c>
      <c r="Q6" s="4" t="s">
        <v>68</v>
      </c>
      <c r="R6" s="4" t="s">
        <v>229</v>
      </c>
      <c r="S6" s="4" t="s">
        <v>272</v>
      </c>
      <c r="T6" s="4" t="s">
        <v>68</v>
      </c>
      <c r="U6" s="4" t="s">
        <v>229</v>
      </c>
      <c r="V6" s="6"/>
      <c r="W6" s="6"/>
    </row>
    <row r="7" spans="1:23" s="31" customFormat="1" ht="33.950000000000003" customHeight="1">
      <c r="A7" s="368"/>
      <c r="B7" s="34"/>
      <c r="C7" s="33"/>
      <c r="D7" s="34"/>
      <c r="E7" s="35"/>
      <c r="F7" s="368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</row>
    <row r="8" spans="1:23" ht="14.25" customHeight="1">
      <c r="A8" s="369"/>
      <c r="B8" s="369"/>
      <c r="C8" s="22"/>
      <c r="D8" s="374"/>
      <c r="F8" s="376"/>
      <c r="G8" s="351"/>
      <c r="H8" s="351"/>
      <c r="I8" s="351"/>
      <c r="J8" s="363"/>
      <c r="K8" s="364"/>
      <c r="L8" s="365"/>
      <c r="M8" s="363"/>
      <c r="N8" s="364"/>
      <c r="O8" s="365"/>
      <c r="P8" s="363"/>
      <c r="Q8" s="364"/>
      <c r="R8" s="365"/>
      <c r="S8" s="364"/>
      <c r="T8" s="364"/>
      <c r="U8" s="365"/>
      <c r="V8" s="6"/>
      <c r="W8" s="6"/>
    </row>
    <row r="9" spans="1:23" ht="14.25" customHeight="1">
      <c r="A9" s="367"/>
      <c r="B9" s="367"/>
      <c r="C9" s="22"/>
      <c r="D9" s="374"/>
      <c r="E9" s="22"/>
      <c r="F9" s="375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6"/>
      <c r="W9" s="6"/>
    </row>
    <row r="10" spans="1:23" ht="14.25" customHeight="1">
      <c r="A10" s="367"/>
      <c r="B10" s="367"/>
      <c r="C10" s="37"/>
      <c r="D10" s="374"/>
      <c r="E10" s="22"/>
      <c r="F10" s="37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11"/>
      <c r="B11" s="11"/>
      <c r="C11" s="38"/>
      <c r="D11" s="39"/>
      <c r="E11" s="40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3" ht="15" customHeight="1">
      <c r="A12" s="370"/>
      <c r="B12" s="370"/>
      <c r="C12" s="11"/>
      <c r="D12" s="38"/>
      <c r="E12" s="371"/>
      <c r="F12" s="371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>
      <c r="A13" s="370"/>
      <c r="B13" s="370"/>
      <c r="C13" s="11"/>
      <c r="D13" s="38"/>
      <c r="E13" s="372"/>
      <c r="F13" s="372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4.25" customHeight="1">
      <c r="A14" s="371"/>
      <c r="B14" s="371"/>
      <c r="C14" s="371"/>
      <c r="D14" s="371"/>
      <c r="E14" s="371"/>
      <c r="F14" s="37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14.25" customHeight="1">
      <c r="A15" s="372"/>
      <c r="B15" s="372"/>
      <c r="C15" s="372"/>
      <c r="D15" s="372"/>
      <c r="E15" s="372"/>
      <c r="F15" s="37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14.2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s="3" customFormat="1" ht="29.25" customHeight="1">
      <c r="A17" s="343" t="s">
        <v>285</v>
      </c>
      <c r="B17" s="344"/>
      <c r="C17" s="344"/>
      <c r="D17" s="344"/>
      <c r="E17" s="345"/>
      <c r="F17" s="346"/>
      <c r="G17" s="348"/>
      <c r="H17" s="30"/>
      <c r="I17" s="30"/>
      <c r="J17" s="343" t="s">
        <v>249</v>
      </c>
      <c r="K17" s="344"/>
      <c r="L17" s="344"/>
      <c r="M17" s="344"/>
      <c r="N17" s="344"/>
      <c r="O17" s="344"/>
      <c r="P17" s="344"/>
      <c r="Q17" s="344"/>
      <c r="R17" s="344"/>
      <c r="S17" s="344"/>
      <c r="T17" s="344"/>
      <c r="U17" s="345"/>
      <c r="V17" s="12"/>
      <c r="W17" s="14"/>
    </row>
    <row r="18" spans="1:23" ht="72.95" customHeight="1">
      <c r="A18" s="349" t="s">
        <v>262</v>
      </c>
      <c r="B18" s="349"/>
      <c r="C18" s="350"/>
      <c r="D18" s="350"/>
      <c r="E18" s="350"/>
      <c r="F18" s="350"/>
      <c r="G18" s="350"/>
      <c r="H18" s="350"/>
      <c r="I18" s="350"/>
      <c r="J18" s="350"/>
      <c r="K18" s="350"/>
      <c r="L18" s="350"/>
      <c r="M18" s="350"/>
      <c r="N18" s="350"/>
      <c r="O18" s="350"/>
      <c r="P18" s="350"/>
      <c r="Q18" s="350"/>
      <c r="R18" s="350"/>
      <c r="S18" s="350"/>
      <c r="T18" s="350"/>
      <c r="U18" s="350"/>
      <c r="V18" s="350"/>
      <c r="W18" s="350"/>
    </row>
  </sheetData>
  <mergeCells count="44">
    <mergeCell ref="F4:F7"/>
    <mergeCell ref="F8:F10"/>
    <mergeCell ref="F12:F13"/>
    <mergeCell ref="F14:F15"/>
    <mergeCell ref="V2:V3"/>
    <mergeCell ref="D8:D10"/>
    <mergeCell ref="D14:D15"/>
    <mergeCell ref="E2:E3"/>
    <mergeCell ref="E12:E13"/>
    <mergeCell ref="E14:E15"/>
    <mergeCell ref="A17:E17"/>
    <mergeCell ref="F17:G17"/>
    <mergeCell ref="J17:U17"/>
    <mergeCell ref="A18:W18"/>
    <mergeCell ref="A2:A3"/>
    <mergeCell ref="A4:A7"/>
    <mergeCell ref="A8:A10"/>
    <mergeCell ref="A12:A13"/>
    <mergeCell ref="A14:A15"/>
    <mergeCell ref="B2:B3"/>
    <mergeCell ref="B8:B10"/>
    <mergeCell ref="B12:B13"/>
    <mergeCell ref="B14:B15"/>
    <mergeCell ref="C2:C3"/>
    <mergeCell ref="C14:C15"/>
    <mergeCell ref="D2:D3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F2:F3"/>
    <mergeCell ref="W2:W3"/>
  </mergeCells>
  <phoneticPr fontId="56" type="noConversion"/>
  <dataValidations count="1">
    <dataValidation type="list" allowBlank="1" showInputMessage="1" showErrorMessage="1" sqref="W1 W4 W5 W6 W7 W8 W9 W10 V11 W12 W13 W14:W15 W16:W1048576" xr:uid="{00000000-0002-0000-0A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1</vt:i4>
      </vt:variant>
    </vt:vector>
  </HeadingPairs>
  <TitlesOfParts>
    <vt:vector size="13" baseType="lpstr">
      <vt:lpstr>工作内容</vt:lpstr>
      <vt:lpstr>AQL2.5验货</vt:lpstr>
      <vt:lpstr>首期</vt:lpstr>
      <vt:lpstr>验货尺寸表 （首期)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2023-05-11T06:56:17Z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116E3AA3439A4B2FA4745CF7917CDB7C_13</vt:lpwstr>
  </property>
  <property fmtid="{D5CDD505-2E9C-101B-9397-08002B2CF9AE}" pid="4" name="KSOReadingLayout">
    <vt:bool>true</vt:bool>
  </property>
</Properties>
</file>