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源莱美23FW\中关村论坛三款\TAJJAL82296（原92360\5-9尾期\"/>
    </mc:Choice>
  </mc:AlternateContent>
  <xr:revisionPtr revIDLastSave="0" documentId="13_ncr:1_{E84D102C-3CE4-4A9F-B801-7003ED482F39}" xr6:coauthVersionLast="47" xr6:coauthVersionMax="47" xr10:uidLastSave="{00000000-0000-0000-0000-000000000000}"/>
  <bookViews>
    <workbookView xWindow="-120" yWindow="-120" windowWidth="20730" windowHeight="11160" tabRatio="830" activeTab="5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1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D6" i="15" l="1"/>
  <c r="D7" i="15"/>
  <c r="D8" i="15"/>
  <c r="D9" i="15"/>
  <c r="D10" i="15"/>
  <c r="D11" i="15"/>
  <c r="D12" i="15"/>
  <c r="D13" i="15"/>
  <c r="D14" i="15"/>
  <c r="F18" i="13"/>
  <c r="E18" i="13"/>
  <c r="C18" i="13"/>
  <c r="B18" i="13"/>
  <c r="E17" i="13"/>
  <c r="F17" i="13"/>
  <c r="C17" i="13"/>
  <c r="B17" i="13"/>
  <c r="E16" i="13"/>
  <c r="F16" i="13"/>
  <c r="C16" i="13"/>
  <c r="B16" i="13"/>
  <c r="E15" i="13"/>
  <c r="F15" i="13"/>
  <c r="C15" i="13"/>
  <c r="B15" i="13"/>
  <c r="E14" i="13"/>
  <c r="F14" i="13"/>
  <c r="C14" i="13"/>
  <c r="B14" i="13"/>
  <c r="E13" i="13"/>
  <c r="F13" i="13"/>
  <c r="C13" i="13"/>
  <c r="B13" i="13"/>
  <c r="E12" i="13"/>
  <c r="F12" i="13"/>
  <c r="C12" i="13"/>
  <c r="B12" i="13"/>
  <c r="E11" i="13"/>
  <c r="F11" i="13"/>
  <c r="C11" i="13"/>
  <c r="B11" i="13"/>
  <c r="E10" i="13"/>
  <c r="F10" i="13"/>
  <c r="C10" i="13"/>
  <c r="B10" i="13"/>
  <c r="K9" i="13"/>
  <c r="E9" i="13"/>
  <c r="F9" i="13"/>
  <c r="C9" i="13"/>
  <c r="B9" i="13"/>
  <c r="E8" i="13"/>
  <c r="F8" i="13"/>
  <c r="C8" i="13"/>
  <c r="B8" i="13"/>
  <c r="E7" i="13"/>
  <c r="F7" i="13"/>
  <c r="C7" i="13"/>
  <c r="B7" i="13"/>
  <c r="E6" i="13"/>
  <c r="F6" i="13"/>
  <c r="C6" i="13"/>
  <c r="B6" i="13"/>
</calcChain>
</file>

<file path=xl/sharedStrings.xml><?xml version="1.0" encoding="utf-8"?>
<sst xmlns="http://schemas.openxmlformats.org/spreadsheetml/2006/main" count="658" uniqueCount="324">
  <si>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</si>
  <si>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</si>
  <si>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</si>
  <si>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</si>
  <si>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</si>
  <si>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</si>
  <si>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</si>
  <si>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</si>
  <si>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</si>
  <si>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</si>
  <si>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</si>
  <si>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</si>
  <si>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</si>
  <si>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</si>
  <si>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</si>
  <si>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</si>
  <si>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</si>
  <si>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</si>
  <si>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</si>
  <si>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</si>
  <si>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</si>
  <si>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</si>
  <si>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</si>
  <si>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</si>
  <si>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</si>
  <si>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</si>
  <si>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</si>
  <si>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</si>
  <si>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</si>
  <si>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</si>
  <si>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</si>
  <si>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</si>
  <si>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</si>
  <si>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</si>
  <si>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</si>
  <si>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</si>
  <si>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</si>
  <si>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</si>
  <si>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</si>
  <si>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</si>
  <si>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</si>
  <si>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</si>
  <si>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</si>
  <si>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</si>
  <si>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</si>
  <si>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</si>
  <si>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</si>
  <si>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</si>
  <si>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</si>
  <si>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</si>
  <si>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</si>
  <si>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</si>
  <si>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</si>
  <si>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探路者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</si>
  <si>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</si>
  <si>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</si>
  <si>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</si>
  <si>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</si>
  <si>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</si>
  <si>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</si>
  <si>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TAJAL82296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</si>
  <si>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</si>
  <si>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</si>
  <si>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</si>
  <si>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</si>
  <si>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</si>
  <si>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</si>
  <si>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</si>
  <si>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</si>
  <si>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</si>
  <si>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</si>
  <si>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</si>
  <si>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</si>
  <si>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</si>
  <si>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</si>
  <si>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</si>
  <si>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</si>
  <si>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</si>
  <si>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</si>
  <si>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</si>
  <si>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</si>
  <si>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</si>
  <si>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</si>
  <si>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</si>
  <si>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</si>
  <si>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</si>
  <si>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</si>
  <si>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</si>
  <si>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</si>
  <si>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</si>
  <si>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</si>
  <si>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</si>
  <si>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</si>
  <si>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</si>
  <si>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</si>
  <si>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</si>
  <si>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</si>
  <si>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</si>
  <si>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</si>
  <si>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</si>
  <si>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</si>
  <si>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</si>
  <si>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</si>
  <si>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</si>
  <si>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</si>
  <si>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</si>
  <si>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</si>
  <si>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</si>
  <si>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</si>
  <si>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</si>
  <si>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</si>
  <si>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</si>
  <si>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</si>
  <si>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合计</t>
  </si>
  <si>
    <t>未裁齐原因</t>
  </si>
  <si>
    <t>裁剪数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</si>
  <si>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</si>
  <si>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 xml:space="preserve">玲草蓝；M    80          L     50    </t>
  </si>
  <si>
    <t>【规格确认】</t>
  </si>
  <si>
    <t>①规格测量明细以插入附件形式列明，并注明洗前洗后规格</t>
  </si>
  <si>
    <t>②规格异常情况</t>
  </si>
  <si>
    <t>备注：衣长偏长3公分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</si>
  <si>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</si>
  <si>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1.线头，2件</t>
  </si>
  <si>
    <t>2.袖口点不平。</t>
  </si>
  <si>
    <t>3.面料脏点1件。</t>
  </si>
  <si>
    <t>4.袖子不圆顺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</si>
  <si>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</si>
  <si>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</si>
  <si>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</si>
  <si>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</si>
  <si>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</si>
  <si>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</si>
  <si>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</si>
  <si>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</si>
  <si>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</si>
  <si>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</si>
  <si>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</si>
  <si>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5.8日</t>
  </si>
  <si>
    <t>工厂负责人</t>
  </si>
  <si>
    <t>张鹏</t>
  </si>
  <si>
    <t>【整改结果】</t>
  </si>
  <si>
    <t>复核时间</t>
  </si>
  <si>
    <t>QC规格测量表</t>
  </si>
  <si>
    <t>中山源来美服饰</t>
  </si>
  <si>
    <t>部位名称</t>
  </si>
  <si>
    <t>指示规格  FINAL SPEC</t>
  </si>
  <si>
    <t>样品规格  SAMPLE SPEC</t>
  </si>
  <si>
    <t>后中长</t>
  </si>
  <si>
    <t>3+</t>
  </si>
  <si>
    <t>胸围</t>
  </si>
  <si>
    <t>ok</t>
  </si>
  <si>
    <t>腰围</t>
  </si>
  <si>
    <t>摆围</t>
  </si>
  <si>
    <t>肩宽</t>
  </si>
  <si>
    <t>-0.2</t>
  </si>
  <si>
    <t>-0.3</t>
  </si>
  <si>
    <t>肩点短袖长</t>
  </si>
  <si>
    <t>袖肥/2（参考值）</t>
  </si>
  <si>
    <t>短袖口/2</t>
  </si>
  <si>
    <t>领围</t>
  </si>
  <si>
    <t>衬衫领座高后中</t>
  </si>
  <si>
    <t>衬衫翻领宽（后中）</t>
  </si>
  <si>
    <t>前领高</t>
  </si>
  <si>
    <t>前中半开长</t>
  </si>
  <si>
    <t>验货时间：</t>
  </si>
  <si>
    <t>跟单QC:</t>
  </si>
  <si>
    <t>工厂负责人：</t>
  </si>
  <si>
    <t>【附属资料确认】</t>
  </si>
  <si>
    <t>备注：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</si>
  <si>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</si>
  <si>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</si>
  <si>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</si>
  <si>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</si>
  <si>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</si>
  <si>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</si>
  <si>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</si>
  <si>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</si>
  <si>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</si>
  <si>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</si>
  <si>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</si>
  <si>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</si>
  <si>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</si>
  <si>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</si>
  <si>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</si>
  <si>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</si>
  <si>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</si>
  <si>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</si>
  <si>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</si>
  <si>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</si>
  <si>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</si>
  <si>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</si>
  <si>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</si>
  <si>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</si>
  <si>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</si>
  <si>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</si>
  <si>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</si>
  <si>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</si>
  <si>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</si>
  <si>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</si>
  <si>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</si>
  <si>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</si>
  <si>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</si>
  <si>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</si>
  <si>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</si>
  <si>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M    80     L  50</t>
  </si>
  <si>
    <t>衣长偏长2.5</t>
  </si>
  <si>
    <t>情况说明：</t>
  </si>
  <si>
    <t xml:space="preserve">【问题点描述】  </t>
  </si>
  <si>
    <t>1脏污。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</si>
  <si>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</si>
  <si>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</si>
  <si>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</si>
  <si>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</si>
  <si>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</si>
  <si>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</si>
  <si>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</si>
  <si>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</si>
  <si>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</si>
  <si>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中山源莱美服饰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</si>
  <si>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</si>
  <si>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</si>
  <si>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</si>
  <si>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</si>
  <si>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</si>
  <si>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</si>
  <si>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</si>
  <si>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</si>
  <si>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</si>
  <si>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</si>
  <si>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</si>
  <si>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</si>
  <si>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</si>
  <si>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</si>
  <si>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</si>
  <si>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</si>
  <si>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</si>
  <si>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220720106A</t>
  </si>
  <si>
    <t>FK07870</t>
  </si>
  <si>
    <t>玲草玲</t>
  </si>
  <si>
    <t>TAJJAL81297/TAJJAL82296</t>
  </si>
  <si>
    <t>福建隆盛</t>
  </si>
  <si>
    <t>YES</t>
  </si>
  <si>
    <t>制表时间：2023年4月26日</t>
  </si>
  <si>
    <t>测试人签名：包辉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</si>
  <si>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</si>
  <si>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</si>
  <si>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</si>
  <si>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</si>
  <si>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</si>
  <si>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</si>
  <si>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</si>
  <si>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</si>
  <si>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</si>
  <si>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</si>
  <si>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</si>
  <si>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</si>
  <si>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</si>
  <si>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</si>
  <si>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</si>
  <si>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</si>
  <si>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</si>
  <si>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</si>
  <si>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</si>
  <si>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</si>
  <si>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</si>
  <si>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</si>
  <si>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</si>
  <si>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</si>
  <si>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</si>
  <si>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</si>
  <si>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</si>
  <si>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</si>
  <si>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</si>
  <si>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</si>
  <si>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测试人签名：陈雪萍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</si>
  <si>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</si>
  <si>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</si>
  <si>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</si>
  <si>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</si>
  <si>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</si>
  <si>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</si>
  <si>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</si>
  <si>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</si>
  <si>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</si>
  <si>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</si>
  <si>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</si>
  <si>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</si>
  <si>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</si>
  <si>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</si>
  <si>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</si>
  <si>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</si>
  <si>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后片领下、前片、领子，袖口，侧片</t>
  </si>
  <si>
    <t>热转印标</t>
  </si>
  <si>
    <t>印花</t>
  </si>
  <si>
    <t>生粘及激光开孔</t>
  </si>
  <si>
    <t>未脱落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</si>
  <si>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</si>
  <si>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</si>
  <si>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</si>
  <si>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</si>
  <si>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</si>
  <si>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</si>
  <si>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团购</t>
    <phoneticPr fontId="31" type="noConversion"/>
  </si>
  <si>
    <t>TAJJAL82296</t>
    <phoneticPr fontId="31" type="noConversion"/>
  </si>
  <si>
    <t>佛山源莱美板房</t>
    <phoneticPr fontId="31" type="noConversion"/>
  </si>
  <si>
    <t>+2+2</t>
    <phoneticPr fontId="31" type="noConversion"/>
  </si>
  <si>
    <t>玲草蓝</t>
    <phoneticPr fontId="31" type="noConversion"/>
  </si>
  <si>
    <t>+0.3+0</t>
    <phoneticPr fontId="31" type="noConversion"/>
  </si>
  <si>
    <t>ok+0</t>
    <phoneticPr fontId="31" type="noConversion"/>
  </si>
  <si>
    <t>ok-1</t>
    <phoneticPr fontId="31" type="noConversion"/>
  </si>
  <si>
    <t>-0.5-0.5</t>
    <phoneticPr fontId="31" type="noConversion"/>
  </si>
  <si>
    <t>-0.3+0</t>
    <phoneticPr fontId="31" type="noConversion"/>
  </si>
  <si>
    <t>+0-0.5</t>
    <phoneticPr fontId="31" type="noConversion"/>
  </si>
  <si>
    <t>-0.2</t>
    <phoneticPr fontId="31" type="noConversion"/>
  </si>
  <si>
    <t>+0</t>
    <phoneticPr fontId="31" type="noConversion"/>
  </si>
  <si>
    <t>+0.5+0</t>
    <phoneticPr fontId="31" type="noConversion"/>
  </si>
  <si>
    <t>-0.4-1</t>
    <phoneticPr fontId="31" type="noConversion"/>
  </si>
  <si>
    <t>-0.2+0.2</t>
    <phoneticPr fontId="31" type="noConversion"/>
  </si>
  <si>
    <t>ok-0.4</t>
    <phoneticPr fontId="31" type="noConversion"/>
  </si>
  <si>
    <t>-0.4</t>
    <phoneticPr fontId="31" type="noConversion"/>
  </si>
  <si>
    <t>-1</t>
    <phoneticPr fontId="31" type="noConversion"/>
  </si>
  <si>
    <t>L</t>
    <phoneticPr fontId="31" type="noConversion"/>
  </si>
  <si>
    <t>M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</si>
</sst>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8" fillId="0" borderId="0">
      <alignment vertical="center"/>
    </xf>
    <xf numFmtId="0" fontId="16" fillId="0" borderId="0">
      <alignment vertical="center"/>
    </xf>
    <xf numFmtId="0" fontId="16" fillId="0" borderId="0"/>
    <xf numFmtId="0" fontId="8" fillId="0" borderId="0">
      <alignment vertical="center"/>
    </xf>
  </cellStyleXfs>
  <cellXfs count="3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176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176" fontId="15" fillId="4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176" fontId="14" fillId="0" borderId="2" xfId="0" applyNumberFormat="1" applyFont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49" fontId="11" fillId="3" borderId="12" xfId="3" applyNumberFormat="1" applyFont="1" applyFill="1" applyBorder="1" applyAlignment="1">
      <alignment horizontal="center"/>
    </xf>
    <xf numFmtId="49" fontId="11" fillId="3" borderId="12" xfId="3" applyNumberFormat="1" applyFont="1" applyFill="1" applyBorder="1" applyAlignment="1">
      <alignment horizontal="right"/>
    </xf>
    <xf numFmtId="49" fontId="11" fillId="3" borderId="12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4" xfId="4" applyNumberFormat="1" applyFont="1" applyFill="1" applyBorder="1" applyAlignment="1">
      <alignment horizontal="center" vertical="center"/>
    </xf>
    <xf numFmtId="49" fontId="10" fillId="3" borderId="5" xfId="4" applyNumberFormat="1" applyFont="1" applyFill="1" applyBorder="1" applyAlignment="1">
      <alignment horizontal="center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11" fillId="3" borderId="12" xfId="4" applyNumberFormat="1" applyFont="1" applyFill="1" applyBorder="1" applyAlignment="1">
      <alignment horizontal="center" vertical="center"/>
    </xf>
    <xf numFmtId="49" fontId="11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14" fontId="10" fillId="3" borderId="0" xfId="3" applyNumberFormat="1" applyFont="1" applyFill="1"/>
    <xf numFmtId="0" fontId="16" fillId="0" borderId="0" xfId="2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8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8" fillId="0" borderId="23" xfId="2" applyFont="1" applyBorder="1">
      <alignment vertical="center"/>
    </xf>
    <xf numFmtId="0" fontId="13" fillId="0" borderId="21" xfId="2" applyFont="1" applyBorder="1" applyAlignment="1">
      <alignment horizontal="center" vertical="center"/>
    </xf>
    <xf numFmtId="0" fontId="18" fillId="0" borderId="21" xfId="2" applyFont="1" applyBorder="1">
      <alignment vertical="center"/>
    </xf>
    <xf numFmtId="0" fontId="18" fillId="0" borderId="23" xfId="2" applyFont="1" applyBorder="1" applyAlignment="1">
      <alignment horizontal="left" vertical="center"/>
    </xf>
    <xf numFmtId="0" fontId="13" fillId="0" borderId="21" xfId="2" applyFont="1" applyBorder="1" applyAlignment="1">
      <alignment horizontal="right" vertical="center"/>
    </xf>
    <xf numFmtId="0" fontId="18" fillId="0" borderId="21" xfId="2" applyFont="1" applyBorder="1" applyAlignment="1">
      <alignment horizontal="left" vertical="center"/>
    </xf>
    <xf numFmtId="0" fontId="18" fillId="0" borderId="24" xfId="2" applyFont="1" applyBorder="1">
      <alignment vertical="center"/>
    </xf>
    <xf numFmtId="0" fontId="18" fillId="0" borderId="25" xfId="2" applyFont="1" applyBorder="1">
      <alignment vertical="center"/>
    </xf>
    <xf numFmtId="0" fontId="19" fillId="0" borderId="25" xfId="2" applyFont="1" applyBorder="1">
      <alignment vertical="center"/>
    </xf>
    <xf numFmtId="0" fontId="19" fillId="0" borderId="25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19" fillId="0" borderId="0" xfId="2" applyFont="1">
      <alignment vertical="center"/>
    </xf>
    <xf numFmtId="0" fontId="19" fillId="0" borderId="0" xfId="2" applyFont="1" applyAlignment="1">
      <alignment horizontal="left" vertical="center"/>
    </xf>
    <xf numFmtId="0" fontId="18" fillId="0" borderId="19" xfId="2" applyFont="1" applyBorder="1">
      <alignment vertical="center"/>
    </xf>
    <xf numFmtId="0" fontId="18" fillId="0" borderId="20" xfId="2" applyFont="1" applyBorder="1">
      <alignment vertical="center"/>
    </xf>
    <xf numFmtId="0" fontId="19" fillId="0" borderId="21" xfId="2" applyFont="1" applyBorder="1" applyAlignment="1">
      <alignment horizontal="left" vertical="center"/>
    </xf>
    <xf numFmtId="0" fontId="19" fillId="0" borderId="21" xfId="2" applyFont="1" applyBorder="1">
      <alignment vertical="center"/>
    </xf>
    <xf numFmtId="0" fontId="18" fillId="0" borderId="20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58" fontId="19" fillId="0" borderId="25" xfId="2" applyNumberFormat="1" applyFont="1" applyBorder="1">
      <alignment vertical="center"/>
    </xf>
    <xf numFmtId="0" fontId="19" fillId="0" borderId="22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2" fillId="0" borderId="23" xfId="2" applyFont="1" applyBorder="1">
      <alignment vertical="center"/>
    </xf>
    <xf numFmtId="0" fontId="13" fillId="0" borderId="21" xfId="2" applyFont="1" applyBorder="1">
      <alignment vertical="center"/>
    </xf>
    <xf numFmtId="0" fontId="13" fillId="0" borderId="22" xfId="2" applyFont="1" applyBorder="1">
      <alignment vertical="center"/>
    </xf>
    <xf numFmtId="0" fontId="12" fillId="0" borderId="23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6" fillId="0" borderId="21" xfId="2" applyBorder="1" applyAlignment="1">
      <alignment horizontal="left" vertical="center"/>
    </xf>
    <xf numFmtId="0" fontId="16" fillId="0" borderId="21" xfId="2" applyBorder="1">
      <alignment vertical="center"/>
    </xf>
    <xf numFmtId="0" fontId="12" fillId="0" borderId="21" xfId="2" applyFont="1" applyBorder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1" xfId="2" applyFont="1" applyBorder="1" applyAlignment="1">
      <alignment horizontal="center" vertical="center"/>
    </xf>
    <xf numFmtId="0" fontId="13" fillId="0" borderId="37" xfId="2" applyFont="1" applyBorder="1" applyAlignment="1">
      <alignment horizontal="left" vertical="center"/>
    </xf>
    <xf numFmtId="49" fontId="11" fillId="3" borderId="3" xfId="3" applyNumberFormat="1" applyFont="1" applyFill="1" applyBorder="1" applyAlignment="1">
      <alignment horizontal="center"/>
    </xf>
    <xf numFmtId="49" fontId="11" fillId="3" borderId="3" xfId="3" applyNumberFormat="1" applyFont="1" applyFill="1" applyBorder="1" applyAlignment="1">
      <alignment horizontal="right"/>
    </xf>
    <xf numFmtId="49" fontId="11" fillId="3" borderId="3" xfId="3" applyNumberFormat="1" applyFont="1" applyFill="1" applyBorder="1" applyAlignment="1">
      <alignment horizontal="right" vertical="center"/>
    </xf>
    <xf numFmtId="0" fontId="11" fillId="3" borderId="50" xfId="3" applyFont="1" applyFill="1" applyBorder="1"/>
    <xf numFmtId="0" fontId="0" fillId="3" borderId="50" xfId="4" applyFont="1" applyFill="1" applyBorder="1">
      <alignment vertical="center"/>
    </xf>
    <xf numFmtId="0" fontId="10" fillId="3" borderId="16" xfId="4" applyFont="1" applyFill="1" applyBorder="1" applyAlignment="1">
      <alignment horizontal="center" vertical="center"/>
    </xf>
    <xf numFmtId="49" fontId="11" fillId="3" borderId="51" xfId="4" applyNumberFormat="1" applyFont="1" applyFill="1" applyBorder="1" applyAlignment="1">
      <alignment horizontal="center" vertical="center"/>
    </xf>
    <xf numFmtId="49" fontId="11" fillId="3" borderId="52" xfId="4" applyNumberFormat="1" applyFont="1" applyFill="1" applyBorder="1" applyAlignment="1">
      <alignment horizontal="center" vertical="center"/>
    </xf>
    <xf numFmtId="49" fontId="11" fillId="3" borderId="53" xfId="4" applyNumberFormat="1" applyFont="1" applyFill="1" applyBorder="1" applyAlignment="1">
      <alignment horizontal="center" vertical="center"/>
    </xf>
    <xf numFmtId="49" fontId="11" fillId="3" borderId="54" xfId="3" applyNumberFormat="1" applyFont="1" applyFill="1" applyBorder="1" applyAlignment="1">
      <alignment horizontal="center"/>
    </xf>
    <xf numFmtId="49" fontId="11" fillId="3" borderId="55" xfId="3" applyNumberFormat="1" applyFont="1" applyFill="1" applyBorder="1" applyAlignment="1">
      <alignment horizontal="center"/>
    </xf>
    <xf numFmtId="49" fontId="11" fillId="3" borderId="56" xfId="4" applyNumberFormat="1" applyFont="1" applyFill="1" applyBorder="1" applyAlignment="1">
      <alignment horizontal="center" vertical="center"/>
    </xf>
    <xf numFmtId="49" fontId="11" fillId="3" borderId="57" xfId="3" applyNumberFormat="1" applyFont="1" applyFill="1" applyBorder="1" applyAlignment="1">
      <alignment horizontal="center"/>
    </xf>
    <xf numFmtId="49" fontId="11" fillId="3" borderId="58" xfId="3" applyNumberFormat="1" applyFont="1" applyFill="1" applyBorder="1" applyAlignment="1">
      <alignment horizontal="center"/>
    </xf>
    <xf numFmtId="0" fontId="12" fillId="0" borderId="24" xfId="2" applyFont="1" applyBorder="1">
      <alignment vertical="center"/>
    </xf>
    <xf numFmtId="0" fontId="12" fillId="0" borderId="45" xfId="2" applyFont="1" applyBorder="1">
      <alignment vertical="center"/>
    </xf>
    <xf numFmtId="0" fontId="16" fillId="0" borderId="46" xfId="2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6" fillId="0" borderId="46" xfId="2" applyBorder="1">
      <alignment vertical="center"/>
    </xf>
    <xf numFmtId="0" fontId="12" fillId="0" borderId="46" xfId="2" applyFont="1" applyBorder="1">
      <alignment vertical="center"/>
    </xf>
    <xf numFmtId="0" fontId="12" fillId="0" borderId="45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6" fillId="0" borderId="46" xfId="2" applyBorder="1" applyAlignment="1">
      <alignment horizontal="center" vertical="center"/>
    </xf>
    <xf numFmtId="0" fontId="16" fillId="0" borderId="21" xfId="2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3" fillId="0" borderId="21" xfId="2" applyNumberFormat="1" applyFont="1" applyBorder="1" applyAlignment="1">
      <alignment horizontal="center" vertical="center"/>
    </xf>
    <xf numFmtId="0" fontId="20" fillId="0" borderId="41" xfId="2" applyFont="1" applyBorder="1">
      <alignment vertical="center"/>
    </xf>
    <xf numFmtId="0" fontId="20" fillId="0" borderId="42" xfId="2" applyFont="1" applyBorder="1">
      <alignment vertical="center"/>
    </xf>
    <xf numFmtId="0" fontId="13" fillId="0" borderId="64" xfId="2" applyFont="1" applyBorder="1">
      <alignment vertical="center"/>
    </xf>
    <xf numFmtId="0" fontId="20" fillId="0" borderId="64" xfId="2" applyFont="1" applyBorder="1">
      <alignment vertical="center"/>
    </xf>
    <xf numFmtId="58" fontId="16" fillId="0" borderId="42" xfId="2" applyNumberFormat="1" applyBorder="1">
      <alignment vertical="center"/>
    </xf>
    <xf numFmtId="0" fontId="16" fillId="0" borderId="64" xfId="2" applyBorder="1">
      <alignment vertical="center"/>
    </xf>
    <xf numFmtId="0" fontId="13" fillId="0" borderId="49" xfId="2" applyFont="1" applyBorder="1" applyAlignment="1">
      <alignment horizontal="left" vertical="center"/>
    </xf>
    <xf numFmtId="0" fontId="12" fillId="0" borderId="0" xfId="2" applyFont="1">
      <alignment vertical="center"/>
    </xf>
    <xf numFmtId="0" fontId="24" fillId="0" borderId="22" xfId="2" applyFont="1" applyBorder="1" applyAlignment="1">
      <alignment horizontal="left" vertical="center" wrapText="1"/>
    </xf>
    <xf numFmtId="0" fontId="24" fillId="0" borderId="22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5" borderId="2" xfId="0" applyFont="1" applyFill="1" applyBorder="1"/>
    <xf numFmtId="0" fontId="0" fillId="0" borderId="70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6" fillId="7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0" fillId="0" borderId="31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65" xfId="2" applyFont="1" applyBorder="1" applyAlignment="1">
      <alignment horizontal="left" vertical="center"/>
    </xf>
    <xf numFmtId="0" fontId="23" fillId="0" borderId="43" xfId="2" applyFont="1" applyBorder="1" applyAlignment="1">
      <alignment horizontal="center" vertical="center"/>
    </xf>
    <xf numFmtId="0" fontId="20" fillId="0" borderId="31" xfId="2" applyFont="1" applyBorder="1" applyAlignment="1">
      <alignment horizontal="center" vertical="center"/>
    </xf>
    <xf numFmtId="0" fontId="20" fillId="0" borderId="67" xfId="2" applyFont="1" applyBorder="1" applyAlignment="1">
      <alignment horizontal="center" vertical="center"/>
    </xf>
    <xf numFmtId="0" fontId="13" fillId="0" borderId="64" xfId="2" applyFont="1" applyBorder="1" applyAlignment="1">
      <alignment horizontal="center" vertical="center"/>
    </xf>
    <xf numFmtId="0" fontId="13" fillId="0" borderId="65" xfId="2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3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20" fillId="0" borderId="43" xfId="0" applyFont="1" applyBorder="1" applyAlignment="1">
      <alignment horizontal="left" vertical="center"/>
    </xf>
    <xf numFmtId="0" fontId="20" fillId="0" borderId="48" xfId="0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61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9" fontId="13" fillId="0" borderId="32" xfId="2" applyNumberFormat="1" applyFont="1" applyBorder="1" applyAlignment="1">
      <alignment horizontal="left" vertical="center"/>
    </xf>
    <xf numFmtId="9" fontId="13" fillId="0" borderId="27" xfId="2" applyNumberFormat="1" applyFont="1" applyBorder="1" applyAlignment="1">
      <alignment horizontal="left" vertical="center"/>
    </xf>
    <xf numFmtId="9" fontId="13" fillId="0" borderId="38" xfId="2" applyNumberFormat="1" applyFont="1" applyBorder="1" applyAlignment="1">
      <alignment horizontal="left" vertical="center"/>
    </xf>
    <xf numFmtId="9" fontId="13" fillId="0" borderId="33" xfId="2" applyNumberFormat="1" applyFont="1" applyBorder="1" applyAlignment="1">
      <alignment horizontal="left" vertical="center"/>
    </xf>
    <xf numFmtId="9" fontId="13" fillId="0" borderId="34" xfId="2" applyNumberFormat="1" applyFont="1" applyBorder="1" applyAlignment="1">
      <alignment horizontal="left" vertical="center"/>
    </xf>
    <xf numFmtId="9" fontId="13" fillId="0" borderId="40" xfId="2" applyNumberFormat="1" applyFont="1" applyBorder="1" applyAlignment="1">
      <alignment horizontal="left" vertical="center"/>
    </xf>
    <xf numFmtId="0" fontId="12" fillId="0" borderId="59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 wrapText="1"/>
    </xf>
    <xf numFmtId="0" fontId="12" fillId="0" borderId="40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left" vertical="center"/>
    </xf>
    <xf numFmtId="14" fontId="13" fillId="0" borderId="21" xfId="2" applyNumberFormat="1" applyFont="1" applyBorder="1" applyAlignment="1">
      <alignment horizontal="center" vertical="center"/>
    </xf>
    <xf numFmtId="14" fontId="13" fillId="0" borderId="22" xfId="2" applyNumberFormat="1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3" fillId="0" borderId="25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14" fontId="13" fillId="0" borderId="25" xfId="2" applyNumberFormat="1" applyFont="1" applyBorder="1" applyAlignment="1">
      <alignment horizontal="center" vertical="center"/>
    </xf>
    <xf numFmtId="14" fontId="13" fillId="0" borderId="37" xfId="2" applyNumberFormat="1" applyFont="1" applyBorder="1" applyAlignment="1">
      <alignment horizontal="center" vertical="center"/>
    </xf>
    <xf numFmtId="0" fontId="13" fillId="0" borderId="21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2" fillId="0" borderId="19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21" fillId="0" borderId="18" xfId="2" applyFont="1" applyBorder="1" applyAlignment="1">
      <alignment horizontal="center" vertical="top"/>
    </xf>
    <xf numFmtId="0" fontId="13" fillId="0" borderId="42" xfId="2" applyFont="1" applyBorder="1" applyAlignment="1">
      <alignment horizontal="center" vertical="center"/>
    </xf>
    <xf numFmtId="0" fontId="20" fillId="0" borderId="42" xfId="2" applyFont="1" applyBorder="1" applyAlignment="1">
      <alignment horizontal="center" vertical="center"/>
    </xf>
    <xf numFmtId="0" fontId="16" fillId="0" borderId="42" xfId="2" applyBorder="1" applyAlignment="1">
      <alignment horizontal="center" vertical="center"/>
    </xf>
    <xf numFmtId="0" fontId="16" fillId="0" borderId="47" xfId="2" applyBorder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0" fontId="11" fillId="3" borderId="10" xfId="2" applyFont="1" applyFill="1" applyBorder="1" applyAlignment="1">
      <alignment horizontal="center" vertical="center"/>
    </xf>
    <xf numFmtId="0" fontId="11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4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11" fillId="3" borderId="12" xfId="3" applyFont="1" applyFill="1" applyBorder="1" applyAlignment="1">
      <alignment horizontal="center"/>
    </xf>
    <xf numFmtId="0" fontId="18" fillId="0" borderId="22" xfId="2" applyFont="1" applyBorder="1" applyAlignment="1">
      <alignment horizontal="left" vertical="center"/>
    </xf>
    <xf numFmtId="0" fontId="19" fillId="0" borderId="25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20" fillId="0" borderId="30" xfId="2" applyFont="1" applyBorder="1" applyAlignment="1">
      <alignment horizontal="left" vertical="center"/>
    </xf>
    <xf numFmtId="0" fontId="19" fillId="0" borderId="29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2" fillId="0" borderId="19" xfId="2" applyFont="1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8" fillId="0" borderId="21" xfId="2" applyFont="1" applyBorder="1" applyAlignment="1">
      <alignment horizontal="center" vertical="center"/>
    </xf>
    <xf numFmtId="0" fontId="18" fillId="0" borderId="28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6" fillId="0" borderId="30" xfId="2" applyBorder="1" applyAlignment="1">
      <alignment horizontal="left" vertical="center"/>
    </xf>
    <xf numFmtId="0" fontId="16" fillId="0" borderId="29" xfId="2" applyBorder="1" applyAlignment="1">
      <alignment horizontal="left" vertical="center"/>
    </xf>
    <xf numFmtId="0" fontId="16" fillId="0" borderId="39" xfId="2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16" fillId="0" borderId="25" xfId="2" applyBorder="1" applyAlignment="1">
      <alignment horizontal="center" vertical="center"/>
    </xf>
    <xf numFmtId="0" fontId="16" fillId="0" borderId="37" xfId="2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32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9" fillId="0" borderId="23" xfId="2" applyFont="1" applyBorder="1" applyAlignment="1">
      <alignment horizontal="left" vertical="center" wrapText="1"/>
    </xf>
    <xf numFmtId="0" fontId="19" fillId="0" borderId="21" xfId="2" applyFont="1" applyBorder="1" applyAlignment="1">
      <alignment horizontal="left" vertical="center" wrapText="1"/>
    </xf>
    <xf numFmtId="0" fontId="19" fillId="0" borderId="22" xfId="2" applyFont="1" applyBorder="1" applyAlignment="1">
      <alignment horizontal="left" vertical="center" wrapText="1"/>
    </xf>
    <xf numFmtId="0" fontId="18" fillId="0" borderId="22" xfId="2" applyFont="1" applyBorder="1" applyAlignment="1">
      <alignment horizontal="center" vertical="center"/>
    </xf>
    <xf numFmtId="0" fontId="18" fillId="0" borderId="19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9" fillId="0" borderId="23" xfId="2" applyFont="1" applyBorder="1" applyAlignment="1">
      <alignment horizontal="left" vertical="center"/>
    </xf>
    <xf numFmtId="0" fontId="19" fillId="0" borderId="21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19" fillId="0" borderId="28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3" fillId="0" borderId="21" xfId="2" applyFont="1" applyBorder="1" applyAlignment="1">
      <alignment horizontal="center" vertical="center"/>
    </xf>
    <xf numFmtId="0" fontId="13" fillId="0" borderId="25" xfId="2" applyFont="1" applyBorder="1" applyAlignment="1">
      <alignment horizontal="right" vertical="center"/>
    </xf>
    <xf numFmtId="0" fontId="18" fillId="0" borderId="25" xfId="2" applyFont="1" applyBorder="1" applyAlignment="1">
      <alignment horizontal="left" vertical="center"/>
    </xf>
    <xf numFmtId="0" fontId="19" fillId="0" borderId="26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58" fontId="19" fillId="0" borderId="21" xfId="2" applyNumberFormat="1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32" fillId="0" borderId="21" xfId="2" applyFont="1" applyBorder="1" applyAlignment="1">
      <alignment horizontal="left" vertical="center"/>
    </xf>
    <xf numFmtId="0" fontId="19" fillId="0" borderId="20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5" fillId="3" borderId="2" xfId="4" applyNumberFormat="1" applyFont="1" applyFill="1" applyBorder="1" applyAlignment="1">
      <alignment horizontal="center" vertical="center"/>
    </xf>
    <xf numFmtId="0" fontId="35" fillId="3" borderId="2" xfId="4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176" fontId="33" fillId="3" borderId="2" xfId="0" applyNumberFormat="1" applyFont="1" applyFill="1" applyBorder="1" applyAlignment="1">
      <alignment horizontal="center"/>
    </xf>
    <xf numFmtId="176" fontId="37" fillId="3" borderId="2" xfId="0" applyNumberFormat="1" applyFont="1" applyFill="1" applyBorder="1" applyAlignment="1">
      <alignment horizont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checked="Checked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checked="Checked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checked="Checked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checked="Checked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142875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561975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1882775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1831975" y="4724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1755775" y="4724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561975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1882775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561975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1882775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40" customWidth="1"/>
    <col min="3" max="3" width="10.125" customWidth="1"/>
  </cols>
  <sheetData>
    <row r="1" spans="1:2" ht="21" customHeight="1" x14ac:dyDescent="0.15">
      <c r="A1" s="141"/>
      <c r="B1" s="142" t="s">
        <v>0</v>
      </c>
    </row>
    <row r="2" spans="1:2" x14ac:dyDescent="0.15">
      <c r="A2" s="5">
        <v>1</v>
      </c>
      <c r="B2" s="143" t="s">
        <v>1</v>
      </c>
    </row>
    <row r="3" spans="1:2" x14ac:dyDescent="0.15">
      <c r="A3" s="5">
        <v>2</v>
      </c>
      <c r="B3" s="143" t="s">
        <v>2</v>
      </c>
    </row>
    <row r="4" spans="1:2" x14ac:dyDescent="0.15">
      <c r="A4" s="5">
        <v>3</v>
      </c>
      <c r="B4" s="143" t="s">
        <v>3</v>
      </c>
    </row>
    <row r="5" spans="1:2" x14ac:dyDescent="0.15">
      <c r="A5" s="5">
        <v>4</v>
      </c>
      <c r="B5" s="143" t="s">
        <v>4</v>
      </c>
    </row>
    <row r="6" spans="1:2" x14ac:dyDescent="0.15">
      <c r="A6" s="5">
        <v>5</v>
      </c>
      <c r="B6" s="143" t="s">
        <v>5</v>
      </c>
    </row>
    <row r="7" spans="1:2" ht="13.5" customHeight="1" x14ac:dyDescent="0.15">
      <c r="A7" s="5">
        <v>6</v>
      </c>
      <c r="B7" s="143" t="s">
        <v>6</v>
      </c>
    </row>
    <row r="8" spans="1:2" s="139" customFormat="1" ht="15" customHeight="1" x14ac:dyDescent="0.15">
      <c r="A8" s="144">
        <v>7</v>
      </c>
      <c r="B8" s="145" t="s">
        <v>7</v>
      </c>
    </row>
    <row r="9" spans="1:2" x14ac:dyDescent="0.15">
      <c r="A9" s="5"/>
      <c r="B9" s="143"/>
    </row>
    <row r="10" spans="1:2" ht="18.95" customHeight="1" x14ac:dyDescent="0.15">
      <c r="A10" s="141"/>
      <c r="B10" s="146" t="s">
        <v>8</v>
      </c>
    </row>
    <row r="11" spans="1:2" ht="15.95" customHeight="1" x14ac:dyDescent="0.15">
      <c r="A11" s="5">
        <v>1</v>
      </c>
      <c r="B11" s="147" t="s">
        <v>9</v>
      </c>
    </row>
    <row r="12" spans="1:2" x14ac:dyDescent="0.15">
      <c r="A12" s="5">
        <v>2</v>
      </c>
      <c r="B12" s="143" t="s">
        <v>10</v>
      </c>
    </row>
    <row r="13" spans="1:2" x14ac:dyDescent="0.15">
      <c r="A13" s="5">
        <v>3</v>
      </c>
      <c r="B13" s="145" t="s">
        <v>11</v>
      </c>
    </row>
    <row r="14" spans="1:2" x14ac:dyDescent="0.15">
      <c r="A14" s="5">
        <v>4</v>
      </c>
      <c r="B14" s="143" t="s">
        <v>12</v>
      </c>
    </row>
    <row r="15" spans="1:2" x14ac:dyDescent="0.15">
      <c r="A15" s="5">
        <v>5</v>
      </c>
      <c r="B15" s="143" t="s">
        <v>13</v>
      </c>
    </row>
    <row r="16" spans="1:2" x14ac:dyDescent="0.15">
      <c r="A16" s="5">
        <v>6</v>
      </c>
      <c r="B16" s="143" t="s">
        <v>14</v>
      </c>
    </row>
    <row r="17" spans="1:2" x14ac:dyDescent="0.15">
      <c r="A17" s="5">
        <v>7</v>
      </c>
      <c r="B17" s="143" t="s">
        <v>15</v>
      </c>
    </row>
    <row r="18" spans="1:2" x14ac:dyDescent="0.15">
      <c r="A18" s="5"/>
      <c r="B18" s="143"/>
    </row>
    <row r="19" spans="1:2" ht="20.25" x14ac:dyDescent="0.15">
      <c r="A19" s="141"/>
      <c r="B19" s="142" t="s">
        <v>16</v>
      </c>
    </row>
    <row r="20" spans="1:2" x14ac:dyDescent="0.15">
      <c r="A20" s="5">
        <v>1</v>
      </c>
      <c r="B20" s="143" t="s">
        <v>17</v>
      </c>
    </row>
    <row r="21" spans="1:2" x14ac:dyDescent="0.15">
      <c r="A21" s="5">
        <v>2</v>
      </c>
      <c r="B21" s="143" t="s">
        <v>18</v>
      </c>
    </row>
    <row r="22" spans="1:2" x14ac:dyDescent="0.15">
      <c r="A22" s="5">
        <v>3</v>
      </c>
      <c r="B22" s="143" t="s">
        <v>19</v>
      </c>
    </row>
    <row r="23" spans="1:2" x14ac:dyDescent="0.15">
      <c r="A23" s="5">
        <v>4</v>
      </c>
      <c r="B23" s="143" t="s">
        <v>20</v>
      </c>
    </row>
    <row r="24" spans="1:2" x14ac:dyDescent="0.15">
      <c r="A24" s="5">
        <v>5</v>
      </c>
      <c r="B24" s="143" t="s">
        <v>21</v>
      </c>
    </row>
    <row r="25" spans="1:2" x14ac:dyDescent="0.15">
      <c r="A25" s="5">
        <v>6</v>
      </c>
      <c r="B25" s="143" t="s">
        <v>22</v>
      </c>
    </row>
    <row r="26" spans="1:2" x14ac:dyDescent="0.15">
      <c r="A26" s="5">
        <v>7</v>
      </c>
      <c r="B26" s="143" t="s">
        <v>23</v>
      </c>
    </row>
    <row r="27" spans="1:2" x14ac:dyDescent="0.15">
      <c r="A27" s="5"/>
      <c r="B27" s="143"/>
    </row>
    <row r="28" spans="1:2" ht="20.25" x14ac:dyDescent="0.15">
      <c r="A28" s="141"/>
      <c r="B28" s="142" t="s">
        <v>24</v>
      </c>
    </row>
    <row r="29" spans="1:2" x14ac:dyDescent="0.15">
      <c r="A29" s="5">
        <v>1</v>
      </c>
      <c r="B29" s="143" t="s">
        <v>25</v>
      </c>
    </row>
    <row r="30" spans="1:2" x14ac:dyDescent="0.15">
      <c r="A30" s="5">
        <v>2</v>
      </c>
      <c r="B30" s="143" t="s">
        <v>26</v>
      </c>
    </row>
    <row r="31" spans="1:2" x14ac:dyDescent="0.15">
      <c r="A31" s="5">
        <v>3</v>
      </c>
      <c r="B31" s="143" t="s">
        <v>27</v>
      </c>
    </row>
    <row r="32" spans="1:2" x14ac:dyDescent="0.15">
      <c r="A32" s="5">
        <v>4</v>
      </c>
      <c r="B32" s="143" t="s">
        <v>28</v>
      </c>
    </row>
    <row r="33" spans="1:2" x14ac:dyDescent="0.15">
      <c r="A33" s="5">
        <v>5</v>
      </c>
      <c r="B33" s="143" t="s">
        <v>29</v>
      </c>
    </row>
    <row r="34" spans="1:2" x14ac:dyDescent="0.15">
      <c r="A34" s="5">
        <v>6</v>
      </c>
      <c r="B34" s="143" t="s">
        <v>30</v>
      </c>
    </row>
    <row r="35" spans="1:2" x14ac:dyDescent="0.15">
      <c r="A35" s="5">
        <v>7</v>
      </c>
      <c r="B35" s="143" t="s">
        <v>31</v>
      </c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294" t="s">
        <v>277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</row>
    <row r="2" spans="1:14" s="1" customFormat="1" ht="16.5" x14ac:dyDescent="0.3">
      <c r="A2" s="11" t="s">
        <v>278</v>
      </c>
      <c r="B2" s="12" t="s">
        <v>222</v>
      </c>
      <c r="C2" s="12" t="s">
        <v>223</v>
      </c>
      <c r="D2" s="12" t="s">
        <v>224</v>
      </c>
      <c r="E2" s="12" t="s">
        <v>225</v>
      </c>
      <c r="F2" s="12" t="s">
        <v>226</v>
      </c>
      <c r="G2" s="11" t="s">
        <v>279</v>
      </c>
      <c r="H2" s="11" t="s">
        <v>280</v>
      </c>
      <c r="I2" s="11" t="s">
        <v>281</v>
      </c>
      <c r="J2" s="11" t="s">
        <v>280</v>
      </c>
      <c r="K2" s="11" t="s">
        <v>282</v>
      </c>
      <c r="L2" s="11" t="s">
        <v>280</v>
      </c>
      <c r="M2" s="12" t="s">
        <v>263</v>
      </c>
      <c r="N2" s="12" t="s">
        <v>235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3" t="s">
        <v>278</v>
      </c>
      <c r="B4" s="14" t="s">
        <v>283</v>
      </c>
      <c r="C4" s="14" t="s">
        <v>264</v>
      </c>
      <c r="D4" s="14" t="s">
        <v>224</v>
      </c>
      <c r="E4" s="12" t="s">
        <v>225</v>
      </c>
      <c r="F4" s="12" t="s">
        <v>226</v>
      </c>
      <c r="G4" s="11" t="s">
        <v>279</v>
      </c>
      <c r="H4" s="11" t="s">
        <v>280</v>
      </c>
      <c r="I4" s="11" t="s">
        <v>281</v>
      </c>
      <c r="J4" s="11" t="s">
        <v>280</v>
      </c>
      <c r="K4" s="11" t="s">
        <v>282</v>
      </c>
      <c r="L4" s="11" t="s">
        <v>280</v>
      </c>
      <c r="M4" s="12" t="s">
        <v>263</v>
      </c>
      <c r="N4" s="12" t="s">
        <v>235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295" t="s">
        <v>284</v>
      </c>
      <c r="B11" s="296"/>
      <c r="C11" s="296"/>
      <c r="D11" s="297"/>
      <c r="E11" s="298"/>
      <c r="F11" s="299"/>
      <c r="G11" s="300"/>
      <c r="H11" s="15"/>
      <c r="I11" s="295" t="s">
        <v>285</v>
      </c>
      <c r="J11" s="296"/>
      <c r="K11" s="296"/>
      <c r="L11" s="7"/>
      <c r="M11" s="7"/>
      <c r="N11" s="9"/>
    </row>
    <row r="12" spans="1:14" ht="16.5" x14ac:dyDescent="0.15">
      <c r="A12" s="301" t="s">
        <v>286</v>
      </c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4"/>
  <sheetViews>
    <sheetView zoomScalePageLayoutView="125" workbookViewId="0">
      <selection activeCell="H13" sqref="H13:J13"/>
    </sheetView>
  </sheetViews>
  <sheetFormatPr defaultColWidth="9" defaultRowHeight="14.25" x14ac:dyDescent="0.15"/>
  <cols>
    <col min="1" max="1" width="11.125" customWidth="1"/>
    <col min="2" max="2" width="10" customWidth="1"/>
    <col min="3" max="3" width="12.125" customWidth="1"/>
    <col min="4" max="4" width="12.875" customWidth="1"/>
    <col min="5" max="5" width="12.125" customWidth="1"/>
    <col min="6" max="6" width="25.125" customWidth="1"/>
    <col min="7" max="7" width="36.625" customWidth="1"/>
    <col min="8" max="8" width="16.125" customWidth="1"/>
    <col min="9" max="9" width="14" customWidth="1"/>
    <col min="10" max="10" width="17.75" customWidth="1"/>
  </cols>
  <sheetData>
    <row r="1" spans="1:12" ht="29.25" x14ac:dyDescent="0.15">
      <c r="A1" s="294" t="s">
        <v>287</v>
      </c>
      <c r="B1" s="294"/>
      <c r="C1" s="294"/>
      <c r="D1" s="294"/>
      <c r="E1" s="294"/>
      <c r="F1" s="294"/>
      <c r="G1" s="294"/>
      <c r="H1" s="294"/>
      <c r="I1" s="294"/>
      <c r="J1" s="294"/>
    </row>
    <row r="2" spans="1:12" s="1" customFormat="1" ht="18.95" customHeight="1" x14ac:dyDescent="0.3">
      <c r="A2" s="3" t="s">
        <v>257</v>
      </c>
      <c r="B2" s="4" t="s">
        <v>226</v>
      </c>
      <c r="C2" s="4" t="s">
        <v>222</v>
      </c>
      <c r="D2" s="4" t="s">
        <v>223</v>
      </c>
      <c r="E2" s="4" t="s">
        <v>224</v>
      </c>
      <c r="F2" s="4" t="s">
        <v>225</v>
      </c>
      <c r="G2" s="3" t="s">
        <v>288</v>
      </c>
      <c r="H2" s="3" t="s">
        <v>289</v>
      </c>
      <c r="I2" s="3" t="s">
        <v>290</v>
      </c>
      <c r="J2" s="3" t="s">
        <v>291</v>
      </c>
      <c r="K2" s="4" t="s">
        <v>263</v>
      </c>
      <c r="L2" s="4" t="s">
        <v>235</v>
      </c>
    </row>
    <row r="3" spans="1:12" ht="21.95" customHeight="1" x14ac:dyDescent="0.15">
      <c r="A3" s="5" t="s">
        <v>265</v>
      </c>
      <c r="B3" s="6" t="s">
        <v>241</v>
      </c>
      <c r="C3" s="6" t="s">
        <v>237</v>
      </c>
      <c r="D3" s="6" t="s">
        <v>238</v>
      </c>
      <c r="E3" s="6" t="s">
        <v>239</v>
      </c>
      <c r="F3" s="6" t="s">
        <v>240</v>
      </c>
      <c r="G3" s="6" t="s">
        <v>292</v>
      </c>
      <c r="H3" s="6" t="s">
        <v>293</v>
      </c>
      <c r="I3" s="6" t="s">
        <v>294</v>
      </c>
      <c r="J3" s="6" t="s">
        <v>295</v>
      </c>
      <c r="K3" s="10" t="s">
        <v>296</v>
      </c>
      <c r="L3" s="6"/>
    </row>
    <row r="4" spans="1:12" ht="21.95" customHeight="1" x14ac:dyDescent="0.15">
      <c r="A4" s="5" t="s">
        <v>271</v>
      </c>
      <c r="B4" s="6" t="s">
        <v>241</v>
      </c>
      <c r="C4" s="6" t="s">
        <v>237</v>
      </c>
      <c r="D4" s="6" t="s">
        <v>238</v>
      </c>
      <c r="E4" s="6" t="s">
        <v>239</v>
      </c>
      <c r="F4" s="6" t="s">
        <v>240</v>
      </c>
      <c r="G4" s="6" t="s">
        <v>292</v>
      </c>
      <c r="H4" s="6" t="s">
        <v>293</v>
      </c>
      <c r="I4" s="6" t="s">
        <v>294</v>
      </c>
      <c r="J4" s="6" t="s">
        <v>295</v>
      </c>
      <c r="K4" s="10" t="s">
        <v>296</v>
      </c>
      <c r="L4" s="6"/>
    </row>
    <row r="5" spans="1:12" ht="21.95" customHeight="1" x14ac:dyDescent="0.15">
      <c r="A5" s="5" t="s">
        <v>272</v>
      </c>
      <c r="B5" s="6" t="s">
        <v>241</v>
      </c>
      <c r="C5" s="6" t="s">
        <v>237</v>
      </c>
      <c r="D5" s="6" t="s">
        <v>238</v>
      </c>
      <c r="E5" s="6" t="s">
        <v>239</v>
      </c>
      <c r="F5" s="6" t="s">
        <v>240</v>
      </c>
      <c r="G5" s="6" t="s">
        <v>292</v>
      </c>
      <c r="H5" s="6" t="s">
        <v>293</v>
      </c>
      <c r="I5" s="6" t="s">
        <v>294</v>
      </c>
      <c r="J5" s="6" t="s">
        <v>295</v>
      </c>
      <c r="K5" s="10" t="s">
        <v>296</v>
      </c>
      <c r="L5" s="6"/>
    </row>
    <row r="6" spans="1:12" ht="21.95" customHeight="1" x14ac:dyDescent="0.15">
      <c r="A6" s="5" t="s">
        <v>273</v>
      </c>
      <c r="B6" s="6" t="s">
        <v>241</v>
      </c>
      <c r="C6" s="6" t="s">
        <v>237</v>
      </c>
      <c r="D6" s="6" t="s">
        <v>238</v>
      </c>
      <c r="E6" s="6" t="s">
        <v>239</v>
      </c>
      <c r="F6" s="6" t="s">
        <v>240</v>
      </c>
      <c r="G6" s="6" t="s">
        <v>292</v>
      </c>
      <c r="H6" s="6" t="s">
        <v>293</v>
      </c>
      <c r="I6" s="6" t="s">
        <v>294</v>
      </c>
      <c r="J6" s="6" t="s">
        <v>295</v>
      </c>
      <c r="K6" s="10" t="s">
        <v>296</v>
      </c>
      <c r="L6" s="6"/>
    </row>
    <row r="7" spans="1:12" ht="21.95" customHeight="1" x14ac:dyDescent="0.15">
      <c r="A7" s="5" t="s">
        <v>274</v>
      </c>
      <c r="B7" s="6" t="s">
        <v>241</v>
      </c>
      <c r="C7" s="6" t="s">
        <v>237</v>
      </c>
      <c r="D7" s="6" t="s">
        <v>238</v>
      </c>
      <c r="E7" s="6" t="s">
        <v>239</v>
      </c>
      <c r="F7" s="6" t="s">
        <v>240</v>
      </c>
      <c r="G7" s="6" t="s">
        <v>292</v>
      </c>
      <c r="H7" s="6" t="s">
        <v>293</v>
      </c>
      <c r="I7" s="6" t="s">
        <v>294</v>
      </c>
      <c r="J7" s="6" t="s">
        <v>295</v>
      </c>
      <c r="K7" s="10" t="s">
        <v>296</v>
      </c>
      <c r="L7" s="5"/>
    </row>
    <row r="8" spans="1:12" ht="21.95" customHeight="1" x14ac:dyDescent="0.15">
      <c r="A8" s="5"/>
      <c r="B8" s="6"/>
      <c r="C8" s="6"/>
      <c r="D8" s="6"/>
      <c r="E8" s="6"/>
      <c r="F8" s="6"/>
      <c r="G8" s="6"/>
      <c r="H8" s="6"/>
      <c r="I8" s="6"/>
      <c r="J8" s="6"/>
      <c r="K8" s="10"/>
      <c r="L8" s="5"/>
    </row>
    <row r="9" spans="1:12" ht="21.95" customHeight="1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10"/>
      <c r="L9" s="5"/>
    </row>
    <row r="10" spans="1:12" ht="21.95" customHeight="1" x14ac:dyDescent="0.15">
      <c r="A10" s="5"/>
      <c r="B10" s="6"/>
      <c r="C10" s="6"/>
      <c r="D10" s="6"/>
      <c r="E10" s="6"/>
      <c r="F10" s="6"/>
      <c r="G10" s="6"/>
      <c r="H10" s="6"/>
      <c r="I10" s="6"/>
      <c r="J10" s="6"/>
      <c r="K10" s="10"/>
      <c r="L10" s="5"/>
    </row>
    <row r="11" spans="1:12" ht="21.95" customHeight="1" x14ac:dyDescent="0.15">
      <c r="A11" s="5"/>
      <c r="B11" s="6"/>
      <c r="C11" s="6"/>
      <c r="D11" s="6"/>
      <c r="E11" s="6"/>
      <c r="F11" s="6"/>
      <c r="G11" s="6"/>
      <c r="H11" s="6"/>
      <c r="I11" s="6"/>
      <c r="J11" s="6"/>
      <c r="K11" s="10"/>
      <c r="L11" s="5"/>
    </row>
    <row r="12" spans="1:12" ht="21.95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10"/>
      <c r="L12" s="5"/>
    </row>
    <row r="13" spans="1:12" s="2" customFormat="1" ht="18.75" x14ac:dyDescent="0.15">
      <c r="A13" s="295" t="s">
        <v>243</v>
      </c>
      <c r="B13" s="296"/>
      <c r="C13" s="296"/>
      <c r="D13" s="296"/>
      <c r="E13" s="297"/>
      <c r="F13" s="298"/>
      <c r="G13" s="300"/>
      <c r="H13" s="295" t="s">
        <v>297</v>
      </c>
      <c r="I13" s="296"/>
      <c r="J13" s="296"/>
      <c r="K13" s="7"/>
      <c r="L13" s="9"/>
    </row>
    <row r="14" spans="1:12" ht="72" customHeight="1" x14ac:dyDescent="0.15">
      <c r="A14" s="301" t="s">
        <v>298</v>
      </c>
      <c r="B14" s="301"/>
      <c r="C14" s="302"/>
      <c r="D14" s="302"/>
      <c r="E14" s="302"/>
      <c r="F14" s="302"/>
      <c r="G14" s="302"/>
      <c r="H14" s="302"/>
      <c r="I14" s="302"/>
      <c r="J14" s="302"/>
      <c r="K14" s="302"/>
      <c r="L14" s="302"/>
    </row>
  </sheetData>
  <mergeCells count="5">
    <mergeCell ref="A1:J1"/>
    <mergeCell ref="A13:E13"/>
    <mergeCell ref="F13:G13"/>
    <mergeCell ref="H13:J13"/>
    <mergeCell ref="A14:L14"/>
  </mergeCells>
  <phoneticPr fontId="31" type="noConversion"/>
  <dataValidations count="1">
    <dataValidation type="list" allowBlank="1" showInputMessage="1" showErrorMessage="1" sqref="L3:L7 L8:L9 L10:L14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294" t="s">
        <v>299</v>
      </c>
      <c r="B1" s="294"/>
      <c r="C1" s="294"/>
      <c r="D1" s="294"/>
      <c r="E1" s="294"/>
      <c r="F1" s="294"/>
      <c r="G1" s="294"/>
      <c r="H1" s="294"/>
      <c r="I1" s="294"/>
    </row>
    <row r="2" spans="1:9" s="1" customFormat="1" ht="16.5" x14ac:dyDescent="0.3">
      <c r="A2" s="303" t="s">
        <v>221</v>
      </c>
      <c r="B2" s="304" t="s">
        <v>226</v>
      </c>
      <c r="C2" s="304" t="s">
        <v>264</v>
      </c>
      <c r="D2" s="304" t="s">
        <v>224</v>
      </c>
      <c r="E2" s="304" t="s">
        <v>225</v>
      </c>
      <c r="F2" s="3" t="s">
        <v>300</v>
      </c>
      <c r="G2" s="3" t="s">
        <v>248</v>
      </c>
      <c r="H2" s="307" t="s">
        <v>249</v>
      </c>
      <c r="I2" s="311" t="s">
        <v>251</v>
      </c>
    </row>
    <row r="3" spans="1:9" s="1" customFormat="1" ht="16.5" x14ac:dyDescent="0.3">
      <c r="A3" s="303"/>
      <c r="B3" s="305"/>
      <c r="C3" s="305"/>
      <c r="D3" s="305"/>
      <c r="E3" s="305"/>
      <c r="F3" s="3" t="s">
        <v>301</v>
      </c>
      <c r="G3" s="3" t="s">
        <v>252</v>
      </c>
      <c r="H3" s="308"/>
      <c r="I3" s="312"/>
    </row>
    <row r="4" spans="1:9" x14ac:dyDescent="0.15">
      <c r="A4" s="5"/>
      <c r="B4" s="5"/>
      <c r="C4" s="6"/>
      <c r="D4" s="6"/>
      <c r="E4" s="6"/>
      <c r="F4" s="6"/>
      <c r="G4" s="6"/>
      <c r="H4" s="6"/>
      <c r="I4" s="6" t="s">
        <v>242</v>
      </c>
    </row>
    <row r="5" spans="1:9" x14ac:dyDescent="0.15">
      <c r="A5" s="5"/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295" t="s">
        <v>284</v>
      </c>
      <c r="B12" s="296"/>
      <c r="C12" s="296"/>
      <c r="D12" s="297"/>
      <c r="E12" s="8"/>
      <c r="F12" s="295" t="s">
        <v>285</v>
      </c>
      <c r="G12" s="296"/>
      <c r="H12" s="297"/>
      <c r="I12" s="9"/>
    </row>
    <row r="13" spans="1:9" ht="45.75" customHeight="1" x14ac:dyDescent="0.15">
      <c r="A13" s="301" t="s">
        <v>302</v>
      </c>
      <c r="B13" s="301"/>
      <c r="C13" s="302"/>
      <c r="D13" s="302"/>
      <c r="E13" s="302"/>
      <c r="F13" s="302"/>
      <c r="G13" s="302"/>
      <c r="H13" s="302"/>
      <c r="I13" s="30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48" t="s">
        <v>32</v>
      </c>
      <c r="C2" s="149"/>
      <c r="D2" s="149"/>
      <c r="E2" s="149"/>
      <c r="F2" s="149"/>
      <c r="G2" s="149"/>
      <c r="H2" s="149"/>
      <c r="I2" s="150"/>
    </row>
    <row r="3" spans="2:9" ht="27.95" customHeight="1" x14ac:dyDescent="0.25">
      <c r="B3" s="127"/>
      <c r="C3" s="128"/>
      <c r="D3" s="151" t="s">
        <v>33</v>
      </c>
      <c r="E3" s="152"/>
      <c r="F3" s="153" t="s">
        <v>34</v>
      </c>
      <c r="G3" s="154"/>
      <c r="H3" s="151" t="s">
        <v>35</v>
      </c>
      <c r="I3" s="155"/>
    </row>
    <row r="4" spans="2:9" ht="27.95" customHeight="1" x14ac:dyDescent="0.25">
      <c r="B4" s="127" t="s">
        <v>36</v>
      </c>
      <c r="C4" s="128" t="s">
        <v>37</v>
      </c>
      <c r="D4" s="128" t="s">
        <v>38</v>
      </c>
      <c r="E4" s="128" t="s">
        <v>39</v>
      </c>
      <c r="F4" s="129" t="s">
        <v>38</v>
      </c>
      <c r="G4" s="129" t="s">
        <v>39</v>
      </c>
      <c r="H4" s="128" t="s">
        <v>38</v>
      </c>
      <c r="I4" s="136" t="s">
        <v>39</v>
      </c>
    </row>
    <row r="5" spans="2:9" ht="27.95" customHeight="1" x14ac:dyDescent="0.15">
      <c r="B5" s="130" t="s">
        <v>40</v>
      </c>
      <c r="C5" s="5">
        <v>13</v>
      </c>
      <c r="D5" s="5">
        <v>0</v>
      </c>
      <c r="E5" s="5">
        <v>1</v>
      </c>
      <c r="F5" s="131">
        <v>0</v>
      </c>
      <c r="G5" s="131">
        <v>1</v>
      </c>
      <c r="H5" s="5">
        <v>1</v>
      </c>
      <c r="I5" s="137">
        <v>2</v>
      </c>
    </row>
    <row r="6" spans="2:9" ht="27.95" customHeight="1" x14ac:dyDescent="0.15">
      <c r="B6" s="130" t="s">
        <v>41</v>
      </c>
      <c r="C6" s="5">
        <v>20</v>
      </c>
      <c r="D6" s="5">
        <v>0</v>
      </c>
      <c r="E6" s="5">
        <v>1</v>
      </c>
      <c r="F6" s="131">
        <v>1</v>
      </c>
      <c r="G6" s="131">
        <v>2</v>
      </c>
      <c r="H6" s="5">
        <v>2</v>
      </c>
      <c r="I6" s="137">
        <v>3</v>
      </c>
    </row>
    <row r="7" spans="2:9" ht="27.95" customHeight="1" x14ac:dyDescent="0.15">
      <c r="B7" s="130" t="s">
        <v>42</v>
      </c>
      <c r="C7" s="5">
        <v>32</v>
      </c>
      <c r="D7" s="5">
        <v>0</v>
      </c>
      <c r="E7" s="5">
        <v>1</v>
      </c>
      <c r="F7" s="131">
        <v>2</v>
      </c>
      <c r="G7" s="131">
        <v>3</v>
      </c>
      <c r="H7" s="5">
        <v>3</v>
      </c>
      <c r="I7" s="137">
        <v>4</v>
      </c>
    </row>
    <row r="8" spans="2:9" ht="27.95" customHeight="1" x14ac:dyDescent="0.15">
      <c r="B8" s="130" t="s">
        <v>43</v>
      </c>
      <c r="C8" s="5">
        <v>50</v>
      </c>
      <c r="D8" s="5">
        <v>1</v>
      </c>
      <c r="E8" s="5">
        <v>2</v>
      </c>
      <c r="F8" s="131">
        <v>3</v>
      </c>
      <c r="G8" s="131">
        <v>4</v>
      </c>
      <c r="H8" s="5">
        <v>5</v>
      </c>
      <c r="I8" s="137">
        <v>6</v>
      </c>
    </row>
    <row r="9" spans="2:9" ht="27.95" customHeight="1" x14ac:dyDescent="0.15">
      <c r="B9" s="130" t="s">
        <v>44</v>
      </c>
      <c r="C9" s="5">
        <v>80</v>
      </c>
      <c r="D9" s="5">
        <v>2</v>
      </c>
      <c r="E9" s="5">
        <v>3</v>
      </c>
      <c r="F9" s="131">
        <v>5</v>
      </c>
      <c r="G9" s="131">
        <v>6</v>
      </c>
      <c r="H9" s="5">
        <v>7</v>
      </c>
      <c r="I9" s="137">
        <v>8</v>
      </c>
    </row>
    <row r="10" spans="2:9" ht="27.95" customHeight="1" x14ac:dyDescent="0.15">
      <c r="B10" s="130" t="s">
        <v>45</v>
      </c>
      <c r="C10" s="5">
        <v>125</v>
      </c>
      <c r="D10" s="5">
        <v>3</v>
      </c>
      <c r="E10" s="5">
        <v>4</v>
      </c>
      <c r="F10" s="131">
        <v>7</v>
      </c>
      <c r="G10" s="131">
        <v>8</v>
      </c>
      <c r="H10" s="5">
        <v>10</v>
      </c>
      <c r="I10" s="137">
        <v>11</v>
      </c>
    </row>
    <row r="11" spans="2:9" ht="27.95" customHeight="1" x14ac:dyDescent="0.15">
      <c r="B11" s="130" t="s">
        <v>46</v>
      </c>
      <c r="C11" s="5">
        <v>200</v>
      </c>
      <c r="D11" s="5">
        <v>5</v>
      </c>
      <c r="E11" s="5">
        <v>6</v>
      </c>
      <c r="F11" s="131">
        <v>10</v>
      </c>
      <c r="G11" s="131">
        <v>11</v>
      </c>
      <c r="H11" s="5">
        <v>14</v>
      </c>
      <c r="I11" s="137">
        <v>15</v>
      </c>
    </row>
    <row r="12" spans="2:9" ht="27.95" customHeight="1" x14ac:dyDescent="0.15">
      <c r="B12" s="132" t="s">
        <v>47</v>
      </c>
      <c r="C12" s="133">
        <v>315</v>
      </c>
      <c r="D12" s="133">
        <v>7</v>
      </c>
      <c r="E12" s="133">
        <v>8</v>
      </c>
      <c r="F12" s="134">
        <v>14</v>
      </c>
      <c r="G12" s="134">
        <v>15</v>
      </c>
      <c r="H12" s="133">
        <v>21</v>
      </c>
      <c r="I12" s="138">
        <v>22</v>
      </c>
    </row>
    <row r="14" spans="2:9" x14ac:dyDescent="0.15">
      <c r="B14" s="135" t="s">
        <v>48</v>
      </c>
      <c r="C14" s="135"/>
      <c r="D14" s="135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M47" sqref="M47"/>
    </sheetView>
  </sheetViews>
  <sheetFormatPr defaultColWidth="10.375" defaultRowHeight="16.5" customHeight="1" x14ac:dyDescent="0.15"/>
  <cols>
    <col min="1" max="9" width="10.375" style="48"/>
    <col min="10" max="10" width="8.875" style="48" customWidth="1"/>
    <col min="11" max="11" width="12" style="48" customWidth="1"/>
    <col min="12" max="16384" width="10.375" style="48"/>
  </cols>
  <sheetData>
    <row r="1" spans="1:11" ht="20.25" x14ac:dyDescent="0.15">
      <c r="A1" s="223" t="s">
        <v>49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14.25" x14ac:dyDescent="0.15">
      <c r="A2" s="76" t="s">
        <v>50</v>
      </c>
      <c r="B2" s="224" t="s">
        <v>51</v>
      </c>
      <c r="C2" s="224"/>
      <c r="D2" s="225" t="s">
        <v>52</v>
      </c>
      <c r="E2" s="225"/>
      <c r="F2" s="224" t="s">
        <v>53</v>
      </c>
      <c r="G2" s="224"/>
      <c r="H2" s="77" t="s">
        <v>54</v>
      </c>
      <c r="I2" s="226" t="s">
        <v>55</v>
      </c>
      <c r="J2" s="226"/>
      <c r="K2" s="227"/>
    </row>
    <row r="3" spans="1:11" ht="14.25" x14ac:dyDescent="0.15">
      <c r="A3" s="217" t="s">
        <v>56</v>
      </c>
      <c r="B3" s="218"/>
      <c r="C3" s="219"/>
      <c r="D3" s="220" t="s">
        <v>57</v>
      </c>
      <c r="E3" s="221"/>
      <c r="F3" s="221"/>
      <c r="G3" s="222"/>
      <c r="H3" s="220" t="s">
        <v>58</v>
      </c>
      <c r="I3" s="221"/>
      <c r="J3" s="221"/>
      <c r="K3" s="222"/>
    </row>
    <row r="4" spans="1:11" ht="14.25" x14ac:dyDescent="0.15">
      <c r="A4" s="78" t="s">
        <v>59</v>
      </c>
      <c r="B4" s="215" t="s">
        <v>60</v>
      </c>
      <c r="C4" s="216"/>
      <c r="D4" s="209" t="s">
        <v>61</v>
      </c>
      <c r="E4" s="210"/>
      <c r="F4" s="207">
        <v>45056</v>
      </c>
      <c r="G4" s="208"/>
      <c r="H4" s="209" t="s">
        <v>62</v>
      </c>
      <c r="I4" s="210"/>
      <c r="J4" s="51" t="s">
        <v>63</v>
      </c>
      <c r="K4" s="52" t="s">
        <v>64</v>
      </c>
    </row>
    <row r="5" spans="1:11" ht="14.25" x14ac:dyDescent="0.15">
      <c r="A5" s="79" t="s">
        <v>65</v>
      </c>
      <c r="B5" s="215" t="s">
        <v>66</v>
      </c>
      <c r="C5" s="216"/>
      <c r="D5" s="209" t="s">
        <v>67</v>
      </c>
      <c r="E5" s="210"/>
      <c r="F5" s="207">
        <v>45049</v>
      </c>
      <c r="G5" s="208"/>
      <c r="H5" s="209" t="s">
        <v>68</v>
      </c>
      <c r="I5" s="210"/>
      <c r="J5" s="51" t="s">
        <v>63</v>
      </c>
      <c r="K5" s="52" t="s">
        <v>64</v>
      </c>
    </row>
    <row r="6" spans="1:11" ht="14.25" x14ac:dyDescent="0.15">
      <c r="A6" s="78" t="s">
        <v>69</v>
      </c>
      <c r="B6" s="80">
        <v>1</v>
      </c>
      <c r="C6" s="81">
        <v>2</v>
      </c>
      <c r="D6" s="79" t="s">
        <v>70</v>
      </c>
      <c r="E6" s="86"/>
      <c r="F6" s="207">
        <v>45051</v>
      </c>
      <c r="G6" s="208"/>
      <c r="H6" s="209" t="s">
        <v>71</v>
      </c>
      <c r="I6" s="210"/>
      <c r="J6" s="51" t="s">
        <v>63</v>
      </c>
      <c r="K6" s="52" t="s">
        <v>64</v>
      </c>
    </row>
    <row r="7" spans="1:11" ht="14.25" x14ac:dyDescent="0.15">
      <c r="A7" s="78" t="s">
        <v>72</v>
      </c>
      <c r="B7" s="206">
        <v>130</v>
      </c>
      <c r="C7" s="170"/>
      <c r="D7" s="79" t="s">
        <v>73</v>
      </c>
      <c r="E7" s="85"/>
      <c r="F7" s="207">
        <v>45053</v>
      </c>
      <c r="G7" s="208"/>
      <c r="H7" s="209" t="s">
        <v>74</v>
      </c>
      <c r="I7" s="210"/>
      <c r="J7" s="51" t="s">
        <v>63</v>
      </c>
      <c r="K7" s="52" t="s">
        <v>64</v>
      </c>
    </row>
    <row r="8" spans="1:11" ht="14.25" x14ac:dyDescent="0.15">
      <c r="A8" s="104"/>
      <c r="B8" s="211"/>
      <c r="C8" s="212"/>
      <c r="D8" s="177" t="s">
        <v>75</v>
      </c>
      <c r="E8" s="178"/>
      <c r="F8" s="213">
        <v>45055</v>
      </c>
      <c r="G8" s="214"/>
      <c r="H8" s="177" t="s">
        <v>76</v>
      </c>
      <c r="I8" s="178"/>
      <c r="J8" s="87" t="s">
        <v>63</v>
      </c>
      <c r="K8" s="89" t="s">
        <v>64</v>
      </c>
    </row>
    <row r="9" spans="1:11" ht="14.25" x14ac:dyDescent="0.15">
      <c r="A9" s="200" t="s">
        <v>77</v>
      </c>
      <c r="B9" s="201"/>
      <c r="C9" s="201"/>
      <c r="D9" s="201"/>
      <c r="E9" s="201"/>
      <c r="F9" s="201"/>
      <c r="G9" s="201"/>
      <c r="H9" s="201"/>
      <c r="I9" s="201"/>
      <c r="J9" s="201"/>
      <c r="K9" s="202"/>
    </row>
    <row r="10" spans="1:11" ht="14.25" x14ac:dyDescent="0.15">
      <c r="A10" s="174" t="s">
        <v>78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6"/>
    </row>
    <row r="11" spans="1:11" ht="14.25" x14ac:dyDescent="0.15">
      <c r="A11" s="105" t="s">
        <v>79</v>
      </c>
      <c r="B11" s="106" t="s">
        <v>80</v>
      </c>
      <c r="C11" s="107" t="s">
        <v>81</v>
      </c>
      <c r="D11" s="108"/>
      <c r="E11" s="109" t="s">
        <v>82</v>
      </c>
      <c r="F11" s="106" t="s">
        <v>80</v>
      </c>
      <c r="G11" s="107" t="s">
        <v>81</v>
      </c>
      <c r="H11" s="107" t="s">
        <v>83</v>
      </c>
      <c r="I11" s="109" t="s">
        <v>84</v>
      </c>
      <c r="J11" s="106" t="s">
        <v>80</v>
      </c>
      <c r="K11" s="123" t="s">
        <v>81</v>
      </c>
    </row>
    <row r="12" spans="1:11" ht="14.25" x14ac:dyDescent="0.15">
      <c r="A12" s="79" t="s">
        <v>85</v>
      </c>
      <c r="B12" s="84" t="s">
        <v>80</v>
      </c>
      <c r="C12" s="51" t="s">
        <v>81</v>
      </c>
      <c r="D12" s="85"/>
      <c r="E12" s="86" t="s">
        <v>86</v>
      </c>
      <c r="F12" s="84" t="s">
        <v>80</v>
      </c>
      <c r="G12" s="51" t="s">
        <v>81</v>
      </c>
      <c r="H12" s="51" t="s">
        <v>83</v>
      </c>
      <c r="I12" s="86" t="s">
        <v>87</v>
      </c>
      <c r="J12" s="84" t="s">
        <v>80</v>
      </c>
      <c r="K12" s="52" t="s">
        <v>81</v>
      </c>
    </row>
    <row r="13" spans="1:11" ht="14.25" x14ac:dyDescent="0.15">
      <c r="A13" s="79" t="s">
        <v>88</v>
      </c>
      <c r="B13" s="84" t="s">
        <v>80</v>
      </c>
      <c r="C13" s="51" t="s">
        <v>81</v>
      </c>
      <c r="D13" s="85"/>
      <c r="E13" s="86" t="s">
        <v>89</v>
      </c>
      <c r="F13" s="51" t="s">
        <v>90</v>
      </c>
      <c r="G13" s="51" t="s">
        <v>91</v>
      </c>
      <c r="H13" s="51" t="s">
        <v>83</v>
      </c>
      <c r="I13" s="86" t="s">
        <v>92</v>
      </c>
      <c r="J13" s="84" t="s">
        <v>80</v>
      </c>
      <c r="K13" s="52" t="s">
        <v>81</v>
      </c>
    </row>
    <row r="14" spans="1:11" ht="14.25" x14ac:dyDescent="0.15">
      <c r="A14" s="177" t="s">
        <v>93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9"/>
    </row>
    <row r="15" spans="1:11" ht="14.25" x14ac:dyDescent="0.15">
      <c r="A15" s="174" t="s">
        <v>94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6"/>
    </row>
    <row r="16" spans="1:11" ht="14.25" x14ac:dyDescent="0.15">
      <c r="A16" s="110" t="s">
        <v>95</v>
      </c>
      <c r="B16" s="107" t="s">
        <v>90</v>
      </c>
      <c r="C16" s="107" t="s">
        <v>91</v>
      </c>
      <c r="D16" s="111"/>
      <c r="E16" s="112" t="s">
        <v>96</v>
      </c>
      <c r="F16" s="107" t="s">
        <v>90</v>
      </c>
      <c r="G16" s="107" t="s">
        <v>91</v>
      </c>
      <c r="H16" s="113"/>
      <c r="I16" s="112" t="s">
        <v>97</v>
      </c>
      <c r="J16" s="107" t="s">
        <v>90</v>
      </c>
      <c r="K16" s="123" t="s">
        <v>91</v>
      </c>
    </row>
    <row r="17" spans="1:22" ht="16.5" customHeight="1" x14ac:dyDescent="0.15">
      <c r="A17" s="82" t="s">
        <v>98</v>
      </c>
      <c r="B17" s="51" t="s">
        <v>90</v>
      </c>
      <c r="C17" s="51" t="s">
        <v>91</v>
      </c>
      <c r="D17" s="54"/>
      <c r="E17" s="88" t="s">
        <v>99</v>
      </c>
      <c r="F17" s="51" t="s">
        <v>90</v>
      </c>
      <c r="G17" s="51" t="s">
        <v>91</v>
      </c>
      <c r="H17" s="114"/>
      <c r="I17" s="88" t="s">
        <v>100</v>
      </c>
      <c r="J17" s="51" t="s">
        <v>90</v>
      </c>
      <c r="K17" s="52" t="s">
        <v>91</v>
      </c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</row>
    <row r="18" spans="1:22" ht="18" customHeight="1" x14ac:dyDescent="0.15">
      <c r="A18" s="203" t="s">
        <v>101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5"/>
    </row>
    <row r="19" spans="1:22" ht="18" customHeight="1" x14ac:dyDescent="0.15">
      <c r="A19" s="174" t="s">
        <v>102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6"/>
    </row>
    <row r="20" spans="1:22" ht="16.5" customHeight="1" x14ac:dyDescent="0.15">
      <c r="A20" s="191" t="s">
        <v>103</v>
      </c>
      <c r="B20" s="192"/>
      <c r="C20" s="192"/>
      <c r="D20" s="192"/>
      <c r="E20" s="192"/>
      <c r="F20" s="192"/>
      <c r="G20" s="192"/>
      <c r="H20" s="192"/>
      <c r="I20" s="192"/>
      <c r="J20" s="192"/>
      <c r="K20" s="193"/>
    </row>
    <row r="21" spans="1:22" ht="21.75" customHeight="1" x14ac:dyDescent="0.15">
      <c r="A21" s="115" t="s">
        <v>104</v>
      </c>
      <c r="B21" s="88" t="s">
        <v>105</v>
      </c>
      <c r="C21" s="88" t="s">
        <v>106</v>
      </c>
      <c r="D21" s="88" t="s">
        <v>107</v>
      </c>
      <c r="E21" s="88" t="s">
        <v>108</v>
      </c>
      <c r="F21" s="88" t="s">
        <v>109</v>
      </c>
      <c r="G21" s="88" t="s">
        <v>110</v>
      </c>
      <c r="H21" s="88" t="s">
        <v>111</v>
      </c>
      <c r="I21" s="88" t="s">
        <v>112</v>
      </c>
      <c r="J21" s="88" t="s">
        <v>113</v>
      </c>
      <c r="K21" s="75" t="s">
        <v>114</v>
      </c>
    </row>
    <row r="22" spans="1:22" ht="16.5" customHeight="1" x14ac:dyDescent="0.15">
      <c r="A22" s="83" t="s">
        <v>115</v>
      </c>
      <c r="B22" s="116"/>
      <c r="C22" s="116"/>
      <c r="D22" s="116"/>
      <c r="E22" s="54">
        <v>82</v>
      </c>
      <c r="F22" s="54">
        <v>50</v>
      </c>
      <c r="G22" s="116"/>
      <c r="H22" s="116"/>
      <c r="I22" s="116"/>
      <c r="J22" s="54">
        <v>132</v>
      </c>
      <c r="K22" s="125"/>
    </row>
    <row r="23" spans="1:22" ht="16.5" customHeight="1" x14ac:dyDescent="0.15">
      <c r="A23" s="83"/>
      <c r="B23" s="116"/>
      <c r="C23" s="116"/>
      <c r="D23" s="116"/>
      <c r="E23" s="116"/>
      <c r="F23" s="116"/>
      <c r="G23" s="116"/>
      <c r="H23" s="116"/>
      <c r="I23" s="116"/>
      <c r="J23" s="116"/>
      <c r="K23" s="126"/>
    </row>
    <row r="24" spans="1:22" ht="16.5" customHeight="1" x14ac:dyDescent="0.15">
      <c r="A24" s="83" t="s">
        <v>72</v>
      </c>
      <c r="B24" s="116"/>
      <c r="C24" s="116"/>
      <c r="D24" s="116"/>
      <c r="E24" s="54">
        <v>80</v>
      </c>
      <c r="F24" s="54">
        <v>50</v>
      </c>
      <c r="G24" s="116"/>
      <c r="H24" s="116"/>
      <c r="I24" s="116"/>
      <c r="J24" s="54">
        <v>130</v>
      </c>
      <c r="K24" s="126"/>
    </row>
    <row r="25" spans="1:22" ht="16.5" customHeight="1" x14ac:dyDescent="0.15">
      <c r="A25" s="83"/>
      <c r="B25" s="116"/>
      <c r="C25" s="116"/>
      <c r="D25" s="116"/>
      <c r="E25" s="116"/>
      <c r="F25" s="116"/>
      <c r="G25" s="116"/>
      <c r="H25" s="116"/>
      <c r="I25" s="116"/>
      <c r="J25" s="116"/>
      <c r="K25" s="73"/>
    </row>
    <row r="26" spans="1:22" ht="16.5" customHeight="1" x14ac:dyDescent="0.15">
      <c r="A26" s="83"/>
      <c r="B26" s="116"/>
      <c r="C26" s="116"/>
      <c r="D26" s="116"/>
      <c r="E26" s="116"/>
      <c r="F26" s="116"/>
      <c r="G26" s="116"/>
      <c r="H26" s="116"/>
      <c r="I26" s="116"/>
      <c r="J26" s="116"/>
      <c r="K26" s="73"/>
    </row>
    <row r="27" spans="1:22" ht="16.5" customHeight="1" x14ac:dyDescent="0.15">
      <c r="A27" s="83"/>
      <c r="B27" s="116"/>
      <c r="C27" s="116"/>
      <c r="D27" s="116"/>
      <c r="E27" s="116"/>
      <c r="F27" s="116"/>
      <c r="G27" s="116"/>
      <c r="H27" s="116"/>
      <c r="I27" s="116"/>
      <c r="J27" s="116"/>
      <c r="K27" s="73"/>
    </row>
    <row r="28" spans="1:22" ht="16.5" customHeight="1" x14ac:dyDescent="0.15">
      <c r="A28" s="83"/>
      <c r="B28" s="116"/>
      <c r="C28" s="116"/>
      <c r="D28" s="116"/>
      <c r="E28" s="116"/>
      <c r="F28" s="116"/>
      <c r="G28" s="116"/>
      <c r="H28" s="116"/>
      <c r="I28" s="116"/>
      <c r="J28" s="116"/>
      <c r="K28" s="73"/>
    </row>
    <row r="29" spans="1:22" ht="18" customHeight="1" x14ac:dyDescent="0.15">
      <c r="A29" s="180" t="s">
        <v>116</v>
      </c>
      <c r="B29" s="181"/>
      <c r="C29" s="181"/>
      <c r="D29" s="181"/>
      <c r="E29" s="181"/>
      <c r="F29" s="181"/>
      <c r="G29" s="181"/>
      <c r="H29" s="181"/>
      <c r="I29" s="181"/>
      <c r="J29" s="181"/>
      <c r="K29" s="182"/>
    </row>
    <row r="30" spans="1:22" ht="18.75" customHeight="1" x14ac:dyDescent="0.15">
      <c r="A30" s="194" t="s">
        <v>104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6"/>
    </row>
    <row r="31" spans="1:22" ht="18.75" customHeight="1" x14ac:dyDescent="0.15">
      <c r="A31" s="197" t="s">
        <v>117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9"/>
    </row>
    <row r="32" spans="1:22" ht="18" customHeight="1" x14ac:dyDescent="0.15">
      <c r="A32" s="180" t="s">
        <v>118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2"/>
    </row>
    <row r="33" spans="1:11" ht="14.25" x14ac:dyDescent="0.15">
      <c r="A33" s="183" t="s">
        <v>119</v>
      </c>
      <c r="B33" s="184"/>
      <c r="C33" s="184"/>
      <c r="D33" s="184"/>
      <c r="E33" s="184"/>
      <c r="F33" s="184"/>
      <c r="G33" s="184"/>
      <c r="H33" s="184"/>
      <c r="I33" s="184"/>
      <c r="J33" s="184"/>
      <c r="K33" s="185"/>
    </row>
    <row r="34" spans="1:11" ht="14.25" x14ac:dyDescent="0.15">
      <c r="A34" s="186" t="s">
        <v>120</v>
      </c>
      <c r="B34" s="187"/>
      <c r="C34" s="51" t="s">
        <v>63</v>
      </c>
      <c r="D34" s="51" t="s">
        <v>64</v>
      </c>
      <c r="E34" s="188" t="s">
        <v>121</v>
      </c>
      <c r="F34" s="189"/>
      <c r="G34" s="189"/>
      <c r="H34" s="189"/>
      <c r="I34" s="189"/>
      <c r="J34" s="189"/>
      <c r="K34" s="190"/>
    </row>
    <row r="35" spans="1:11" ht="14.25" x14ac:dyDescent="0.15">
      <c r="A35" s="156" t="s">
        <v>122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</row>
    <row r="36" spans="1:11" ht="14.25" x14ac:dyDescent="0.15">
      <c r="A36" s="165" t="s">
        <v>123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67"/>
    </row>
    <row r="37" spans="1:11" ht="14.25" x14ac:dyDescent="0.15">
      <c r="A37" s="168" t="s">
        <v>124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70"/>
    </row>
    <row r="38" spans="1:11" ht="14.25" x14ac:dyDescent="0.15">
      <c r="A38" s="168" t="s">
        <v>125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70"/>
    </row>
    <row r="39" spans="1:11" ht="14.25" x14ac:dyDescent="0.15">
      <c r="A39" s="168" t="s">
        <v>126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70"/>
    </row>
    <row r="40" spans="1:11" ht="14.25" x14ac:dyDescent="0.15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70"/>
    </row>
    <row r="41" spans="1:11" ht="14.25" x14ac:dyDescent="0.15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170"/>
    </row>
    <row r="42" spans="1:11" ht="14.25" x14ac:dyDescent="0.15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70"/>
    </row>
    <row r="43" spans="1:11" ht="14.25" x14ac:dyDescent="0.15">
      <c r="A43" s="171" t="s">
        <v>127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3"/>
    </row>
    <row r="44" spans="1:11" ht="14.25" x14ac:dyDescent="0.15">
      <c r="A44" s="174" t="s">
        <v>128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6"/>
    </row>
    <row r="45" spans="1:11" ht="14.25" x14ac:dyDescent="0.15">
      <c r="A45" s="110" t="s">
        <v>129</v>
      </c>
      <c r="B45" s="107" t="s">
        <v>90</v>
      </c>
      <c r="C45" s="107" t="s">
        <v>91</v>
      </c>
      <c r="D45" s="107" t="s">
        <v>83</v>
      </c>
      <c r="E45" s="112" t="s">
        <v>130</v>
      </c>
      <c r="F45" s="107" t="s">
        <v>90</v>
      </c>
      <c r="G45" s="107" t="s">
        <v>91</v>
      </c>
      <c r="H45" s="107" t="s">
        <v>83</v>
      </c>
      <c r="I45" s="112" t="s">
        <v>131</v>
      </c>
      <c r="J45" s="107" t="s">
        <v>90</v>
      </c>
      <c r="K45" s="123" t="s">
        <v>91</v>
      </c>
    </row>
    <row r="46" spans="1:11" ht="14.25" x14ac:dyDescent="0.15">
      <c r="A46" s="82" t="s">
        <v>82</v>
      </c>
      <c r="B46" s="51" t="s">
        <v>90</v>
      </c>
      <c r="C46" s="51" t="s">
        <v>91</v>
      </c>
      <c r="D46" s="51" t="s">
        <v>83</v>
      </c>
      <c r="E46" s="88" t="s">
        <v>89</v>
      </c>
      <c r="F46" s="51" t="s">
        <v>90</v>
      </c>
      <c r="G46" s="51" t="s">
        <v>91</v>
      </c>
      <c r="H46" s="51" t="s">
        <v>83</v>
      </c>
      <c r="I46" s="88" t="s">
        <v>100</v>
      </c>
      <c r="J46" s="51" t="s">
        <v>90</v>
      </c>
      <c r="K46" s="52" t="s">
        <v>91</v>
      </c>
    </row>
    <row r="47" spans="1:11" ht="14.25" x14ac:dyDescent="0.15">
      <c r="A47" s="177" t="s">
        <v>93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9"/>
    </row>
    <row r="48" spans="1:11" ht="14.25" x14ac:dyDescent="0.15">
      <c r="A48" s="156" t="s">
        <v>132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</row>
    <row r="49" spans="1:11" ht="14.25" x14ac:dyDescent="0.15">
      <c r="A49" s="165"/>
      <c r="B49" s="166"/>
      <c r="C49" s="166"/>
      <c r="D49" s="166"/>
      <c r="E49" s="166"/>
      <c r="F49" s="166"/>
      <c r="G49" s="166"/>
      <c r="H49" s="166"/>
      <c r="I49" s="166"/>
      <c r="J49" s="166"/>
      <c r="K49" s="167"/>
    </row>
    <row r="50" spans="1:11" ht="14.25" x14ac:dyDescent="0.15">
      <c r="A50" s="117" t="s">
        <v>133</v>
      </c>
      <c r="B50" s="160" t="s">
        <v>134</v>
      </c>
      <c r="C50" s="160"/>
      <c r="D50" s="118" t="s">
        <v>135</v>
      </c>
      <c r="E50" s="119" t="s">
        <v>136</v>
      </c>
      <c r="F50" s="120" t="s">
        <v>137</v>
      </c>
      <c r="G50" s="121" t="s">
        <v>138</v>
      </c>
      <c r="H50" s="161" t="s">
        <v>139</v>
      </c>
      <c r="I50" s="162"/>
      <c r="J50" s="163" t="s">
        <v>140</v>
      </c>
      <c r="K50" s="164"/>
    </row>
    <row r="51" spans="1:11" ht="14.25" x14ac:dyDescent="0.15">
      <c r="A51" s="156" t="s">
        <v>141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</row>
    <row r="52" spans="1:11" ht="14.25" x14ac:dyDescent="0.15">
      <c r="A52" s="157"/>
      <c r="B52" s="158"/>
      <c r="C52" s="158"/>
      <c r="D52" s="158"/>
      <c r="E52" s="158"/>
      <c r="F52" s="158"/>
      <c r="G52" s="158"/>
      <c r="H52" s="158"/>
      <c r="I52" s="158"/>
      <c r="J52" s="158"/>
      <c r="K52" s="159"/>
    </row>
    <row r="53" spans="1:11" ht="14.25" x14ac:dyDescent="0.15">
      <c r="A53" s="117" t="s">
        <v>133</v>
      </c>
      <c r="B53" s="160" t="s">
        <v>134</v>
      </c>
      <c r="C53" s="160"/>
      <c r="D53" s="118" t="s">
        <v>135</v>
      </c>
      <c r="E53" s="122" t="s">
        <v>136</v>
      </c>
      <c r="F53" s="120" t="s">
        <v>142</v>
      </c>
      <c r="G53" s="121">
        <v>45054</v>
      </c>
      <c r="H53" s="161" t="s">
        <v>139</v>
      </c>
      <c r="I53" s="162"/>
      <c r="J53" s="163" t="s">
        <v>140</v>
      </c>
      <c r="K53" s="1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opLeftCell="A6" workbookViewId="0">
      <selection activeCell="A6" sqref="A6:A18"/>
    </sheetView>
  </sheetViews>
  <sheetFormatPr defaultColWidth="9" defaultRowHeight="26.1" customHeight="1" x14ac:dyDescent="0.15"/>
  <cols>
    <col min="1" max="1" width="17.125" style="33" customWidth="1"/>
    <col min="2" max="7" width="9.375" style="33" customWidth="1"/>
    <col min="8" max="8" width="1.375" style="33" customWidth="1"/>
    <col min="9" max="9" width="16.5" style="33" customWidth="1"/>
    <col min="10" max="10" width="17" style="33" customWidth="1"/>
    <col min="11" max="11" width="18.5" style="33" customWidth="1"/>
    <col min="12" max="12" width="16.625" style="33" customWidth="1"/>
    <col min="13" max="13" width="14.125" style="33" customWidth="1"/>
    <col min="14" max="14" width="16.375" style="33" customWidth="1"/>
    <col min="15" max="16384" width="9" style="33"/>
  </cols>
  <sheetData>
    <row r="1" spans="1:14" ht="30" customHeight="1" x14ac:dyDescent="0.15">
      <c r="A1" s="228" t="s">
        <v>143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</row>
    <row r="2" spans="1:14" ht="29.1" customHeight="1" x14ac:dyDescent="0.15">
      <c r="A2" s="16" t="s">
        <v>59</v>
      </c>
      <c r="B2" s="230" t="s">
        <v>60</v>
      </c>
      <c r="C2" s="230"/>
      <c r="D2" s="17" t="s">
        <v>65</v>
      </c>
      <c r="E2" s="230" t="s">
        <v>66</v>
      </c>
      <c r="F2" s="230"/>
      <c r="G2" s="230"/>
      <c r="H2" s="235"/>
      <c r="I2" s="35" t="s">
        <v>54</v>
      </c>
      <c r="J2" s="230" t="s">
        <v>144</v>
      </c>
      <c r="K2" s="230"/>
      <c r="L2" s="230"/>
      <c r="M2" s="230"/>
      <c r="N2" s="231"/>
    </row>
    <row r="3" spans="1:14" ht="29.1" customHeight="1" x14ac:dyDescent="0.15">
      <c r="A3" s="234" t="s">
        <v>145</v>
      </c>
      <c r="B3" s="232" t="s">
        <v>146</v>
      </c>
      <c r="C3" s="232"/>
      <c r="D3" s="232"/>
      <c r="E3" s="232"/>
      <c r="F3" s="232"/>
      <c r="G3" s="232"/>
      <c r="H3" s="236"/>
      <c r="I3" s="232" t="s">
        <v>147</v>
      </c>
      <c r="J3" s="232"/>
      <c r="K3" s="232"/>
      <c r="L3" s="232"/>
      <c r="M3" s="232"/>
      <c r="N3" s="233"/>
    </row>
    <row r="4" spans="1:14" ht="29.1" customHeight="1" x14ac:dyDescent="0.15">
      <c r="A4" s="234"/>
      <c r="B4" s="18" t="s">
        <v>107</v>
      </c>
      <c r="C4" s="18" t="s">
        <v>108</v>
      </c>
      <c r="D4" s="19" t="s">
        <v>109</v>
      </c>
      <c r="E4" s="18" t="s">
        <v>110</v>
      </c>
      <c r="F4" s="18" t="s">
        <v>111</v>
      </c>
      <c r="G4" s="18" t="s">
        <v>112</v>
      </c>
      <c r="H4" s="236"/>
      <c r="I4" s="18" t="s">
        <v>107</v>
      </c>
      <c r="J4" s="18" t="s">
        <v>108</v>
      </c>
      <c r="K4" s="19" t="s">
        <v>109</v>
      </c>
      <c r="L4" s="18" t="s">
        <v>110</v>
      </c>
      <c r="M4" s="18" t="s">
        <v>111</v>
      </c>
      <c r="N4" s="18" t="s">
        <v>112</v>
      </c>
    </row>
    <row r="5" spans="1:14" ht="29.1" customHeight="1" x14ac:dyDescent="0.15">
      <c r="A5" s="234"/>
      <c r="B5" s="20"/>
      <c r="C5" s="20"/>
      <c r="D5" s="19"/>
      <c r="E5" s="20"/>
      <c r="F5" s="20"/>
      <c r="G5" s="20"/>
      <c r="H5" s="236"/>
      <c r="I5" s="36"/>
      <c r="J5" s="36"/>
      <c r="K5" s="36"/>
      <c r="L5" s="36"/>
      <c r="M5" s="36"/>
      <c r="N5" s="37"/>
    </row>
    <row r="6" spans="1:14" ht="29.1" customHeight="1" x14ac:dyDescent="0.15">
      <c r="A6" s="23" t="s">
        <v>148</v>
      </c>
      <c r="B6" s="22">
        <f>C6-1</f>
        <v>55</v>
      </c>
      <c r="C6" s="22">
        <f>D6-2</f>
        <v>56</v>
      </c>
      <c r="D6" s="21">
        <v>58</v>
      </c>
      <c r="E6" s="22">
        <f>D6+2</f>
        <v>60</v>
      </c>
      <c r="F6" s="22">
        <f>E6+2</f>
        <v>62</v>
      </c>
      <c r="G6" s="22">
        <v>63</v>
      </c>
      <c r="H6" s="236"/>
      <c r="I6" s="36"/>
      <c r="J6" s="36" t="s">
        <v>149</v>
      </c>
      <c r="K6" s="36" t="s">
        <v>149</v>
      </c>
      <c r="L6" s="36"/>
      <c r="M6" s="36"/>
      <c r="N6" s="95"/>
    </row>
    <row r="7" spans="1:14" ht="29.1" customHeight="1" x14ac:dyDescent="0.15">
      <c r="A7" s="23" t="s">
        <v>150</v>
      </c>
      <c r="B7" s="22">
        <f t="shared" ref="B7:B9" si="0">C7-4</f>
        <v>82</v>
      </c>
      <c r="C7" s="22">
        <f t="shared" ref="C7:C9" si="1">D7-4</f>
        <v>86</v>
      </c>
      <c r="D7" s="21">
        <v>90</v>
      </c>
      <c r="E7" s="22">
        <f t="shared" ref="E7:E9" si="2">D7+4</f>
        <v>94</v>
      </c>
      <c r="F7" s="22">
        <f>E7+4</f>
        <v>98</v>
      </c>
      <c r="G7" s="22">
        <v>107</v>
      </c>
      <c r="H7" s="236"/>
      <c r="I7" s="36"/>
      <c r="J7" s="36" t="s">
        <v>151</v>
      </c>
      <c r="K7" s="36" t="s">
        <v>151</v>
      </c>
      <c r="L7" s="36"/>
      <c r="M7" s="36"/>
      <c r="N7" s="95"/>
    </row>
    <row r="8" spans="1:14" ht="29.1" customHeight="1" x14ac:dyDescent="0.15">
      <c r="A8" s="23" t="s">
        <v>152</v>
      </c>
      <c r="B8" s="25">
        <f t="shared" si="0"/>
        <v>78</v>
      </c>
      <c r="C8" s="25">
        <f t="shared" si="1"/>
        <v>82</v>
      </c>
      <c r="D8" s="24">
        <v>86</v>
      </c>
      <c r="E8" s="25">
        <f t="shared" si="2"/>
        <v>90</v>
      </c>
      <c r="F8" s="25">
        <f>E8+5</f>
        <v>95</v>
      </c>
      <c r="G8" s="25">
        <v>104</v>
      </c>
      <c r="H8" s="236"/>
      <c r="I8" s="36"/>
      <c r="J8" s="36" t="s">
        <v>151</v>
      </c>
      <c r="K8" s="36" t="s">
        <v>151</v>
      </c>
      <c r="L8" s="36"/>
      <c r="M8" s="36"/>
      <c r="N8" s="95"/>
    </row>
    <row r="9" spans="1:14" ht="29.1" customHeight="1" x14ac:dyDescent="0.15">
      <c r="A9" s="23" t="s">
        <v>153</v>
      </c>
      <c r="B9" s="22">
        <f t="shared" si="0"/>
        <v>84</v>
      </c>
      <c r="C9" s="22">
        <f t="shared" si="1"/>
        <v>88</v>
      </c>
      <c r="D9" s="21">
        <v>92</v>
      </c>
      <c r="E9" s="22">
        <f t="shared" si="2"/>
        <v>96</v>
      </c>
      <c r="F9" s="22">
        <f>E9+5</f>
        <v>101</v>
      </c>
      <c r="G9" s="22">
        <v>110</v>
      </c>
      <c r="H9" s="236"/>
      <c r="I9" s="36"/>
      <c r="J9" s="36">
        <v>-0.5</v>
      </c>
      <c r="K9" s="36">
        <f>-0.5-0.2</f>
        <v>-0.7</v>
      </c>
      <c r="L9" s="36"/>
      <c r="M9" s="36"/>
      <c r="N9" s="95"/>
    </row>
    <row r="10" spans="1:14" ht="29.1" customHeight="1" x14ac:dyDescent="0.15">
      <c r="A10" s="23" t="s">
        <v>154</v>
      </c>
      <c r="B10" s="22">
        <f>C10-1</f>
        <v>36</v>
      </c>
      <c r="C10" s="22">
        <f>D10-1</f>
        <v>37</v>
      </c>
      <c r="D10" s="21">
        <v>38</v>
      </c>
      <c r="E10" s="22">
        <f>D10+1</f>
        <v>39</v>
      </c>
      <c r="F10" s="22">
        <f>E10+1</f>
        <v>40</v>
      </c>
      <c r="G10" s="22">
        <v>41.8</v>
      </c>
      <c r="H10" s="236"/>
      <c r="I10" s="38"/>
      <c r="J10" s="38" t="s">
        <v>155</v>
      </c>
      <c r="K10" s="38" t="s">
        <v>156</v>
      </c>
      <c r="L10" s="38"/>
      <c r="M10" s="38"/>
      <c r="N10" s="39"/>
    </row>
    <row r="11" spans="1:14" ht="29.1" customHeight="1" x14ac:dyDescent="0.15">
      <c r="A11" s="23" t="s">
        <v>157</v>
      </c>
      <c r="B11" s="22">
        <f>C11-0.5</f>
        <v>16</v>
      </c>
      <c r="C11" s="22">
        <f>D11-0.5</f>
        <v>16.5</v>
      </c>
      <c r="D11" s="21">
        <v>17</v>
      </c>
      <c r="E11" s="22">
        <f>D11+0.5</f>
        <v>17.5</v>
      </c>
      <c r="F11" s="22">
        <f>E11+0.5</f>
        <v>18</v>
      </c>
      <c r="G11" s="22">
        <v>19</v>
      </c>
      <c r="H11" s="236"/>
      <c r="I11" s="28"/>
      <c r="J11" s="28" t="s">
        <v>151</v>
      </c>
      <c r="K11" s="28" t="s">
        <v>151</v>
      </c>
      <c r="L11" s="28"/>
      <c r="M11" s="40"/>
      <c r="N11" s="96"/>
    </row>
    <row r="12" spans="1:14" ht="29.1" customHeight="1" x14ac:dyDescent="0.15">
      <c r="A12" s="23" t="s">
        <v>158</v>
      </c>
      <c r="B12" s="22">
        <f>C12-0.7</f>
        <v>14.600000000000001</v>
      </c>
      <c r="C12" s="22">
        <f>D12-0.7</f>
        <v>15.3</v>
      </c>
      <c r="D12" s="21">
        <v>16</v>
      </c>
      <c r="E12" s="22">
        <f>D12+0.7</f>
        <v>16.7</v>
      </c>
      <c r="F12" s="22">
        <f>E12+0.7</f>
        <v>17.399999999999999</v>
      </c>
      <c r="G12" s="22">
        <v>18.850000000000001</v>
      </c>
      <c r="H12" s="236"/>
      <c r="I12" s="28"/>
      <c r="J12" s="28" t="s">
        <v>151</v>
      </c>
      <c r="K12" s="28" t="s">
        <v>151</v>
      </c>
      <c r="L12" s="28"/>
      <c r="M12" s="40"/>
      <c r="N12" s="96"/>
    </row>
    <row r="13" spans="1:14" ht="29.1" customHeight="1" x14ac:dyDescent="0.15">
      <c r="A13" s="23" t="s">
        <v>159</v>
      </c>
      <c r="B13" s="22">
        <f>C13-0.7</f>
        <v>14.100000000000001</v>
      </c>
      <c r="C13" s="22">
        <f>D13-0.7</f>
        <v>14.8</v>
      </c>
      <c r="D13" s="21">
        <v>15.5</v>
      </c>
      <c r="E13" s="22">
        <f>D13+0.7</f>
        <v>16.2</v>
      </c>
      <c r="F13" s="22">
        <f>E13+0.7</f>
        <v>16.899999999999999</v>
      </c>
      <c r="G13" s="22">
        <v>18.350000000000001</v>
      </c>
      <c r="H13" s="236"/>
      <c r="I13" s="38"/>
      <c r="J13" s="38" t="s">
        <v>151</v>
      </c>
      <c r="K13" s="38" t="s">
        <v>151</v>
      </c>
      <c r="L13" s="38"/>
      <c r="M13" s="42"/>
      <c r="N13" s="43"/>
    </row>
    <row r="14" spans="1:14" ht="29.1" customHeight="1" x14ac:dyDescent="0.15">
      <c r="A14" s="23" t="s">
        <v>160</v>
      </c>
      <c r="B14" s="22">
        <f>C14-1</f>
        <v>37</v>
      </c>
      <c r="C14" s="22">
        <f>D14-1</f>
        <v>38</v>
      </c>
      <c r="D14" s="21">
        <v>39</v>
      </c>
      <c r="E14" s="22">
        <f>D14+1</f>
        <v>40</v>
      </c>
      <c r="F14" s="22">
        <f>E14+1</f>
        <v>41</v>
      </c>
      <c r="G14" s="22">
        <v>43.25</v>
      </c>
      <c r="H14" s="236"/>
      <c r="I14" s="28"/>
      <c r="J14" s="28" t="s">
        <v>156</v>
      </c>
      <c r="K14" s="28" t="s">
        <v>151</v>
      </c>
      <c r="L14" s="28"/>
      <c r="M14" s="40"/>
      <c r="N14" s="97"/>
    </row>
    <row r="15" spans="1:14" ht="29.1" customHeight="1" x14ac:dyDescent="0.15">
      <c r="A15" s="29" t="s">
        <v>161</v>
      </c>
      <c r="B15" s="23">
        <f t="shared" ref="B15:B18" si="3">C15</f>
        <v>2.5</v>
      </c>
      <c r="C15" s="23">
        <f t="shared" ref="C15:C17" si="4">D15</f>
        <v>2.5</v>
      </c>
      <c r="D15" s="21">
        <v>2.5</v>
      </c>
      <c r="E15" s="23">
        <f t="shared" ref="E15:E18" si="5">D15</f>
        <v>2.5</v>
      </c>
      <c r="F15" s="23">
        <f t="shared" ref="F15:F17" si="6">E15</f>
        <v>2.5</v>
      </c>
      <c r="G15" s="23">
        <v>2.5</v>
      </c>
      <c r="H15" s="236"/>
      <c r="I15" s="28"/>
      <c r="J15" s="28" t="s">
        <v>151</v>
      </c>
      <c r="K15" s="28" t="s">
        <v>151</v>
      </c>
      <c r="L15" s="28"/>
      <c r="M15" s="40"/>
      <c r="N15" s="96"/>
    </row>
    <row r="16" spans="1:14" ht="29.1" customHeight="1" x14ac:dyDescent="0.15">
      <c r="A16" s="29" t="s">
        <v>162</v>
      </c>
      <c r="B16" s="23">
        <f t="shared" si="3"/>
        <v>4</v>
      </c>
      <c r="C16" s="23">
        <f t="shared" si="4"/>
        <v>4</v>
      </c>
      <c r="D16" s="21">
        <v>4</v>
      </c>
      <c r="E16" s="23">
        <f t="shared" si="5"/>
        <v>4</v>
      </c>
      <c r="F16" s="23">
        <f t="shared" si="6"/>
        <v>4</v>
      </c>
      <c r="G16" s="23">
        <v>4</v>
      </c>
      <c r="H16" s="236"/>
      <c r="I16" s="28"/>
      <c r="J16" s="28" t="s">
        <v>151</v>
      </c>
      <c r="K16" s="28" t="s">
        <v>151</v>
      </c>
      <c r="L16" s="28"/>
      <c r="M16" s="40"/>
      <c r="N16" s="96"/>
    </row>
    <row r="17" spans="1:14" ht="29.1" customHeight="1" x14ac:dyDescent="0.35">
      <c r="A17" s="29" t="s">
        <v>163</v>
      </c>
      <c r="B17" s="26">
        <f t="shared" si="3"/>
        <v>5</v>
      </c>
      <c r="C17" s="26">
        <f t="shared" si="4"/>
        <v>5</v>
      </c>
      <c r="D17" s="21">
        <v>5</v>
      </c>
      <c r="E17" s="26">
        <f t="shared" si="5"/>
        <v>5</v>
      </c>
      <c r="F17" s="26">
        <f t="shared" si="6"/>
        <v>5</v>
      </c>
      <c r="G17" s="26">
        <v>5</v>
      </c>
      <c r="H17" s="236"/>
      <c r="I17" s="28"/>
      <c r="J17" s="28" t="s">
        <v>151</v>
      </c>
      <c r="K17" s="28" t="s">
        <v>151</v>
      </c>
      <c r="L17" s="28"/>
      <c r="M17" s="40"/>
      <c r="N17" s="41"/>
    </row>
    <row r="18" spans="1:14" ht="29.1" customHeight="1" x14ac:dyDescent="0.15">
      <c r="A18" s="23" t="s">
        <v>164</v>
      </c>
      <c r="B18" s="22">
        <f t="shared" si="3"/>
        <v>12.5</v>
      </c>
      <c r="C18" s="22">
        <f>D18-1</f>
        <v>12.5</v>
      </c>
      <c r="D18" s="27">
        <v>13.5</v>
      </c>
      <c r="E18" s="22">
        <f t="shared" si="5"/>
        <v>13.5</v>
      </c>
      <c r="F18" s="22">
        <f>D18+2</f>
        <v>15.5</v>
      </c>
      <c r="G18" s="22">
        <v>15.5</v>
      </c>
      <c r="H18" s="236"/>
      <c r="I18" s="28"/>
      <c r="J18" s="28" t="s">
        <v>151</v>
      </c>
      <c r="K18" s="28" t="s">
        <v>151</v>
      </c>
      <c r="L18" s="28"/>
      <c r="M18" s="40"/>
      <c r="N18" s="98"/>
    </row>
    <row r="19" spans="1:14" ht="29.1" customHeight="1" x14ac:dyDescent="0.15">
      <c r="A19" s="29"/>
      <c r="B19" s="90"/>
      <c r="C19" s="91"/>
      <c r="D19" s="91"/>
      <c r="E19" s="92"/>
      <c r="F19" s="92"/>
      <c r="G19" s="90"/>
      <c r="H19" s="237"/>
      <c r="I19" s="99"/>
      <c r="J19" s="100"/>
      <c r="K19" s="101"/>
      <c r="L19" s="102"/>
      <c r="M19" s="102"/>
      <c r="N19" s="103"/>
    </row>
    <row r="20" spans="1:14" ht="16.5" x14ac:dyDescent="0.15">
      <c r="A20" s="29"/>
      <c r="B20" s="93"/>
      <c r="C20" s="93"/>
      <c r="D20" s="94"/>
      <c r="E20" s="94"/>
      <c r="F20" s="94"/>
      <c r="G20" s="94"/>
      <c r="H20" s="34"/>
      <c r="I20" s="34"/>
      <c r="J20" s="34"/>
      <c r="K20" s="34"/>
      <c r="L20" s="34"/>
      <c r="M20" s="34"/>
      <c r="N20" s="34"/>
    </row>
    <row r="21" spans="1:14" ht="16.5" x14ac:dyDescent="0.15">
      <c r="A21" s="29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</row>
    <row r="22" spans="1:14" ht="16.5" x14ac:dyDescent="0.15">
      <c r="A22" s="23"/>
      <c r="B22" s="34"/>
      <c r="C22" s="34"/>
      <c r="D22" s="34"/>
      <c r="E22" s="34"/>
      <c r="F22" s="34"/>
      <c r="G22" s="34"/>
      <c r="H22" s="34"/>
      <c r="I22" s="46" t="s">
        <v>165</v>
      </c>
      <c r="J22" s="47"/>
      <c r="K22" s="46" t="s">
        <v>166</v>
      </c>
      <c r="L22" s="46"/>
      <c r="M22" s="46" t="s">
        <v>167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34" zoomScale="125" zoomScaleNormal="125" zoomScalePageLayoutView="125" workbookViewId="0">
      <selection activeCell="J42" sqref="J42:K42"/>
    </sheetView>
  </sheetViews>
  <sheetFormatPr defaultColWidth="10.125" defaultRowHeight="14.25" x14ac:dyDescent="0.15"/>
  <cols>
    <col min="1" max="1" width="9.625" style="48" customWidth="1"/>
    <col min="2" max="2" width="11.125" style="48" customWidth="1"/>
    <col min="3" max="3" width="9.125" style="48" customWidth="1"/>
    <col min="4" max="4" width="9.5" style="48" customWidth="1"/>
    <col min="5" max="5" width="13.375" style="48" customWidth="1"/>
    <col min="6" max="6" width="10.375" style="48" customWidth="1"/>
    <col min="7" max="7" width="9.5" style="48" customWidth="1"/>
    <col min="8" max="8" width="9.125" style="48" customWidth="1"/>
    <col min="9" max="9" width="8.125" style="48" customWidth="1"/>
    <col min="10" max="10" width="10.5" style="48" customWidth="1"/>
    <col min="11" max="11" width="12.125" style="48" customWidth="1"/>
    <col min="12" max="16384" width="10.125" style="48"/>
  </cols>
  <sheetData>
    <row r="1" spans="1:11" ht="25.5" x14ac:dyDescent="0.15">
      <c r="A1" s="288" t="s">
        <v>170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1" x14ac:dyDescent="0.15">
      <c r="A2" s="49" t="s">
        <v>50</v>
      </c>
      <c r="B2" s="289" t="s">
        <v>303</v>
      </c>
      <c r="C2" s="290"/>
      <c r="D2" s="50" t="s">
        <v>59</v>
      </c>
      <c r="E2" s="291" t="s">
        <v>304</v>
      </c>
      <c r="F2" s="216"/>
      <c r="G2" s="215" t="s">
        <v>66</v>
      </c>
      <c r="H2" s="216"/>
      <c r="I2" s="70" t="s">
        <v>54</v>
      </c>
      <c r="J2" s="292" t="s">
        <v>305</v>
      </c>
      <c r="K2" s="293"/>
    </row>
    <row r="3" spans="1:11" x14ac:dyDescent="0.15">
      <c r="A3" s="53" t="s">
        <v>72</v>
      </c>
      <c r="B3" s="280">
        <v>130</v>
      </c>
      <c r="C3" s="280"/>
      <c r="D3" s="55" t="s">
        <v>171</v>
      </c>
      <c r="E3" s="286">
        <v>45056</v>
      </c>
      <c r="F3" s="287"/>
      <c r="G3" s="287"/>
      <c r="H3" s="251" t="s">
        <v>172</v>
      </c>
      <c r="I3" s="251"/>
      <c r="J3" s="251"/>
      <c r="K3" s="267"/>
    </row>
    <row r="4" spans="1:11" x14ac:dyDescent="0.15">
      <c r="A4" s="56" t="s">
        <v>69</v>
      </c>
      <c r="B4" s="57">
        <v>1</v>
      </c>
      <c r="C4" s="57">
        <v>2</v>
      </c>
      <c r="D4" s="58" t="s">
        <v>173</v>
      </c>
      <c r="E4" s="287"/>
      <c r="F4" s="287"/>
      <c r="G4" s="287"/>
      <c r="H4" s="187" t="s">
        <v>174</v>
      </c>
      <c r="I4" s="187"/>
      <c r="J4" s="68" t="s">
        <v>63</v>
      </c>
      <c r="K4" s="73" t="s">
        <v>64</v>
      </c>
    </row>
    <row r="5" spans="1:11" x14ac:dyDescent="0.15">
      <c r="A5" s="56" t="s">
        <v>175</v>
      </c>
      <c r="B5" s="280">
        <v>1</v>
      </c>
      <c r="C5" s="280"/>
      <c r="D5" s="55" t="s">
        <v>176</v>
      </c>
      <c r="E5" s="55" t="s">
        <v>177</v>
      </c>
      <c r="F5" s="55" t="s">
        <v>178</v>
      </c>
      <c r="G5" s="55" t="s">
        <v>179</v>
      </c>
      <c r="H5" s="187" t="s">
        <v>180</v>
      </c>
      <c r="I5" s="187"/>
      <c r="J5" s="68" t="s">
        <v>63</v>
      </c>
      <c r="K5" s="73" t="s">
        <v>64</v>
      </c>
    </row>
    <row r="6" spans="1:11" x14ac:dyDescent="0.15">
      <c r="A6" s="59" t="s">
        <v>181</v>
      </c>
      <c r="B6" s="281">
        <v>130</v>
      </c>
      <c r="C6" s="281"/>
      <c r="D6" s="60" t="s">
        <v>182</v>
      </c>
      <c r="E6" s="61"/>
      <c r="F6" s="62"/>
      <c r="G6" s="60">
        <v>130</v>
      </c>
      <c r="H6" s="282" t="s">
        <v>183</v>
      </c>
      <c r="I6" s="282"/>
      <c r="J6" s="62" t="s">
        <v>63</v>
      </c>
      <c r="K6" s="74" t="s">
        <v>64</v>
      </c>
    </row>
    <row r="7" spans="1:11" x14ac:dyDescent="0.15">
      <c r="A7" s="63"/>
      <c r="B7" s="64"/>
      <c r="C7" s="64"/>
      <c r="D7" s="63"/>
      <c r="E7" s="64"/>
      <c r="F7" s="65"/>
      <c r="G7" s="63"/>
      <c r="H7" s="65"/>
      <c r="I7" s="64"/>
      <c r="J7" s="64"/>
      <c r="K7" s="64"/>
    </row>
    <row r="8" spans="1:11" x14ac:dyDescent="0.15">
      <c r="A8" s="66" t="s">
        <v>184</v>
      </c>
      <c r="B8" s="67" t="s">
        <v>185</v>
      </c>
      <c r="C8" s="67" t="s">
        <v>186</v>
      </c>
      <c r="D8" s="67" t="s">
        <v>187</v>
      </c>
      <c r="E8" s="67" t="s">
        <v>188</v>
      </c>
      <c r="F8" s="67" t="s">
        <v>189</v>
      </c>
      <c r="G8" s="283"/>
      <c r="H8" s="284"/>
      <c r="I8" s="284"/>
      <c r="J8" s="284"/>
      <c r="K8" s="285"/>
    </row>
    <row r="9" spans="1:11" x14ac:dyDescent="0.15">
      <c r="A9" s="186" t="s">
        <v>190</v>
      </c>
      <c r="B9" s="187"/>
      <c r="C9" s="68" t="s">
        <v>63</v>
      </c>
      <c r="D9" s="68" t="s">
        <v>64</v>
      </c>
      <c r="E9" s="55" t="s">
        <v>191</v>
      </c>
      <c r="F9" s="69" t="s">
        <v>192</v>
      </c>
      <c r="G9" s="274"/>
      <c r="H9" s="275"/>
      <c r="I9" s="275"/>
      <c r="J9" s="275"/>
      <c r="K9" s="276"/>
    </row>
    <row r="10" spans="1:11" x14ac:dyDescent="0.15">
      <c r="A10" s="186" t="s">
        <v>193</v>
      </c>
      <c r="B10" s="187"/>
      <c r="C10" s="68" t="s">
        <v>63</v>
      </c>
      <c r="D10" s="68" t="s">
        <v>64</v>
      </c>
      <c r="E10" s="55" t="s">
        <v>194</v>
      </c>
      <c r="F10" s="69" t="s">
        <v>195</v>
      </c>
      <c r="G10" s="274" t="s">
        <v>196</v>
      </c>
      <c r="H10" s="275"/>
      <c r="I10" s="275"/>
      <c r="J10" s="275"/>
      <c r="K10" s="276"/>
    </row>
    <row r="11" spans="1:11" x14ac:dyDescent="0.15">
      <c r="A11" s="277" t="s">
        <v>168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9"/>
    </row>
    <row r="12" spans="1:11" x14ac:dyDescent="0.15">
      <c r="A12" s="53" t="s">
        <v>84</v>
      </c>
      <c r="B12" s="68" t="s">
        <v>80</v>
      </c>
      <c r="C12" s="68" t="s">
        <v>81</v>
      </c>
      <c r="D12" s="69"/>
      <c r="E12" s="55" t="s">
        <v>82</v>
      </c>
      <c r="F12" s="68" t="s">
        <v>80</v>
      </c>
      <c r="G12" s="68" t="s">
        <v>81</v>
      </c>
      <c r="H12" s="68"/>
      <c r="I12" s="55" t="s">
        <v>197</v>
      </c>
      <c r="J12" s="68" t="s">
        <v>80</v>
      </c>
      <c r="K12" s="73" t="s">
        <v>81</v>
      </c>
    </row>
    <row r="13" spans="1:11" x14ac:dyDescent="0.15">
      <c r="A13" s="53" t="s">
        <v>87</v>
      </c>
      <c r="B13" s="68" t="s">
        <v>80</v>
      </c>
      <c r="C13" s="68" t="s">
        <v>81</v>
      </c>
      <c r="D13" s="69"/>
      <c r="E13" s="55" t="s">
        <v>92</v>
      </c>
      <c r="F13" s="68" t="s">
        <v>80</v>
      </c>
      <c r="G13" s="68" t="s">
        <v>81</v>
      </c>
      <c r="H13" s="68"/>
      <c r="I13" s="55" t="s">
        <v>198</v>
      </c>
      <c r="J13" s="68" t="s">
        <v>80</v>
      </c>
      <c r="K13" s="73" t="s">
        <v>81</v>
      </c>
    </row>
    <row r="14" spans="1:11" x14ac:dyDescent="0.15">
      <c r="A14" s="59" t="s">
        <v>199</v>
      </c>
      <c r="B14" s="62" t="s">
        <v>80</v>
      </c>
      <c r="C14" s="62" t="s">
        <v>81</v>
      </c>
      <c r="D14" s="61"/>
      <c r="E14" s="60" t="s">
        <v>200</v>
      </c>
      <c r="F14" s="62" t="s">
        <v>80</v>
      </c>
      <c r="G14" s="62" t="s">
        <v>81</v>
      </c>
      <c r="H14" s="62"/>
      <c r="I14" s="60" t="s">
        <v>201</v>
      </c>
      <c r="J14" s="62" t="s">
        <v>80</v>
      </c>
      <c r="K14" s="74" t="s">
        <v>81</v>
      </c>
    </row>
    <row r="15" spans="1:11" x14ac:dyDescent="0.15">
      <c r="A15" s="63"/>
      <c r="B15" s="65"/>
      <c r="C15" s="65"/>
      <c r="D15" s="64"/>
      <c r="E15" s="63"/>
      <c r="F15" s="65"/>
      <c r="G15" s="65"/>
      <c r="H15" s="65"/>
      <c r="I15" s="63"/>
      <c r="J15" s="65"/>
      <c r="K15" s="65"/>
    </row>
    <row r="16" spans="1:11" x14ac:dyDescent="0.15">
      <c r="A16" s="268" t="s">
        <v>202</v>
      </c>
      <c r="B16" s="269"/>
      <c r="C16" s="269"/>
      <c r="D16" s="269"/>
      <c r="E16" s="269"/>
      <c r="F16" s="269"/>
      <c r="G16" s="269"/>
      <c r="H16" s="269"/>
      <c r="I16" s="269"/>
      <c r="J16" s="269"/>
      <c r="K16" s="270"/>
    </row>
    <row r="17" spans="1:11" x14ac:dyDescent="0.15">
      <c r="A17" s="186" t="s">
        <v>203</v>
      </c>
      <c r="B17" s="187"/>
      <c r="C17" s="187"/>
      <c r="D17" s="187"/>
      <c r="E17" s="187"/>
      <c r="F17" s="187"/>
      <c r="G17" s="187"/>
      <c r="H17" s="187"/>
      <c r="I17" s="187"/>
      <c r="J17" s="187"/>
      <c r="K17" s="238"/>
    </row>
    <row r="18" spans="1:11" x14ac:dyDescent="0.15">
      <c r="A18" s="186" t="s">
        <v>204</v>
      </c>
      <c r="B18" s="187"/>
      <c r="C18" s="187"/>
      <c r="D18" s="187"/>
      <c r="E18" s="187"/>
      <c r="F18" s="187"/>
      <c r="G18" s="187"/>
      <c r="H18" s="187"/>
      <c r="I18" s="187"/>
      <c r="J18" s="187"/>
      <c r="K18" s="238"/>
    </row>
    <row r="19" spans="1:11" x14ac:dyDescent="0.15">
      <c r="A19" s="271" t="s">
        <v>205</v>
      </c>
      <c r="B19" s="272"/>
      <c r="C19" s="272"/>
      <c r="D19" s="272"/>
      <c r="E19" s="272"/>
      <c r="F19" s="272"/>
      <c r="G19" s="272"/>
      <c r="H19" s="272"/>
      <c r="I19" s="272"/>
      <c r="J19" s="272"/>
      <c r="K19" s="273"/>
    </row>
    <row r="20" spans="1:11" x14ac:dyDescent="0.15">
      <c r="A20" s="257"/>
      <c r="B20" s="243"/>
      <c r="C20" s="243"/>
      <c r="D20" s="243"/>
      <c r="E20" s="243"/>
      <c r="F20" s="243"/>
      <c r="G20" s="243"/>
      <c r="H20" s="243"/>
      <c r="I20" s="243"/>
      <c r="J20" s="243"/>
      <c r="K20" s="244"/>
    </row>
    <row r="21" spans="1:11" x14ac:dyDescent="0.15">
      <c r="A21" s="257"/>
      <c r="B21" s="243"/>
      <c r="C21" s="243"/>
      <c r="D21" s="243"/>
      <c r="E21" s="243"/>
      <c r="F21" s="243"/>
      <c r="G21" s="243"/>
      <c r="H21" s="243"/>
      <c r="I21" s="243"/>
      <c r="J21" s="243"/>
      <c r="K21" s="244"/>
    </row>
    <row r="22" spans="1:11" x14ac:dyDescent="0.15">
      <c r="A22" s="257"/>
      <c r="B22" s="243"/>
      <c r="C22" s="243"/>
      <c r="D22" s="243"/>
      <c r="E22" s="243"/>
      <c r="F22" s="243"/>
      <c r="G22" s="243"/>
      <c r="H22" s="243"/>
      <c r="I22" s="243"/>
      <c r="J22" s="243"/>
      <c r="K22" s="244"/>
    </row>
    <row r="23" spans="1:11" x14ac:dyDescent="0.15">
      <c r="A23" s="264"/>
      <c r="B23" s="265"/>
      <c r="C23" s="265"/>
      <c r="D23" s="265"/>
      <c r="E23" s="265"/>
      <c r="F23" s="265"/>
      <c r="G23" s="265"/>
      <c r="H23" s="265"/>
      <c r="I23" s="265"/>
      <c r="J23" s="265"/>
      <c r="K23" s="266"/>
    </row>
    <row r="24" spans="1:11" x14ac:dyDescent="0.15">
      <c r="A24" s="186" t="s">
        <v>120</v>
      </c>
      <c r="B24" s="187"/>
      <c r="C24" s="68" t="s">
        <v>63</v>
      </c>
      <c r="D24" s="68" t="s">
        <v>64</v>
      </c>
      <c r="E24" s="251" t="s">
        <v>206</v>
      </c>
      <c r="F24" s="251"/>
      <c r="G24" s="251"/>
      <c r="H24" s="251"/>
      <c r="I24" s="251"/>
      <c r="J24" s="251"/>
      <c r="K24" s="267"/>
    </row>
    <row r="25" spans="1:11" x14ac:dyDescent="0.15">
      <c r="A25" s="71" t="s">
        <v>207</v>
      </c>
      <c r="B25" s="258"/>
      <c r="C25" s="258"/>
      <c r="D25" s="258"/>
      <c r="E25" s="258"/>
      <c r="F25" s="258"/>
      <c r="G25" s="258"/>
      <c r="H25" s="258"/>
      <c r="I25" s="258"/>
      <c r="J25" s="258"/>
      <c r="K25" s="259"/>
    </row>
    <row r="26" spans="1:11" x14ac:dyDescent="0.15">
      <c r="A26" s="260"/>
      <c r="B26" s="260"/>
      <c r="C26" s="260"/>
      <c r="D26" s="260"/>
      <c r="E26" s="260"/>
      <c r="F26" s="260"/>
      <c r="G26" s="260"/>
      <c r="H26" s="260"/>
      <c r="I26" s="260"/>
      <c r="J26" s="260"/>
      <c r="K26" s="260"/>
    </row>
    <row r="27" spans="1:11" x14ac:dyDescent="0.15">
      <c r="A27" s="261" t="s">
        <v>208</v>
      </c>
      <c r="B27" s="262"/>
      <c r="C27" s="262"/>
      <c r="D27" s="262"/>
      <c r="E27" s="262"/>
      <c r="F27" s="262"/>
      <c r="G27" s="262"/>
      <c r="H27" s="262"/>
      <c r="I27" s="262"/>
      <c r="J27" s="262"/>
      <c r="K27" s="263"/>
    </row>
    <row r="28" spans="1:11" x14ac:dyDescent="0.15">
      <c r="A28" s="254" t="s">
        <v>209</v>
      </c>
      <c r="B28" s="255"/>
      <c r="C28" s="255"/>
      <c r="D28" s="255"/>
      <c r="E28" s="255"/>
      <c r="F28" s="255"/>
      <c r="G28" s="255"/>
      <c r="H28" s="255"/>
      <c r="I28" s="255"/>
      <c r="J28" s="255"/>
      <c r="K28" s="256"/>
    </row>
    <row r="29" spans="1:11" x14ac:dyDescent="0.15">
      <c r="A29" s="254">
        <v>2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6"/>
    </row>
    <row r="30" spans="1:11" x14ac:dyDescent="0.15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 x14ac:dyDescent="0.15">
      <c r="A31" s="254"/>
      <c r="B31" s="255"/>
      <c r="C31" s="255"/>
      <c r="D31" s="255"/>
      <c r="E31" s="255"/>
      <c r="F31" s="255"/>
      <c r="G31" s="255"/>
      <c r="H31" s="255"/>
      <c r="I31" s="255"/>
      <c r="J31" s="255"/>
      <c r="K31" s="256"/>
    </row>
    <row r="32" spans="1:11" x14ac:dyDescent="0.15">
      <c r="A32" s="254"/>
      <c r="B32" s="255"/>
      <c r="C32" s="255"/>
      <c r="D32" s="255"/>
      <c r="E32" s="255"/>
      <c r="F32" s="255"/>
      <c r="G32" s="255"/>
      <c r="H32" s="255"/>
      <c r="I32" s="255"/>
      <c r="J32" s="255"/>
      <c r="K32" s="256"/>
    </row>
    <row r="33" spans="1:11" ht="23.1" customHeight="1" x14ac:dyDescent="0.15">
      <c r="A33" s="254"/>
      <c r="B33" s="255"/>
      <c r="C33" s="255"/>
      <c r="D33" s="255"/>
      <c r="E33" s="255"/>
      <c r="F33" s="255"/>
      <c r="G33" s="255"/>
      <c r="H33" s="255"/>
      <c r="I33" s="255"/>
      <c r="J33" s="255"/>
      <c r="K33" s="256"/>
    </row>
    <row r="34" spans="1:11" ht="23.1" customHeight="1" x14ac:dyDescent="0.15">
      <c r="A34" s="257"/>
      <c r="B34" s="243"/>
      <c r="C34" s="243"/>
      <c r="D34" s="243"/>
      <c r="E34" s="243"/>
      <c r="F34" s="243"/>
      <c r="G34" s="243"/>
      <c r="H34" s="243"/>
      <c r="I34" s="243"/>
      <c r="J34" s="243"/>
      <c r="K34" s="244"/>
    </row>
    <row r="35" spans="1:11" ht="23.1" customHeight="1" x14ac:dyDescent="0.15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44"/>
    </row>
    <row r="36" spans="1:11" ht="23.1" customHeight="1" x14ac:dyDescent="0.15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8.75" customHeight="1" x14ac:dyDescent="0.15">
      <c r="A37" s="248" t="s">
        <v>210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spans="1:11" ht="18.75" customHeight="1" x14ac:dyDescent="0.15">
      <c r="A38" s="186" t="s">
        <v>211</v>
      </c>
      <c r="B38" s="187"/>
      <c r="C38" s="187"/>
      <c r="D38" s="251" t="s">
        <v>212</v>
      </c>
      <c r="E38" s="251"/>
      <c r="F38" s="252" t="s">
        <v>213</v>
      </c>
      <c r="G38" s="253"/>
      <c r="H38" s="187" t="s">
        <v>214</v>
      </c>
      <c r="I38" s="187"/>
      <c r="J38" s="187" t="s">
        <v>215</v>
      </c>
      <c r="K38" s="238"/>
    </row>
    <row r="39" spans="1:11" ht="18.75" customHeight="1" x14ac:dyDescent="0.15">
      <c r="A39" s="56" t="s">
        <v>169</v>
      </c>
      <c r="B39" s="187" t="s">
        <v>216</v>
      </c>
      <c r="C39" s="187"/>
      <c r="D39" s="187"/>
      <c r="E39" s="187"/>
      <c r="F39" s="187"/>
      <c r="G39" s="187"/>
      <c r="H39" s="187"/>
      <c r="I39" s="187"/>
      <c r="J39" s="187"/>
      <c r="K39" s="238"/>
    </row>
    <row r="40" spans="1:11" ht="30.95" customHeight="1" x14ac:dyDescent="0.15">
      <c r="A40" s="186"/>
      <c r="B40" s="187"/>
      <c r="C40" s="187"/>
      <c r="D40" s="187"/>
      <c r="E40" s="187"/>
      <c r="F40" s="187"/>
      <c r="G40" s="187"/>
      <c r="H40" s="187"/>
      <c r="I40" s="187"/>
      <c r="J40" s="187"/>
      <c r="K40" s="238"/>
    </row>
    <row r="41" spans="1:11" ht="18.75" customHeight="1" x14ac:dyDescent="0.15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238"/>
    </row>
    <row r="42" spans="1:11" ht="32.1" customHeight="1" x14ac:dyDescent="0.15">
      <c r="A42" s="59" t="s">
        <v>133</v>
      </c>
      <c r="B42" s="239" t="s">
        <v>217</v>
      </c>
      <c r="C42" s="239"/>
      <c r="D42" s="60" t="s">
        <v>218</v>
      </c>
      <c r="E42" s="61"/>
      <c r="F42" s="60" t="s">
        <v>137</v>
      </c>
      <c r="G42" s="72"/>
      <c r="H42" s="240" t="s">
        <v>139</v>
      </c>
      <c r="I42" s="240"/>
      <c r="J42" s="239"/>
      <c r="K42" s="24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142875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tabSelected="1" workbookViewId="0">
      <selection activeCell="L5" sqref="L5"/>
    </sheetView>
  </sheetViews>
  <sheetFormatPr defaultColWidth="9" defaultRowHeight="14.25" x14ac:dyDescent="0.15"/>
  <cols>
    <col min="2" max="7" width="9.375" customWidth="1"/>
    <col min="9" max="14" width="15.625" customWidth="1"/>
  </cols>
  <sheetData>
    <row r="1" spans="1:14" ht="30" customHeight="1" x14ac:dyDescent="0.15">
      <c r="A1" s="228" t="s">
        <v>143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</row>
    <row r="2" spans="1:14" ht="28.5" customHeight="1" x14ac:dyDescent="0.15">
      <c r="A2" s="16" t="s">
        <v>59</v>
      </c>
      <c r="B2" s="230" t="s">
        <v>60</v>
      </c>
      <c r="C2" s="230"/>
      <c r="D2" s="17" t="s">
        <v>65</v>
      </c>
      <c r="E2" s="230" t="s">
        <v>66</v>
      </c>
      <c r="F2" s="230"/>
      <c r="G2" s="230"/>
      <c r="H2" s="235"/>
      <c r="I2" s="35" t="s">
        <v>54</v>
      </c>
      <c r="J2" s="230" t="s">
        <v>219</v>
      </c>
      <c r="K2" s="230"/>
      <c r="L2" s="230"/>
      <c r="M2" s="230"/>
      <c r="N2" s="231"/>
    </row>
    <row r="3" spans="1:14" ht="28.5" customHeight="1" x14ac:dyDescent="0.15">
      <c r="A3" s="234" t="s">
        <v>145</v>
      </c>
      <c r="B3" s="232" t="s">
        <v>146</v>
      </c>
      <c r="C3" s="232"/>
      <c r="D3" s="232"/>
      <c r="E3" s="232"/>
      <c r="F3" s="232"/>
      <c r="G3" s="232"/>
      <c r="H3" s="236"/>
      <c r="I3" s="232" t="s">
        <v>147</v>
      </c>
      <c r="J3" s="232"/>
      <c r="K3" s="232"/>
      <c r="L3" s="232"/>
      <c r="M3" s="232"/>
      <c r="N3" s="233"/>
    </row>
    <row r="4" spans="1:14" ht="28.5" customHeight="1" x14ac:dyDescent="0.15">
      <c r="A4" s="234"/>
      <c r="B4" s="18" t="s">
        <v>107</v>
      </c>
      <c r="C4" s="329" t="s">
        <v>323</v>
      </c>
      <c r="D4" s="330" t="s">
        <v>322</v>
      </c>
      <c r="E4" s="18" t="s">
        <v>110</v>
      </c>
      <c r="F4" s="18" t="s">
        <v>111</v>
      </c>
      <c r="G4" s="18" t="s">
        <v>112</v>
      </c>
      <c r="H4" s="236"/>
      <c r="I4" s="18" t="s">
        <v>107</v>
      </c>
      <c r="J4" s="18" t="s">
        <v>108</v>
      </c>
      <c r="K4" s="330" t="s">
        <v>323</v>
      </c>
      <c r="L4" s="329" t="s">
        <v>322</v>
      </c>
      <c r="M4" s="18" t="s">
        <v>111</v>
      </c>
      <c r="N4" s="18" t="s">
        <v>112</v>
      </c>
    </row>
    <row r="5" spans="1:14" ht="28.5" customHeight="1" x14ac:dyDescent="0.15">
      <c r="A5" s="234"/>
      <c r="B5" s="20"/>
      <c r="C5" s="21"/>
      <c r="D5" s="22"/>
      <c r="E5" s="20"/>
      <c r="F5" s="20"/>
      <c r="G5" s="20"/>
      <c r="H5" s="236"/>
      <c r="I5" s="36"/>
      <c r="J5" s="36"/>
      <c r="K5" s="327" t="s">
        <v>307</v>
      </c>
      <c r="L5" s="327" t="s">
        <v>307</v>
      </c>
      <c r="M5" s="36"/>
      <c r="N5" s="37"/>
    </row>
    <row r="6" spans="1:14" ht="28.5" customHeight="1" x14ac:dyDescent="0.15">
      <c r="A6" s="23" t="s">
        <v>148</v>
      </c>
      <c r="B6" s="20"/>
      <c r="C6" s="21">
        <v>58</v>
      </c>
      <c r="D6" s="22">
        <f>C6+2</f>
        <v>60</v>
      </c>
      <c r="E6" s="20"/>
      <c r="F6" s="20"/>
      <c r="G6" s="20"/>
      <c r="H6" s="236"/>
      <c r="I6" s="38"/>
      <c r="J6" s="326"/>
      <c r="K6" s="326" t="s">
        <v>306</v>
      </c>
      <c r="L6" s="326" t="s">
        <v>306</v>
      </c>
      <c r="M6" s="38"/>
      <c r="N6" s="39"/>
    </row>
    <row r="7" spans="1:14" ht="28.5" customHeight="1" x14ac:dyDescent="0.15">
      <c r="A7" s="23" t="s">
        <v>150</v>
      </c>
      <c r="B7" s="20"/>
      <c r="C7" s="21">
        <v>90</v>
      </c>
      <c r="D7" s="22">
        <f t="shared" ref="D7:D11" si="0">C7+4</f>
        <v>94</v>
      </c>
      <c r="E7" s="20"/>
      <c r="F7" s="20"/>
      <c r="G7" s="20"/>
      <c r="H7" s="236"/>
      <c r="I7" s="28"/>
      <c r="J7" s="28"/>
      <c r="K7" s="326" t="s">
        <v>308</v>
      </c>
      <c r="L7" s="326" t="s">
        <v>316</v>
      </c>
      <c r="M7" s="40"/>
      <c r="N7" s="41"/>
    </row>
    <row r="8" spans="1:14" ht="28.5" customHeight="1" x14ac:dyDescent="0.15">
      <c r="A8" s="23" t="s">
        <v>152</v>
      </c>
      <c r="B8" s="20"/>
      <c r="C8" s="24">
        <v>86</v>
      </c>
      <c r="D8" s="25">
        <f t="shared" si="0"/>
        <v>90</v>
      </c>
      <c r="E8" s="20"/>
      <c r="F8" s="20"/>
      <c r="G8" s="20"/>
      <c r="H8" s="236"/>
      <c r="I8" s="28"/>
      <c r="J8" s="28"/>
      <c r="K8" s="328" t="s">
        <v>309</v>
      </c>
      <c r="L8" s="328" t="s">
        <v>309</v>
      </c>
      <c r="M8" s="40"/>
      <c r="N8" s="41"/>
    </row>
    <row r="9" spans="1:14" ht="28.5" customHeight="1" x14ac:dyDescent="0.15">
      <c r="A9" s="23" t="s">
        <v>153</v>
      </c>
      <c r="B9" s="20"/>
      <c r="C9" s="21">
        <v>92</v>
      </c>
      <c r="D9" s="22">
        <f t="shared" si="0"/>
        <v>96</v>
      </c>
      <c r="E9" s="20"/>
      <c r="F9" s="20"/>
      <c r="G9" s="20"/>
      <c r="H9" s="236"/>
      <c r="I9" s="38"/>
      <c r="J9" s="38"/>
      <c r="K9" s="328" t="s">
        <v>310</v>
      </c>
      <c r="L9" s="328" t="s">
        <v>310</v>
      </c>
      <c r="M9" s="42"/>
      <c r="N9" s="43"/>
    </row>
    <row r="10" spans="1:14" ht="28.5" customHeight="1" x14ac:dyDescent="0.15">
      <c r="A10" s="23" t="s">
        <v>154</v>
      </c>
      <c r="B10" s="20"/>
      <c r="C10" s="21">
        <v>38</v>
      </c>
      <c r="D10" s="22">
        <f>C10+1</f>
        <v>39</v>
      </c>
      <c r="E10" s="20"/>
      <c r="F10" s="20"/>
      <c r="G10" s="20"/>
      <c r="H10" s="236"/>
      <c r="I10" s="38"/>
      <c r="J10" s="38"/>
      <c r="K10" s="326" t="s">
        <v>311</v>
      </c>
      <c r="L10" s="326" t="s">
        <v>317</v>
      </c>
      <c r="M10" s="42"/>
      <c r="N10" s="43"/>
    </row>
    <row r="11" spans="1:14" ht="28.5" customHeight="1" x14ac:dyDescent="0.15">
      <c r="A11" s="23" t="s">
        <v>157</v>
      </c>
      <c r="B11" s="20"/>
      <c r="C11" s="21">
        <v>17</v>
      </c>
      <c r="D11" s="22">
        <f>C11+0.5</f>
        <v>17.5</v>
      </c>
      <c r="E11" s="20"/>
      <c r="F11" s="20"/>
      <c r="G11" s="20"/>
      <c r="H11" s="236"/>
      <c r="I11" s="38"/>
      <c r="J11" s="38"/>
      <c r="K11" s="326" t="s">
        <v>312</v>
      </c>
      <c r="L11" s="326" t="s">
        <v>318</v>
      </c>
      <c r="M11" s="42"/>
      <c r="N11" s="43"/>
    </row>
    <row r="12" spans="1:14" ht="28.5" customHeight="1" x14ac:dyDescent="0.15">
      <c r="A12" s="23" t="s">
        <v>158</v>
      </c>
      <c r="B12" s="20"/>
      <c r="C12" s="21">
        <v>16</v>
      </c>
      <c r="D12" s="22">
        <f>C12+0.7</f>
        <v>16.7</v>
      </c>
      <c r="E12" s="20"/>
      <c r="F12" s="20"/>
      <c r="G12" s="20"/>
      <c r="H12" s="236"/>
      <c r="I12" s="38"/>
      <c r="J12" s="38"/>
      <c r="K12" s="326" t="s">
        <v>313</v>
      </c>
      <c r="L12" s="326" t="s">
        <v>319</v>
      </c>
      <c r="M12" s="42"/>
      <c r="N12" s="43"/>
    </row>
    <row r="13" spans="1:14" ht="28.5" customHeight="1" x14ac:dyDescent="0.15">
      <c r="A13" s="23" t="s">
        <v>159</v>
      </c>
      <c r="B13" s="20"/>
      <c r="C13" s="21">
        <v>15.5</v>
      </c>
      <c r="D13" s="22">
        <f>C13+0.7</f>
        <v>16.2</v>
      </c>
      <c r="E13" s="20"/>
      <c r="F13" s="20"/>
      <c r="G13" s="20"/>
      <c r="H13" s="236"/>
      <c r="I13" s="38"/>
      <c r="J13" s="38"/>
      <c r="K13" s="326" t="s">
        <v>314</v>
      </c>
      <c r="L13" s="326" t="s">
        <v>320</v>
      </c>
      <c r="M13" s="42"/>
      <c r="N13" s="43"/>
    </row>
    <row r="14" spans="1:14" ht="28.5" customHeight="1" x14ac:dyDescent="0.15">
      <c r="A14" s="23" t="s">
        <v>160</v>
      </c>
      <c r="B14" s="20"/>
      <c r="C14" s="21">
        <v>39</v>
      </c>
      <c r="D14" s="22">
        <f>C14+1</f>
        <v>40</v>
      </c>
      <c r="E14" s="20"/>
      <c r="F14" s="20"/>
      <c r="G14" s="20"/>
      <c r="H14" s="236"/>
      <c r="I14" s="28"/>
      <c r="J14" s="28"/>
      <c r="K14" s="328" t="s">
        <v>315</v>
      </c>
      <c r="L14" s="328" t="s">
        <v>321</v>
      </c>
      <c r="M14" s="40"/>
      <c r="N14" s="41"/>
    </row>
    <row r="15" spans="1:14" ht="28.5" customHeight="1" thickBot="1" x14ac:dyDescent="0.2">
      <c r="A15" s="29"/>
      <c r="B15" s="30"/>
      <c r="C15" s="31"/>
      <c r="D15" s="31"/>
      <c r="E15" s="32"/>
      <c r="F15" s="32"/>
      <c r="G15" s="30"/>
      <c r="H15" s="237"/>
      <c r="I15" s="30"/>
      <c r="J15" s="30"/>
      <c r="K15" s="44"/>
      <c r="L15" s="30"/>
      <c r="M15" s="30"/>
      <c r="N15" s="45"/>
    </row>
    <row r="16" spans="1:14" ht="16.5" x14ac:dyDescent="0.15">
      <c r="A16" s="29"/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6.5" x14ac:dyDescent="0.15">
      <c r="A17" s="29"/>
      <c r="B17" s="33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16.5" x14ac:dyDescent="0.15">
      <c r="A18" s="23"/>
      <c r="B18" s="34"/>
      <c r="C18" s="34"/>
      <c r="D18" s="34"/>
      <c r="E18" s="34"/>
      <c r="F18" s="34"/>
      <c r="G18" s="34"/>
      <c r="H18" s="34"/>
      <c r="I18" s="46" t="s">
        <v>165</v>
      </c>
      <c r="J18" s="47"/>
      <c r="K18" s="46" t="s">
        <v>166</v>
      </c>
      <c r="L18" s="46"/>
      <c r="M18" s="46" t="s">
        <v>167</v>
      </c>
      <c r="N18" s="33"/>
    </row>
    <row r="19" spans="1:14" x14ac:dyDescent="0.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4" x14ac:dyDescent="0.1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  <row r="21" spans="1:14" x14ac:dyDescent="0.1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118055555555556" right="0.118055555555556" top="1" bottom="1" header="0.5" footer="0.5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PageLayoutView="125" workbookViewId="0">
      <selection activeCell="E4" sqref="E4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7.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294" t="s">
        <v>220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</row>
    <row r="2" spans="1:15" s="1" customFormat="1" ht="16.5" x14ac:dyDescent="0.3">
      <c r="A2" s="303" t="s">
        <v>221</v>
      </c>
      <c r="B2" s="304" t="s">
        <v>222</v>
      </c>
      <c r="C2" s="304" t="s">
        <v>223</v>
      </c>
      <c r="D2" s="304" t="s">
        <v>224</v>
      </c>
      <c r="E2" s="304" t="s">
        <v>225</v>
      </c>
      <c r="F2" s="304" t="s">
        <v>226</v>
      </c>
      <c r="G2" s="304" t="s">
        <v>227</v>
      </c>
      <c r="H2" s="304" t="s">
        <v>228</v>
      </c>
      <c r="I2" s="3" t="s">
        <v>229</v>
      </c>
      <c r="J2" s="3" t="s">
        <v>230</v>
      </c>
      <c r="K2" s="3" t="s">
        <v>231</v>
      </c>
      <c r="L2" s="3" t="s">
        <v>232</v>
      </c>
      <c r="M2" s="3" t="s">
        <v>233</v>
      </c>
      <c r="N2" s="304" t="s">
        <v>234</v>
      </c>
      <c r="O2" s="304" t="s">
        <v>235</v>
      </c>
    </row>
    <row r="3" spans="1:15" s="1" customFormat="1" ht="16.5" x14ac:dyDescent="0.3">
      <c r="A3" s="303"/>
      <c r="B3" s="305"/>
      <c r="C3" s="305"/>
      <c r="D3" s="305"/>
      <c r="E3" s="305"/>
      <c r="F3" s="305"/>
      <c r="G3" s="305"/>
      <c r="H3" s="305"/>
      <c r="I3" s="3" t="s">
        <v>236</v>
      </c>
      <c r="J3" s="3" t="s">
        <v>236</v>
      </c>
      <c r="K3" s="3" t="s">
        <v>236</v>
      </c>
      <c r="L3" s="3" t="s">
        <v>236</v>
      </c>
      <c r="M3" s="3" t="s">
        <v>236</v>
      </c>
      <c r="N3" s="305"/>
      <c r="O3" s="305"/>
    </row>
    <row r="4" spans="1:15" x14ac:dyDescent="0.15">
      <c r="A4" s="6">
        <v>1</v>
      </c>
      <c r="B4" s="6" t="s">
        <v>237</v>
      </c>
      <c r="C4" s="6" t="s">
        <v>238</v>
      </c>
      <c r="D4" s="6" t="s">
        <v>239</v>
      </c>
      <c r="E4" s="6" t="s">
        <v>240</v>
      </c>
      <c r="F4" s="6" t="s">
        <v>241</v>
      </c>
      <c r="G4" s="6"/>
      <c r="H4" s="6"/>
      <c r="I4" s="6">
        <v>1</v>
      </c>
      <c r="J4" s="6"/>
      <c r="K4" s="6">
        <v>2</v>
      </c>
      <c r="L4" s="6"/>
      <c r="M4" s="6">
        <v>1</v>
      </c>
      <c r="N4" s="6">
        <v>4</v>
      </c>
      <c r="O4" s="6" t="s">
        <v>242</v>
      </c>
    </row>
    <row r="5" spans="1:15" x14ac:dyDescent="0.15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15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15">
      <c r="A7" s="6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15">
      <c r="A8" s="6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15">
      <c r="A9" s="6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15">
      <c r="A10" s="6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s="2" customFormat="1" ht="18.75" x14ac:dyDescent="0.15">
      <c r="A11" s="295" t="s">
        <v>243</v>
      </c>
      <c r="B11" s="296"/>
      <c r="C11" s="296"/>
      <c r="D11" s="297"/>
      <c r="E11" s="298"/>
      <c r="F11" s="299"/>
      <c r="G11" s="299"/>
      <c r="H11" s="299"/>
      <c r="I11" s="300"/>
      <c r="J11" s="295" t="s">
        <v>244</v>
      </c>
      <c r="K11" s="296"/>
      <c r="L11" s="296"/>
      <c r="M11" s="297"/>
      <c r="N11" s="7"/>
      <c r="O11" s="9"/>
    </row>
    <row r="12" spans="1:15" ht="16.5" x14ac:dyDescent="0.15">
      <c r="A12" s="301" t="s">
        <v>245</v>
      </c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A12" sqref="A12:E12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3.8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294" t="s">
        <v>246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</row>
    <row r="2" spans="1:13" s="1" customFormat="1" ht="16.5" x14ac:dyDescent="0.3">
      <c r="A2" s="303" t="s">
        <v>221</v>
      </c>
      <c r="B2" s="304" t="s">
        <v>226</v>
      </c>
      <c r="C2" s="304" t="s">
        <v>222</v>
      </c>
      <c r="D2" s="304" t="s">
        <v>223</v>
      </c>
      <c r="E2" s="304" t="s">
        <v>224</v>
      </c>
      <c r="F2" s="304" t="s">
        <v>225</v>
      </c>
      <c r="G2" s="303" t="s">
        <v>247</v>
      </c>
      <c r="H2" s="303"/>
      <c r="I2" s="303" t="s">
        <v>248</v>
      </c>
      <c r="J2" s="303"/>
      <c r="K2" s="307" t="s">
        <v>249</v>
      </c>
      <c r="L2" s="309" t="s">
        <v>250</v>
      </c>
      <c r="M2" s="311" t="s">
        <v>251</v>
      </c>
    </row>
    <row r="3" spans="1:13" s="1" customFormat="1" ht="16.5" x14ac:dyDescent="0.3">
      <c r="A3" s="303"/>
      <c r="B3" s="305"/>
      <c r="C3" s="305"/>
      <c r="D3" s="305"/>
      <c r="E3" s="305"/>
      <c r="F3" s="305"/>
      <c r="G3" s="3" t="s">
        <v>252</v>
      </c>
      <c r="H3" s="3" t="s">
        <v>253</v>
      </c>
      <c r="I3" s="3" t="s">
        <v>252</v>
      </c>
      <c r="J3" s="3" t="s">
        <v>253</v>
      </c>
      <c r="K3" s="308"/>
      <c r="L3" s="310"/>
      <c r="M3" s="312"/>
    </row>
    <row r="4" spans="1:13" x14ac:dyDescent="0.15">
      <c r="A4" s="5"/>
      <c r="B4" s="6" t="s">
        <v>241</v>
      </c>
      <c r="C4" s="6" t="s">
        <v>237</v>
      </c>
      <c r="D4" s="6" t="s">
        <v>238</v>
      </c>
      <c r="E4" s="6" t="s">
        <v>239</v>
      </c>
      <c r="F4" s="6" t="s">
        <v>240</v>
      </c>
      <c r="G4" s="6">
        <v>0.6</v>
      </c>
      <c r="H4" s="6">
        <v>0</v>
      </c>
      <c r="I4" s="6">
        <v>1</v>
      </c>
      <c r="J4" s="6">
        <v>0.8</v>
      </c>
      <c r="K4" s="6">
        <v>1.8</v>
      </c>
      <c r="L4" s="6"/>
      <c r="M4" s="6" t="s">
        <v>242</v>
      </c>
    </row>
    <row r="5" spans="1:13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15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1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 x14ac:dyDescent="0.15">
      <c r="A12" s="295" t="s">
        <v>243</v>
      </c>
      <c r="B12" s="296"/>
      <c r="C12" s="296"/>
      <c r="D12" s="296"/>
      <c r="E12" s="297"/>
      <c r="F12" s="298"/>
      <c r="G12" s="300"/>
      <c r="H12" s="295" t="s">
        <v>254</v>
      </c>
      <c r="I12" s="296"/>
      <c r="J12" s="296"/>
      <c r="K12" s="297"/>
      <c r="L12" s="313"/>
      <c r="M12" s="314"/>
    </row>
    <row r="13" spans="1:13" ht="16.5" x14ac:dyDescent="0.15">
      <c r="A13" s="306" t="s">
        <v>255</v>
      </c>
      <c r="B13" s="306"/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A17" sqref="A17:E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294" t="s">
        <v>256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</row>
    <row r="2" spans="1:23" s="1" customFormat="1" ht="15.95" customHeight="1" x14ac:dyDescent="0.3">
      <c r="A2" s="304" t="s">
        <v>257</v>
      </c>
      <c r="B2" s="304" t="s">
        <v>226</v>
      </c>
      <c r="C2" s="304" t="s">
        <v>222</v>
      </c>
      <c r="D2" s="304" t="s">
        <v>223</v>
      </c>
      <c r="E2" s="304" t="s">
        <v>224</v>
      </c>
      <c r="F2" s="304" t="s">
        <v>225</v>
      </c>
      <c r="G2" s="321" t="s">
        <v>258</v>
      </c>
      <c r="H2" s="322"/>
      <c r="I2" s="323"/>
      <c r="J2" s="321" t="s">
        <v>259</v>
      </c>
      <c r="K2" s="322"/>
      <c r="L2" s="323"/>
      <c r="M2" s="321" t="s">
        <v>260</v>
      </c>
      <c r="N2" s="322"/>
      <c r="O2" s="323"/>
      <c r="P2" s="321" t="s">
        <v>261</v>
      </c>
      <c r="Q2" s="322"/>
      <c r="R2" s="323"/>
      <c r="S2" s="322" t="s">
        <v>262</v>
      </c>
      <c r="T2" s="322"/>
      <c r="U2" s="323"/>
      <c r="V2" s="324" t="s">
        <v>263</v>
      </c>
      <c r="W2" s="324" t="s">
        <v>235</v>
      </c>
    </row>
    <row r="3" spans="1:23" s="1" customFormat="1" ht="16.5" x14ac:dyDescent="0.3">
      <c r="A3" s="305"/>
      <c r="B3" s="317"/>
      <c r="C3" s="317"/>
      <c r="D3" s="317"/>
      <c r="E3" s="317"/>
      <c r="F3" s="317"/>
      <c r="G3" s="3" t="s">
        <v>264</v>
      </c>
      <c r="H3" s="3" t="s">
        <v>65</v>
      </c>
      <c r="I3" s="3" t="s">
        <v>226</v>
      </c>
      <c r="J3" s="3" t="s">
        <v>264</v>
      </c>
      <c r="K3" s="3" t="s">
        <v>65</v>
      </c>
      <c r="L3" s="3" t="s">
        <v>226</v>
      </c>
      <c r="M3" s="3" t="s">
        <v>264</v>
      </c>
      <c r="N3" s="3" t="s">
        <v>65</v>
      </c>
      <c r="O3" s="3" t="s">
        <v>226</v>
      </c>
      <c r="P3" s="3" t="s">
        <v>264</v>
      </c>
      <c r="Q3" s="3" t="s">
        <v>65</v>
      </c>
      <c r="R3" s="3" t="s">
        <v>226</v>
      </c>
      <c r="S3" s="3" t="s">
        <v>264</v>
      </c>
      <c r="T3" s="3" t="s">
        <v>65</v>
      </c>
      <c r="U3" s="3" t="s">
        <v>226</v>
      </c>
      <c r="V3" s="325"/>
      <c r="W3" s="325"/>
    </row>
    <row r="4" spans="1:23" x14ac:dyDescent="0.15">
      <c r="A4" s="318" t="s">
        <v>265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319"/>
      <c r="B5" s="6"/>
      <c r="C5" s="6"/>
      <c r="D5" s="6"/>
      <c r="E5" s="6"/>
      <c r="F5" s="6"/>
      <c r="G5" s="321" t="s">
        <v>266</v>
      </c>
      <c r="H5" s="322"/>
      <c r="I5" s="323"/>
      <c r="J5" s="321" t="s">
        <v>267</v>
      </c>
      <c r="K5" s="322"/>
      <c r="L5" s="323"/>
      <c r="M5" s="321" t="s">
        <v>268</v>
      </c>
      <c r="N5" s="322"/>
      <c r="O5" s="323"/>
      <c r="P5" s="321" t="s">
        <v>269</v>
      </c>
      <c r="Q5" s="322"/>
      <c r="R5" s="323"/>
      <c r="S5" s="322" t="s">
        <v>270</v>
      </c>
      <c r="T5" s="322"/>
      <c r="U5" s="323"/>
      <c r="V5" s="6"/>
      <c r="W5" s="6"/>
    </row>
    <row r="6" spans="1:23" ht="16.5" x14ac:dyDescent="0.15">
      <c r="A6" s="319"/>
      <c r="B6" s="6"/>
      <c r="C6" s="6"/>
      <c r="D6" s="6"/>
      <c r="E6" s="6"/>
      <c r="F6" s="6"/>
      <c r="G6" s="3" t="s">
        <v>264</v>
      </c>
      <c r="H6" s="3" t="s">
        <v>65</v>
      </c>
      <c r="I6" s="3" t="s">
        <v>226</v>
      </c>
      <c r="J6" s="3" t="s">
        <v>264</v>
      </c>
      <c r="K6" s="3" t="s">
        <v>65</v>
      </c>
      <c r="L6" s="3" t="s">
        <v>226</v>
      </c>
      <c r="M6" s="3" t="s">
        <v>264</v>
      </c>
      <c r="N6" s="3" t="s">
        <v>65</v>
      </c>
      <c r="O6" s="3" t="s">
        <v>226</v>
      </c>
      <c r="P6" s="3" t="s">
        <v>264</v>
      </c>
      <c r="Q6" s="3" t="s">
        <v>65</v>
      </c>
      <c r="R6" s="3" t="s">
        <v>226</v>
      </c>
      <c r="S6" s="3" t="s">
        <v>264</v>
      </c>
      <c r="T6" s="3" t="s">
        <v>65</v>
      </c>
      <c r="U6" s="3" t="s">
        <v>226</v>
      </c>
      <c r="V6" s="6"/>
      <c r="W6" s="6"/>
    </row>
    <row r="7" spans="1:23" x14ac:dyDescent="0.15">
      <c r="A7" s="320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15" t="s">
        <v>271</v>
      </c>
      <c r="B8" s="315"/>
      <c r="C8" s="315"/>
      <c r="D8" s="315"/>
      <c r="E8" s="315"/>
      <c r="F8" s="31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16"/>
      <c r="B9" s="316"/>
      <c r="C9" s="316"/>
      <c r="D9" s="316"/>
      <c r="E9" s="316"/>
      <c r="F9" s="31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15" t="s">
        <v>272</v>
      </c>
      <c r="B10" s="315"/>
      <c r="C10" s="315"/>
      <c r="D10" s="315"/>
      <c r="E10" s="315"/>
      <c r="F10" s="31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16"/>
      <c r="B11" s="316"/>
      <c r="C11" s="316"/>
      <c r="D11" s="316"/>
      <c r="E11" s="316"/>
      <c r="F11" s="31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15" t="s">
        <v>273</v>
      </c>
      <c r="B12" s="315"/>
      <c r="C12" s="315"/>
      <c r="D12" s="315"/>
      <c r="E12" s="315"/>
      <c r="F12" s="31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16"/>
      <c r="B13" s="316"/>
      <c r="C13" s="316"/>
      <c r="D13" s="316"/>
      <c r="E13" s="316"/>
      <c r="F13" s="31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15" t="s">
        <v>274</v>
      </c>
      <c r="B14" s="315"/>
      <c r="C14" s="315"/>
      <c r="D14" s="315"/>
      <c r="E14" s="315"/>
      <c r="F14" s="31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16"/>
      <c r="B15" s="316"/>
      <c r="C15" s="316"/>
      <c r="D15" s="316"/>
      <c r="E15" s="316"/>
      <c r="F15" s="3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295" t="s">
        <v>243</v>
      </c>
      <c r="B17" s="296"/>
      <c r="C17" s="296"/>
      <c r="D17" s="296"/>
      <c r="E17" s="297"/>
      <c r="F17" s="298"/>
      <c r="G17" s="300"/>
      <c r="H17" s="15"/>
      <c r="I17" s="15"/>
      <c r="J17" s="295" t="s">
        <v>275</v>
      </c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7"/>
      <c r="V17" s="7"/>
      <c r="W17" s="9"/>
    </row>
    <row r="18" spans="1:23" ht="56.25" customHeight="1" x14ac:dyDescent="0.15">
      <c r="A18" s="301" t="s">
        <v>276</v>
      </c>
      <c r="B18" s="301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2023-05-09T08:36:18Z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2052-11.1.0.14309</vt:lpwstr>
  </property>
</Properties>
</file>