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D:\桌面文件\探越23FW\TAMMAL91251\"/>
    </mc:Choice>
  </mc:AlternateContent>
  <xr:revisionPtr revIDLastSave="0" documentId="13_ncr:1_{BF642001-C85B-46D4-B6AA-5C8594D794A5}" xr6:coauthVersionLast="47" xr6:coauthVersionMax="47" xr10:uidLastSave="{00000000-0000-0000-0000-000000000000}"/>
  <bookViews>
    <workbookView xWindow="-120" yWindow="-120" windowWidth="20730" windowHeight="11160" tabRatio="727" activeTab="2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</workbook>
</file>

<file path=xl/calcChain.xml><?xml version="1.0" encoding="utf-8"?>
<calcChain xmlns="http://schemas.openxmlformats.org/spreadsheetml/2006/main">
  <c r="H5" i="12" l="1"/>
  <c r="H4" i="12"/>
  <c r="K5" i="8"/>
  <c r="K4" i="8"/>
  <c r="N6" i="7"/>
  <c r="N5" i="7"/>
  <c r="N4" i="7"/>
  <c r="E14" i="6"/>
  <c r="F14" i="6" s="1"/>
  <c r="G14" i="6" s="1"/>
  <c r="C14" i="6"/>
  <c r="B14" i="6" s="1"/>
  <c r="E13" i="6"/>
  <c r="F13" i="6" s="1"/>
  <c r="G13" i="6" s="1"/>
  <c r="C13" i="6"/>
  <c r="B13" i="6"/>
  <c r="E12" i="6"/>
  <c r="F12" i="6" s="1"/>
  <c r="G12" i="6" s="1"/>
  <c r="C12" i="6"/>
  <c r="B12" i="6" s="1"/>
  <c r="E11" i="6"/>
  <c r="F11" i="6" s="1"/>
  <c r="G11" i="6" s="1"/>
  <c r="C11" i="6"/>
  <c r="B11" i="6" s="1"/>
  <c r="E10" i="6"/>
  <c r="F10" i="6" s="1"/>
  <c r="G10" i="6" s="1"/>
  <c r="C10" i="6"/>
  <c r="B10" i="6" s="1"/>
  <c r="F9" i="6"/>
  <c r="G9" i="6" s="1"/>
  <c r="E9" i="6"/>
  <c r="C9" i="6"/>
  <c r="B9" i="6" s="1"/>
  <c r="E8" i="6"/>
  <c r="D8" i="6"/>
  <c r="E7" i="6"/>
  <c r="F7" i="6" s="1"/>
  <c r="F8" i="6" s="1"/>
  <c r="C7" i="6"/>
  <c r="C8" i="6" s="1"/>
  <c r="E6" i="6"/>
  <c r="F6" i="6" s="1"/>
  <c r="G6" i="6" s="1"/>
  <c r="C6" i="6"/>
  <c r="B6" i="6" s="1"/>
  <c r="E14" i="14"/>
  <c r="F14" i="14" s="1"/>
  <c r="G14" i="14" s="1"/>
  <c r="C14" i="14"/>
  <c r="B14" i="14" s="1"/>
  <c r="E13" i="14"/>
  <c r="F13" i="14" s="1"/>
  <c r="G13" i="14" s="1"/>
  <c r="C13" i="14"/>
  <c r="B13" i="14" s="1"/>
  <c r="E12" i="14"/>
  <c r="F12" i="14" s="1"/>
  <c r="G12" i="14" s="1"/>
  <c r="C12" i="14"/>
  <c r="B12" i="14" s="1"/>
  <c r="E11" i="14"/>
  <c r="F11" i="14" s="1"/>
  <c r="G11" i="14" s="1"/>
  <c r="C11" i="14"/>
  <c r="B11" i="14" s="1"/>
  <c r="E10" i="14"/>
  <c r="F10" i="14" s="1"/>
  <c r="G10" i="14" s="1"/>
  <c r="C10" i="14"/>
  <c r="B10" i="14" s="1"/>
  <c r="E9" i="14"/>
  <c r="F9" i="14" s="1"/>
  <c r="G9" i="14" s="1"/>
  <c r="C9" i="14"/>
  <c r="B9" i="14" s="1"/>
  <c r="E8" i="14"/>
  <c r="F8" i="14" s="1"/>
  <c r="G8" i="14" s="1"/>
  <c r="C8" i="14"/>
  <c r="B8" i="14" s="1"/>
  <c r="F7" i="14"/>
  <c r="G7" i="14" s="1"/>
  <c r="E7" i="14"/>
  <c r="C7" i="14"/>
  <c r="B7" i="14" s="1"/>
  <c r="E6" i="14"/>
  <c r="F6" i="14" s="1"/>
  <c r="G6" i="14" s="1"/>
  <c r="C6" i="14"/>
  <c r="B6" i="14" s="1"/>
  <c r="E14" i="13"/>
  <c r="F14" i="13" s="1"/>
  <c r="G14" i="13" s="1"/>
  <c r="C14" i="13"/>
  <c r="B14" i="13" s="1"/>
  <c r="E13" i="13"/>
  <c r="F13" i="13" s="1"/>
  <c r="G13" i="13" s="1"/>
  <c r="C13" i="13"/>
  <c r="B13" i="13"/>
  <c r="E12" i="13"/>
  <c r="F12" i="13" s="1"/>
  <c r="G12" i="13" s="1"/>
  <c r="C12" i="13"/>
  <c r="B12" i="13" s="1"/>
  <c r="E11" i="13"/>
  <c r="F11" i="13" s="1"/>
  <c r="G11" i="13" s="1"/>
  <c r="C11" i="13"/>
  <c r="B11" i="13" s="1"/>
  <c r="E10" i="13"/>
  <c r="F10" i="13" s="1"/>
  <c r="G10" i="13" s="1"/>
  <c r="C10" i="13"/>
  <c r="B10" i="13" s="1"/>
  <c r="F9" i="13"/>
  <c r="G9" i="13" s="1"/>
  <c r="E9" i="13"/>
  <c r="C9" i="13"/>
  <c r="B9" i="13" s="1"/>
  <c r="E8" i="13"/>
  <c r="F8" i="13" s="1"/>
  <c r="G8" i="13" s="1"/>
  <c r="C8" i="13"/>
  <c r="B8" i="13"/>
  <c r="E7" i="13"/>
  <c r="F7" i="13" s="1"/>
  <c r="C7" i="13"/>
  <c r="B7" i="13" s="1"/>
  <c r="E6" i="13"/>
  <c r="F6" i="13" s="1"/>
  <c r="G6" i="13" s="1"/>
  <c r="C6" i="13"/>
  <c r="B6" i="13" s="1"/>
  <c r="B7" i="6" l="1"/>
  <c r="B8" i="6" s="1"/>
  <c r="G7" i="13"/>
  <c r="G7" i="6"/>
  <c r="G8" i="6" s="1"/>
</calcChain>
</file>

<file path=xl/sharedStrings.xml><?xml version="1.0" encoding="utf-8"?>
<sst xmlns="http://schemas.openxmlformats.org/spreadsheetml/2006/main" count="907" uniqueCount="384">
  <si>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</si>
  <si>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</si>
  <si>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</si>
  <si>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</si>
  <si>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</si>
  <si>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</si>
  <si>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</si>
  <si>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</si>
  <si>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</si>
  <si>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</si>
  <si>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</si>
  <si>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</si>
  <si>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</si>
  <si>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</si>
  <si>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</si>
  <si>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</si>
  <si>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</si>
  <si>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</si>
  <si>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</si>
  <si>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</si>
  <si>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</si>
  <si>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</si>
  <si>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</si>
  <si>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</si>
  <si>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</si>
  <si>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</si>
  <si>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</si>
  <si>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</si>
  <si>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</si>
  <si>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</si>
  <si>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</si>
  <si>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</si>
  <si>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</si>
  <si>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</si>
  <si>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</si>
  <si>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</si>
  <si>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</si>
  <si>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</si>
  <si>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</si>
  <si>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</si>
  <si>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</si>
  <si>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</si>
  <si>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</si>
  <si>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</si>
  <si>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</si>
  <si>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</si>
  <si>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</si>
  <si>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</si>
  <si>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</si>
  <si>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</si>
  <si>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</si>
  <si>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</si>
  <si>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</si>
  <si>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</si>
  <si>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</si>
  <si>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探越（北京）</t>
  </si>
  <si>
    <t>生产工厂</t>
  </si>
  <si>
    <t>探越天津</t>
  </si>
  <si>
    <t>订单基础信息</t>
  </si>
  <si>
    <t>生产•出货进度</t>
  </si>
  <si>
    <t>指示•确认资料</t>
  </si>
  <si>
    <t>款号</t>
  </si>
  <si>
    <t>TAMMAL91251</t>
  </si>
  <si>
    <t>合同交期</t>
  </si>
  <si>
    <t>4-30.9-10.9-25.</t>
  </si>
  <si>
    <t>产前确认样</t>
  </si>
  <si>
    <t>有</t>
  </si>
  <si>
    <t>无</t>
  </si>
  <si>
    <t>品名</t>
  </si>
  <si>
    <t>男式徒步裤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</si>
  <si>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</si>
  <si>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</si>
  <si>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</si>
  <si>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</si>
  <si>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</si>
  <si>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</si>
  <si>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</si>
  <si>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</si>
  <si>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</si>
  <si>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</si>
  <si>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</si>
  <si>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</si>
  <si>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</si>
  <si>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</si>
  <si>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</si>
  <si>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</si>
  <si>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</si>
  <si>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</si>
  <si>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</si>
  <si>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</si>
  <si>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</si>
  <si>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</si>
  <si>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</si>
  <si>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</si>
  <si>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</si>
  <si>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</si>
  <si>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</si>
  <si>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</si>
  <si>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</si>
  <si>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</si>
  <si>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</si>
  <si>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</si>
  <si>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</si>
  <si>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</si>
  <si>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</si>
  <si>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</si>
  <si>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</si>
  <si>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</si>
  <si>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</si>
  <si>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</si>
  <si>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</si>
  <si>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</si>
  <si>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</si>
  <si>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</si>
  <si>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</si>
  <si>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</si>
  <si>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</si>
  <si>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</si>
  <si>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</si>
  <si>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黑色。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</si>
  <si>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</si>
  <si>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黑色L/3件。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</si>
  <si>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</si>
  <si>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</si>
  <si>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</si>
  <si>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</si>
  <si>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</si>
  <si>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1.脚口扭，</t>
  </si>
  <si>
    <t>2.脏污。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</si>
  <si>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</si>
  <si>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</si>
  <si>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</si>
  <si>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</si>
  <si>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</si>
  <si>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</si>
  <si>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</si>
  <si>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</si>
  <si>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</si>
  <si>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李泽峰</t>
  </si>
  <si>
    <t>查验时间</t>
  </si>
  <si>
    <t>工厂负责人</t>
  </si>
  <si>
    <t>杨金玲</t>
  </si>
  <si>
    <t>复核时间</t>
  </si>
  <si>
    <t>李晓龙</t>
  </si>
  <si>
    <t>QC规格测量表</t>
  </si>
  <si>
    <t>部位名称</t>
  </si>
  <si>
    <t>指示规格  FINAL SPEC</t>
  </si>
  <si>
    <t>样品规格  SAMPLE SPEC</t>
  </si>
  <si>
    <t>黑色洗前L</t>
  </si>
  <si>
    <t>黑色洗后L</t>
  </si>
  <si>
    <t>号型</t>
  </si>
  <si>
    <t>165/80B</t>
  </si>
  <si>
    <t>170/84B</t>
  </si>
  <si>
    <t>175/88B</t>
  </si>
  <si>
    <t>180/92B</t>
  </si>
  <si>
    <t>185/96B</t>
  </si>
  <si>
    <t>190/100B</t>
  </si>
  <si>
    <t>裤外侧长</t>
  </si>
  <si>
    <t>+0.8</t>
  </si>
  <si>
    <t>+05</t>
  </si>
  <si>
    <t>腰围（平量）</t>
  </si>
  <si>
    <t>-1.5</t>
  </si>
  <si>
    <t>-1.2</t>
  </si>
  <si>
    <t>腰带</t>
  </si>
  <si>
    <t>腰围（拉量）</t>
  </si>
  <si>
    <t>-1</t>
  </si>
  <si>
    <t>臀围</t>
  </si>
  <si>
    <t>0</t>
  </si>
  <si>
    <t>腿围/2</t>
  </si>
  <si>
    <t>膝围/2</t>
  </si>
  <si>
    <t>+0.5</t>
  </si>
  <si>
    <t>脚口/2</t>
  </si>
  <si>
    <t>前裆长（含腰）</t>
  </si>
  <si>
    <t>后裆长（含腰)</t>
  </si>
  <si>
    <t xml:space="preserve">     初期请洗测2-3件，有问题的另加测量数量。</t>
  </si>
  <si>
    <t>验货时间：2023-4-21</t>
  </si>
  <si>
    <t>跟单QC:</t>
  </si>
  <si>
    <t>工厂负责人：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</si>
  <si>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</si>
  <si>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</si>
  <si>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</si>
  <si>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</si>
  <si>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</si>
  <si>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</si>
  <si>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齐色、齐号10件</t>
  </si>
  <si>
    <t>【耐水洗测试】：耐洗水测试明细（要求齐色、齐号）</t>
  </si>
  <si>
    <t>齐色、齐号2件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</si>
  <si>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</si>
  <si>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</si>
  <si>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1.裤脚缝倒错1，</t>
  </si>
  <si>
    <t>【整改的严重缺陷及整改复核时间】</t>
  </si>
  <si>
    <t>【整改结果】</t>
  </si>
  <si>
    <t>4-25.</t>
  </si>
  <si>
    <t>+0.5 +1.4</t>
  </si>
  <si>
    <t>+1  +1.2</t>
  </si>
  <si>
    <t>+1 +0.5</t>
  </si>
  <si>
    <t>+1.2  +0.5</t>
  </si>
  <si>
    <t>+1.3 +0.5</t>
  </si>
  <si>
    <t>+0.5  +1</t>
  </si>
  <si>
    <t>-0.5  0</t>
  </si>
  <si>
    <t>+0.5 +0.5</t>
  </si>
  <si>
    <t>0 +0.5</t>
  </si>
  <si>
    <t>0  +1.2</t>
  </si>
  <si>
    <t>+1  +0.7</t>
  </si>
  <si>
    <t>0  +1.1</t>
  </si>
  <si>
    <t>0  +1</t>
  </si>
  <si>
    <t>+0.6  0</t>
  </si>
  <si>
    <t>+0.5  0</t>
  </si>
  <si>
    <t>0  0</t>
  </si>
  <si>
    <t>+0.5  +0.5</t>
  </si>
  <si>
    <t>-0.8 0</t>
  </si>
  <si>
    <t>-0.5  -0.5</t>
  </si>
  <si>
    <t>-0.6  -0.5</t>
  </si>
  <si>
    <t>+0.3  0</t>
  </si>
  <si>
    <t>+0.7  0</t>
  </si>
  <si>
    <t>-0.6  +0.4</t>
  </si>
  <si>
    <t>0  +0.5</t>
  </si>
  <si>
    <t>+0.5 0</t>
  </si>
  <si>
    <t>0  -0.5</t>
  </si>
  <si>
    <t>+0.5  -0.5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</si>
  <si>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</si>
  <si>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</si>
  <si>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</si>
  <si>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</si>
  <si>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</si>
  <si>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</si>
  <si>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</si>
  <si>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</si>
  <si>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</si>
  <si>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</si>
  <si>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</si>
  <si>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</si>
  <si>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</si>
  <si>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</si>
  <si>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</si>
  <si>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</si>
  <si>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</si>
  <si>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</si>
  <si>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</si>
  <si>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</si>
  <si>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</si>
  <si>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</si>
  <si>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</si>
  <si>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</si>
  <si>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</si>
  <si>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</si>
  <si>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</si>
  <si>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</si>
  <si>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</si>
  <si>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</si>
  <si>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</si>
  <si>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</si>
  <si>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</si>
  <si>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</si>
  <si>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</si>
  <si>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</si>
  <si>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齐色齐号1箱.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</si>
  <si>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</si>
  <si>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</si>
  <si>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</si>
  <si>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</si>
  <si>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</si>
  <si>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</si>
  <si>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</si>
  <si>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</si>
  <si>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</si>
  <si>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</si>
  <si>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</si>
  <si>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</si>
  <si>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</si>
  <si>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</si>
  <si>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</si>
  <si>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</si>
  <si>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</si>
  <si>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</si>
  <si>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</si>
  <si>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</si>
  <si>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</si>
  <si>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</si>
  <si>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</si>
  <si>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</si>
  <si>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</si>
  <si>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</si>
  <si>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</si>
  <si>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</si>
  <si>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102.</t>
  </si>
  <si>
    <t>FK04370</t>
  </si>
  <si>
    <t>22FW蓝黑/O47//19FW木炭灰</t>
  </si>
  <si>
    <t>TAMMAL91251/TAMMAL92252</t>
  </si>
  <si>
    <t>上海汇良</t>
  </si>
  <si>
    <t>YES</t>
  </si>
  <si>
    <t>19SS黑色/E77//19FW木炭灰</t>
  </si>
  <si>
    <t>22SS深灰/M77//19FW木炭灰</t>
  </si>
  <si>
    <t>制表时间：2023-3-25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</si>
  <si>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</si>
  <si>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</si>
  <si>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</si>
  <si>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</si>
  <si>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</si>
  <si>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</si>
  <si>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</si>
  <si>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</si>
  <si>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</si>
  <si>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</si>
  <si>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</si>
  <si>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测试人签名：魏永军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</si>
  <si>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</si>
  <si>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</si>
  <si>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</si>
  <si>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</si>
  <si>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</si>
  <si>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</si>
  <si>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</si>
  <si>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</si>
  <si>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</si>
  <si>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</si>
  <si>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</si>
  <si>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G14FWSJ009</t>
  </si>
  <si>
    <t xml:space="preserve">松紧带/2.5cm </t>
  </si>
  <si>
    <t>东莞泰丰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</si>
  <si>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</si>
  <si>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</si>
  <si>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</si>
  <si>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</si>
  <si>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</si>
  <si>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</si>
  <si>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</si>
  <si>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</si>
  <si>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</si>
  <si>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</si>
  <si>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</si>
  <si>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</si>
  <si>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</si>
  <si>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</si>
  <si>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</si>
  <si>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</si>
  <si>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</si>
  <si>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</si>
  <si>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</si>
  <si>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</si>
  <si>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</si>
  <si>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</si>
  <si>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</si>
  <si>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</si>
  <si>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</si>
  <si>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广州梓柏</t>
  </si>
  <si>
    <t>XXXX黑色/713/</t>
  </si>
  <si>
    <t>后腰</t>
  </si>
  <si>
    <t xml:space="preserve">TOREAD三角斜纹布底标 </t>
  </si>
  <si>
    <t>22FW蓝黑/O47/</t>
  </si>
  <si>
    <t>前袋</t>
  </si>
  <si>
    <t xml:space="preserve">TOREAD高周波立体纹烫标（男） 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</si>
  <si>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</si>
  <si>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</si>
  <si>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</si>
  <si>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</si>
  <si>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 xml:space="preserve">松紧带/4.5cm </t>
  </si>
  <si>
    <t>XXXX白/710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</si>
  <si>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</si>
  <si>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期货</t>
    <phoneticPr fontId="45" type="noConversion"/>
  </si>
  <si>
    <t>黑色</t>
    <phoneticPr fontId="45" type="noConversion"/>
  </si>
  <si>
    <t>+0.6</t>
    <phoneticPr fontId="45" type="noConversion"/>
  </si>
  <si>
    <t>+2</t>
    <phoneticPr fontId="45" type="noConversion"/>
  </si>
  <si>
    <t>-0.4</t>
    <phoneticPr fontId="45" type="noConversion"/>
  </si>
  <si>
    <t>-0.7</t>
    <phoneticPr fontId="45" type="noConversion"/>
  </si>
  <si>
    <t>+0</t>
    <phoneticPr fontId="45" type="noConversion"/>
  </si>
  <si>
    <t>-0.9</t>
    <phoneticPr fontId="45" type="noConversion"/>
  </si>
  <si>
    <t>+1</t>
    <phoneticPr fontId="45" type="noConversion"/>
  </si>
  <si>
    <t>-0.8</t>
    <phoneticPr fontId="45" type="noConversion"/>
  </si>
  <si>
    <t>+0.3</t>
    <phoneticPr fontId="45" type="noConversion"/>
  </si>
  <si>
    <t>-1.5</t>
    <phoneticPr fontId="45" type="noConversion"/>
  </si>
  <si>
    <t>+0.5</t>
    <phoneticPr fontId="45" type="noConversion"/>
  </si>
  <si>
    <t>-1.7</t>
    <phoneticPr fontId="45" type="noConversion"/>
  </si>
  <si>
    <t>-1</t>
    <phoneticPr fontId="45" type="noConversion"/>
  </si>
  <si>
    <t>-0.5</t>
    <phoneticPr fontId="45" type="noConversion"/>
  </si>
  <si>
    <t>-0.6</t>
    <phoneticPr fontId="45" type="noConversion"/>
  </si>
  <si>
    <t>-1.6</t>
  </si>
  <si>
    <t>-1.3</t>
    <phoneticPr fontId="45" type="noConversion"/>
  </si>
  <si>
    <t>腰带有串号的情况，翻箱复核</t>
    <phoneticPr fontId="45" type="noConversion"/>
  </si>
  <si>
    <t>裤腿纽腿</t>
    <phoneticPr fontId="45" type="noConversion"/>
  </si>
  <si>
    <t>前裆针眼</t>
    <phoneticPr fontId="45" type="noConversion"/>
  </si>
  <si>
    <t>腰带串号</t>
    <phoneticPr fontId="45" type="noConversion"/>
  </si>
  <si>
    <t>侧缝不平直</t>
    <phoneticPr fontId="45" type="noConversion"/>
  </si>
  <si>
    <t>裤脚，裤腰针眼，不平直，接线头</t>
    <phoneticPr fontId="4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</si>
</sst>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_ "/>
    <numFmt numFmtId="179" formatCode="0.0_ "/>
  </numFmts>
  <fonts count="5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8"/>
      <color rgb="FF000000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12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8"/>
      <color rgb="FF000000"/>
      <name val="微软雅黑"/>
      <family val="2"/>
      <charset val="134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2"/>
      <name val="宋体"/>
      <charset val="134"/>
      <scheme val="major"/>
    </font>
    <font>
      <sz val="10"/>
      <name val="微软雅黑"/>
      <charset val="134"/>
    </font>
    <font>
      <b/>
      <sz val="10"/>
      <name val="微软雅黑"/>
      <charset val="134"/>
    </font>
    <font>
      <sz val="10"/>
      <color theme="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134"/>
    </font>
    <font>
      <sz val="11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微软雅黑"/>
      <charset val="134"/>
    </font>
    <font>
      <sz val="11"/>
      <color rgb="FF000000"/>
      <name val="Calibri"/>
    </font>
    <font>
      <sz val="9"/>
      <name val="宋体"/>
      <charset val="134"/>
      <scheme val="minor"/>
    </font>
    <font>
      <sz val="11"/>
      <name val="宋体"/>
      <family val="3"/>
      <charset val="134"/>
    </font>
    <font>
      <b/>
      <sz val="10"/>
      <name val="微软雅黑"/>
      <family val="2"/>
      <charset val="134"/>
    </font>
    <font>
      <sz val="10"/>
      <color theme="1"/>
      <name val="宋体"/>
      <family val="3"/>
      <charset val="134"/>
    </font>
    <font>
      <sz val="12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/>
      <right style="thin">
        <color indexed="0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5">
    <xf numFmtId="0" fontId="0" fillId="0" borderId="0"/>
    <xf numFmtId="0" fontId="41" fillId="0" borderId="0">
      <alignment horizontal="center" vertical="center"/>
    </xf>
    <xf numFmtId="0" fontId="4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8" fillId="0" borderId="0">
      <alignment vertical="center"/>
    </xf>
    <xf numFmtId="0" fontId="8" fillId="0" borderId="0"/>
    <xf numFmtId="0" fontId="40" fillId="0" borderId="0">
      <alignment vertical="center"/>
    </xf>
    <xf numFmtId="0" fontId="40" fillId="0" borderId="0"/>
    <xf numFmtId="0" fontId="42" fillId="0" borderId="0">
      <alignment vertical="center"/>
    </xf>
    <xf numFmtId="0" fontId="41" fillId="0" borderId="0">
      <alignment horizontal="center" vertical="center"/>
    </xf>
    <xf numFmtId="0" fontId="43" fillId="0" borderId="0">
      <alignment horizontal="center" vertical="center"/>
    </xf>
    <xf numFmtId="0" fontId="8" fillId="0" borderId="0"/>
    <xf numFmtId="0" fontId="41" fillId="0" borderId="0">
      <alignment horizontal="center" vertical="center"/>
    </xf>
    <xf numFmtId="0" fontId="42" fillId="0" borderId="0">
      <alignment vertical="center"/>
    </xf>
  </cellStyleXfs>
  <cellXfs count="40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5" fillId="0" borderId="7" xfId="1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12" fillId="4" borderId="6" xfId="11" applyFont="1" applyFill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11" xfId="10" applyFont="1" applyBorder="1" applyAlignment="1">
      <alignment horizontal="center" vertical="center" wrapText="1"/>
    </xf>
    <xf numFmtId="0" fontId="7" fillId="0" borderId="0" xfId="1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0" fillId="3" borderId="0" xfId="0" applyFill="1"/>
    <xf numFmtId="0" fontId="0" fillId="0" borderId="3" xfId="0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5" fillId="0" borderId="15" xfId="1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0" xfId="13" applyFont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7" fillId="0" borderId="15" xfId="13" applyFont="1" applyBorder="1" applyAlignment="1">
      <alignment horizontal="center" vertical="center" wrapText="1"/>
    </xf>
    <xf numFmtId="0" fontId="0" fillId="3" borderId="2" xfId="0" applyFill="1" applyBorder="1"/>
    <xf numFmtId="0" fontId="14" fillId="0" borderId="15" xfId="11" applyFont="1" applyBorder="1" applyAlignment="1">
      <alignment horizontal="center" vertical="center" wrapText="1"/>
    </xf>
    <xf numFmtId="0" fontId="14" fillId="0" borderId="5" xfId="11" applyFont="1" applyBorder="1" applyAlignment="1">
      <alignment horizontal="center" vertical="center" wrapText="1"/>
    </xf>
    <xf numFmtId="0" fontId="5" fillId="0" borderId="0" xfId="1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2" xfId="11" applyFont="1" applyBorder="1" applyAlignment="1">
      <alignment horizontal="center" vertical="center" wrapText="1"/>
    </xf>
    <xf numFmtId="0" fontId="5" fillId="0" borderId="16" xfId="11" applyFont="1" applyBorder="1" applyAlignment="1">
      <alignment horizontal="center" vertical="center" wrapText="1"/>
    </xf>
    <xf numFmtId="0" fontId="7" fillId="0" borderId="2" xfId="13" applyFont="1" applyBorder="1" applyAlignment="1">
      <alignment horizontal="center" vertical="center" wrapText="1"/>
    </xf>
    <xf numFmtId="0" fontId="7" fillId="0" borderId="17" xfId="13" applyFont="1" applyBorder="1" applyAlignment="1">
      <alignment horizontal="center" vertical="center" wrapText="1"/>
    </xf>
    <xf numFmtId="0" fontId="15" fillId="3" borderId="0" xfId="6" applyFont="1" applyFill="1"/>
    <xf numFmtId="0" fontId="16" fillId="3" borderId="18" xfId="5" applyFont="1" applyFill="1" applyBorder="1" applyAlignment="1">
      <alignment horizontal="left" vertical="center"/>
    </xf>
    <xf numFmtId="0" fontId="16" fillId="3" borderId="19" xfId="5" applyFont="1" applyFill="1" applyBorder="1">
      <alignment vertical="center"/>
    </xf>
    <xf numFmtId="0" fontId="17" fillId="0" borderId="2" xfId="14" applyFont="1" applyBorder="1" applyAlignment="1">
      <alignment horizontal="center"/>
    </xf>
    <xf numFmtId="0" fontId="17" fillId="0" borderId="8" xfId="14" applyFont="1" applyBorder="1" applyAlignment="1">
      <alignment horizontal="center"/>
    </xf>
    <xf numFmtId="0" fontId="18" fillId="0" borderId="2" xfId="12" applyFont="1" applyBorder="1" applyAlignment="1">
      <alignment horizontal="left"/>
    </xf>
    <xf numFmtId="0" fontId="17" fillId="5" borderId="2" xfId="14" applyFont="1" applyFill="1" applyBorder="1" applyAlignment="1">
      <alignment horizontal="center"/>
    </xf>
    <xf numFmtId="0" fontId="19" fillId="3" borderId="4" xfId="14" applyFont="1" applyFill="1" applyBorder="1" applyAlignment="1">
      <alignment horizontal="left" vertical="center"/>
    </xf>
    <xf numFmtId="0" fontId="19" fillId="3" borderId="2" xfId="14" applyFont="1" applyFill="1" applyBorder="1" applyAlignment="1">
      <alignment horizontal="center" vertical="center"/>
    </xf>
    <xf numFmtId="0" fontId="17" fillId="3" borderId="2" xfId="14" applyFont="1" applyFill="1" applyBorder="1" applyAlignment="1">
      <alignment horizontal="center" vertical="center"/>
    </xf>
    <xf numFmtId="0" fontId="19" fillId="3" borderId="8" xfId="14" applyFont="1" applyFill="1" applyBorder="1" applyAlignment="1">
      <alignment horizontal="center" vertical="center"/>
    </xf>
    <xf numFmtId="178" fontId="17" fillId="3" borderId="2" xfId="14" applyNumberFormat="1" applyFont="1" applyFill="1" applyBorder="1" applyAlignment="1">
      <alignment horizontal="center" vertical="center"/>
    </xf>
    <xf numFmtId="0" fontId="16" fillId="3" borderId="19" xfId="5" applyFont="1" applyFill="1" applyBorder="1" applyAlignment="1">
      <alignment horizontal="left" vertical="center"/>
    </xf>
    <xf numFmtId="0" fontId="20" fillId="0" borderId="2" xfId="14" applyFont="1" applyBorder="1" applyAlignment="1">
      <alignment horizontal="center"/>
    </xf>
    <xf numFmtId="49" fontId="21" fillId="3" borderId="2" xfId="6" applyNumberFormat="1" applyFont="1" applyFill="1" applyBorder="1" applyAlignment="1">
      <alignment horizontal="center" vertical="center"/>
    </xf>
    <xf numFmtId="0" fontId="8" fillId="0" borderId="0" xfId="5" applyAlignment="1">
      <alignment horizontal="left" vertical="center"/>
    </xf>
    <xf numFmtId="0" fontId="23" fillId="0" borderId="24" xfId="5" applyFont="1" applyBorder="1" applyAlignment="1">
      <alignment horizontal="left" vertical="center"/>
    </xf>
    <xf numFmtId="0" fontId="23" fillId="0" borderId="25" xfId="5" applyFont="1" applyBorder="1" applyAlignment="1">
      <alignment horizontal="center" vertical="center"/>
    </xf>
    <xf numFmtId="0" fontId="25" fillId="0" borderId="25" xfId="5" applyFont="1" applyBorder="1">
      <alignment vertical="center"/>
    </xf>
    <xf numFmtId="0" fontId="23" fillId="0" borderId="25" xfId="5" applyFont="1" applyBorder="1">
      <alignment vertical="center"/>
    </xf>
    <xf numFmtId="0" fontId="24" fillId="0" borderId="26" xfId="5" applyFont="1" applyBorder="1" applyAlignment="1">
      <alignment horizontal="left" vertical="center"/>
    </xf>
    <xf numFmtId="0" fontId="24" fillId="0" borderId="27" xfId="5" applyFont="1" applyBorder="1" applyAlignment="1">
      <alignment horizontal="left" vertical="center"/>
    </xf>
    <xf numFmtId="0" fontId="23" fillId="0" borderId="28" xfId="5" applyFont="1" applyBorder="1">
      <alignment vertical="center"/>
    </xf>
    <xf numFmtId="0" fontId="23" fillId="0" borderId="26" xfId="5" applyFont="1" applyBorder="1">
      <alignment vertical="center"/>
    </xf>
    <xf numFmtId="0" fontId="23" fillId="0" borderId="28" xfId="5" applyFont="1" applyBorder="1" applyAlignment="1">
      <alignment horizontal="left" vertical="center"/>
    </xf>
    <xf numFmtId="0" fontId="24" fillId="0" borderId="26" xfId="5" applyFont="1" applyBorder="1" applyAlignment="1">
      <alignment horizontal="right" vertical="center"/>
    </xf>
    <xf numFmtId="0" fontId="23" fillId="0" borderId="26" xfId="5" applyFont="1" applyBorder="1" applyAlignment="1">
      <alignment horizontal="left" vertical="center"/>
    </xf>
    <xf numFmtId="0" fontId="24" fillId="0" borderId="26" xfId="5" applyFont="1" applyBorder="1" applyAlignment="1">
      <alignment horizontal="center" vertical="center"/>
    </xf>
    <xf numFmtId="0" fontId="23" fillId="0" borderId="31" xfId="5" applyFont="1" applyBorder="1">
      <alignment vertical="center"/>
    </xf>
    <xf numFmtId="0" fontId="23" fillId="0" borderId="32" xfId="5" applyFont="1" applyBorder="1">
      <alignment vertical="center"/>
    </xf>
    <xf numFmtId="0" fontId="25" fillId="0" borderId="32" xfId="5" applyFont="1" applyBorder="1">
      <alignment vertical="center"/>
    </xf>
    <xf numFmtId="0" fontId="25" fillId="0" borderId="32" xfId="5" applyFont="1" applyBorder="1" applyAlignment="1">
      <alignment horizontal="left" vertical="center"/>
    </xf>
    <xf numFmtId="0" fontId="23" fillId="0" borderId="0" xfId="5" applyFont="1">
      <alignment vertical="center"/>
    </xf>
    <xf numFmtId="0" fontId="25" fillId="0" borderId="0" xfId="5" applyFont="1">
      <alignment vertical="center"/>
    </xf>
    <xf numFmtId="0" fontId="25" fillId="0" borderId="0" xfId="5" applyFont="1" applyAlignment="1">
      <alignment horizontal="left" vertical="center"/>
    </xf>
    <xf numFmtId="0" fontId="23" fillId="0" borderId="24" xfId="5" applyFont="1" applyBorder="1">
      <alignment vertical="center"/>
    </xf>
    <xf numFmtId="0" fontId="25" fillId="0" borderId="26" xfId="5" applyFont="1" applyBorder="1" applyAlignment="1">
      <alignment horizontal="left" vertical="center"/>
    </xf>
    <xf numFmtId="0" fontId="25" fillId="0" borderId="26" xfId="5" applyFont="1" applyBorder="1">
      <alignment vertical="center"/>
    </xf>
    <xf numFmtId="0" fontId="23" fillId="0" borderId="25" xfId="5" applyFont="1" applyBorder="1" applyAlignment="1">
      <alignment horizontal="left" vertical="center"/>
    </xf>
    <xf numFmtId="0" fontId="23" fillId="0" borderId="31" xfId="5" applyFont="1" applyBorder="1" applyAlignment="1">
      <alignment horizontal="left" vertical="center"/>
    </xf>
    <xf numFmtId="58" fontId="25" fillId="0" borderId="32" xfId="5" applyNumberFormat="1" applyFont="1" applyBorder="1">
      <alignment vertical="center"/>
    </xf>
    <xf numFmtId="0" fontId="25" fillId="0" borderId="27" xfId="5" applyFont="1" applyBorder="1" applyAlignment="1">
      <alignment horizontal="left" vertical="center"/>
    </xf>
    <xf numFmtId="0" fontId="25" fillId="0" borderId="43" xfId="5" applyFont="1" applyBorder="1" applyAlignment="1">
      <alignment horizontal="left" vertical="center"/>
    </xf>
    <xf numFmtId="0" fontId="23" fillId="0" borderId="27" xfId="5" applyFont="1" applyBorder="1" applyAlignment="1">
      <alignment horizontal="left" vertical="center"/>
    </xf>
    <xf numFmtId="0" fontId="19" fillId="0" borderId="4" xfId="14" applyFont="1" applyBorder="1" applyAlignment="1">
      <alignment horizontal="left" vertical="center"/>
    </xf>
    <xf numFmtId="0" fontId="19" fillId="0" borderId="2" xfId="14" applyFont="1" applyBorder="1" applyAlignment="1">
      <alignment horizontal="center" vertical="center"/>
    </xf>
    <xf numFmtId="0" fontId="17" fillId="0" borderId="2" xfId="14" applyFont="1" applyBorder="1" applyAlignment="1">
      <alignment horizontal="center" vertical="center"/>
    </xf>
    <xf numFmtId="0" fontId="19" fillId="0" borderId="8" xfId="14" applyFont="1" applyBorder="1" applyAlignment="1">
      <alignment horizontal="center" vertical="center"/>
    </xf>
    <xf numFmtId="0" fontId="20" fillId="0" borderId="8" xfId="14" applyFont="1" applyBorder="1" applyAlignment="1">
      <alignment horizontal="center"/>
    </xf>
    <xf numFmtId="49" fontId="21" fillId="6" borderId="2" xfId="6" applyNumberFormat="1" applyFont="1" applyFill="1" applyBorder="1" applyAlignment="1">
      <alignment horizontal="center" vertical="center"/>
    </xf>
    <xf numFmtId="0" fontId="27" fillId="0" borderId="46" xfId="5" applyFont="1" applyBorder="1" applyAlignment="1">
      <alignment horizontal="left" vertical="center"/>
    </xf>
    <xf numFmtId="0" fontId="26" fillId="0" borderId="47" xfId="5" applyFont="1" applyBorder="1" applyAlignment="1">
      <alignment horizontal="left" vertical="center"/>
    </xf>
    <xf numFmtId="0" fontId="26" fillId="0" borderId="24" xfId="5" applyFont="1" applyBorder="1" applyAlignment="1">
      <alignment horizontal="center" vertical="center"/>
    </xf>
    <xf numFmtId="0" fontId="26" fillId="0" borderId="25" xfId="5" applyFont="1" applyBorder="1" applyAlignment="1">
      <alignment horizontal="center" vertical="center"/>
    </xf>
    <xf numFmtId="0" fontId="26" fillId="0" borderId="28" xfId="5" applyFont="1" applyBorder="1" applyAlignment="1">
      <alignment horizontal="left" vertical="center"/>
    </xf>
    <xf numFmtId="0" fontId="26" fillId="0" borderId="28" xfId="5" applyFont="1" applyBorder="1">
      <alignment vertical="center"/>
    </xf>
    <xf numFmtId="0" fontId="24" fillId="0" borderId="26" xfId="5" applyFont="1" applyBorder="1">
      <alignment vertical="center"/>
    </xf>
    <xf numFmtId="0" fontId="24" fillId="0" borderId="27" xfId="5" applyFont="1" applyBorder="1">
      <alignment vertical="center"/>
    </xf>
    <xf numFmtId="0" fontId="26" fillId="0" borderId="26" xfId="5" applyFont="1" applyBorder="1">
      <alignment vertical="center"/>
    </xf>
    <xf numFmtId="0" fontId="26" fillId="0" borderId="28" xfId="5" applyFont="1" applyBorder="1" applyAlignment="1">
      <alignment horizontal="center" vertical="center"/>
    </xf>
    <xf numFmtId="0" fontId="8" fillId="0" borderId="26" xfId="5" applyBorder="1">
      <alignment vertical="center"/>
    </xf>
    <xf numFmtId="0" fontId="24" fillId="0" borderId="28" xfId="5" applyFont="1" applyBorder="1" applyAlignment="1">
      <alignment horizontal="left" vertical="center"/>
    </xf>
    <xf numFmtId="0" fontId="29" fillId="0" borderId="31" xfId="5" applyFont="1" applyBorder="1">
      <alignment vertical="center"/>
    </xf>
    <xf numFmtId="0" fontId="26" fillId="0" borderId="24" xfId="5" applyFont="1" applyBorder="1">
      <alignment vertical="center"/>
    </xf>
    <xf numFmtId="0" fontId="8" fillId="0" borderId="25" xfId="5" applyBorder="1" applyAlignment="1">
      <alignment horizontal="left" vertical="center"/>
    </xf>
    <xf numFmtId="0" fontId="24" fillId="0" borderId="25" xfId="5" applyFont="1" applyBorder="1" applyAlignment="1">
      <alignment horizontal="left" vertical="center"/>
    </xf>
    <xf numFmtId="0" fontId="8" fillId="0" borderId="25" xfId="5" applyBorder="1">
      <alignment vertical="center"/>
    </xf>
    <xf numFmtId="0" fontId="26" fillId="0" borderId="25" xfId="5" applyFont="1" applyBorder="1">
      <alignment vertical="center"/>
    </xf>
    <xf numFmtId="0" fontId="8" fillId="0" borderId="26" xfId="5" applyBorder="1" applyAlignment="1">
      <alignment horizontal="left" vertical="center"/>
    </xf>
    <xf numFmtId="0" fontId="24" fillId="0" borderId="32" xfId="5" applyFont="1" applyBorder="1" applyAlignment="1">
      <alignment horizontal="left" vertical="center"/>
    </xf>
    <xf numFmtId="0" fontId="26" fillId="0" borderId="26" xfId="5" applyFont="1" applyBorder="1" applyAlignment="1">
      <alignment horizontal="center" vertical="center"/>
    </xf>
    <xf numFmtId="0" fontId="27" fillId="0" borderId="48" xfId="5" applyFont="1" applyBorder="1">
      <alignment vertical="center"/>
    </xf>
    <xf numFmtId="0" fontId="27" fillId="0" borderId="49" xfId="5" applyFont="1" applyBorder="1">
      <alignment vertical="center"/>
    </xf>
    <xf numFmtId="0" fontId="24" fillId="0" borderId="49" xfId="5" applyFont="1" applyBorder="1">
      <alignment vertical="center"/>
    </xf>
    <xf numFmtId="58" fontId="8" fillId="0" borderId="49" xfId="5" applyNumberFormat="1" applyBorder="1">
      <alignment vertical="center"/>
    </xf>
    <xf numFmtId="0" fontId="24" fillId="0" borderId="42" xfId="5" applyFont="1" applyBorder="1" applyAlignment="1">
      <alignment horizontal="left" vertical="center"/>
    </xf>
    <xf numFmtId="0" fontId="24" fillId="0" borderId="43" xfId="5" applyFont="1" applyBorder="1" applyAlignment="1">
      <alignment horizontal="left" vertical="center"/>
    </xf>
    <xf numFmtId="0" fontId="0" fillId="3" borderId="0" xfId="7" applyFont="1" applyFill="1">
      <alignment vertical="center"/>
    </xf>
    <xf numFmtId="0" fontId="15" fillId="3" borderId="2" xfId="6" applyFont="1" applyFill="1" applyBorder="1" applyAlignment="1">
      <alignment horizontal="center" vertical="center"/>
    </xf>
    <xf numFmtId="179" fontId="30" fillId="0" borderId="2" xfId="5" applyNumberFormat="1" applyFont="1" applyBorder="1" applyAlignment="1">
      <alignment horizontal="center"/>
    </xf>
    <xf numFmtId="49" fontId="31" fillId="0" borderId="2" xfId="9" applyNumberFormat="1" applyFont="1" applyBorder="1" applyAlignment="1">
      <alignment horizontal="center"/>
    </xf>
    <xf numFmtId="49" fontId="15" fillId="3" borderId="2" xfId="7" applyNumberFormat="1" applyFont="1" applyFill="1" applyBorder="1" applyAlignment="1">
      <alignment horizontal="center" vertical="center"/>
    </xf>
    <xf numFmtId="0" fontId="16" fillId="3" borderId="0" xfId="6" applyFont="1" applyFill="1"/>
    <xf numFmtId="14" fontId="16" fillId="3" borderId="0" xfId="6" applyNumberFormat="1" applyFont="1" applyFill="1"/>
    <xf numFmtId="0" fontId="26" fillId="0" borderId="51" xfId="5" applyFont="1" applyBorder="1">
      <alignment vertical="center"/>
    </xf>
    <xf numFmtId="0" fontId="8" fillId="0" borderId="52" xfId="5" applyBorder="1" applyAlignment="1">
      <alignment horizontal="left" vertical="center"/>
    </xf>
    <xf numFmtId="0" fontId="24" fillId="0" borderId="52" xfId="5" applyFont="1" applyBorder="1" applyAlignment="1">
      <alignment horizontal="left" vertical="center"/>
    </xf>
    <xf numFmtId="0" fontId="8" fillId="0" borderId="52" xfId="5" applyBorder="1">
      <alignment vertical="center"/>
    </xf>
    <xf numFmtId="0" fontId="26" fillId="0" borderId="52" xfId="5" applyFont="1" applyBorder="1">
      <alignment vertical="center"/>
    </xf>
    <xf numFmtId="0" fontId="26" fillId="0" borderId="51" xfId="5" applyFont="1" applyBorder="1" applyAlignment="1">
      <alignment horizontal="center" vertical="center"/>
    </xf>
    <xf numFmtId="0" fontId="24" fillId="0" borderId="52" xfId="5" applyFont="1" applyBorder="1" applyAlignment="1">
      <alignment horizontal="center" vertical="center"/>
    </xf>
    <xf numFmtId="0" fontId="26" fillId="0" borderId="52" xfId="5" applyFont="1" applyBorder="1" applyAlignment="1">
      <alignment horizontal="center" vertical="center"/>
    </xf>
    <xf numFmtId="0" fontId="8" fillId="0" borderId="52" xfId="5" applyBorder="1" applyAlignment="1">
      <alignment horizontal="center" vertical="center"/>
    </xf>
    <xf numFmtId="0" fontId="8" fillId="0" borderId="26" xfId="5" applyBorder="1" applyAlignment="1">
      <alignment horizontal="center" vertical="center"/>
    </xf>
    <xf numFmtId="0" fontId="33" fillId="0" borderId="58" xfId="5" applyFont="1" applyBorder="1" applyAlignment="1">
      <alignment horizontal="left" vertical="center" wrapText="1"/>
    </xf>
    <xf numFmtId="9" fontId="24" fillId="0" borderId="26" xfId="5" applyNumberFormat="1" applyFont="1" applyBorder="1" applyAlignment="1">
      <alignment horizontal="center" vertical="center"/>
    </xf>
    <xf numFmtId="0" fontId="27" fillId="0" borderId="46" xfId="5" applyFont="1" applyBorder="1">
      <alignment vertical="center"/>
    </xf>
    <xf numFmtId="0" fontId="27" fillId="0" borderId="47" xfId="5" applyFont="1" applyBorder="1">
      <alignment vertical="center"/>
    </xf>
    <xf numFmtId="0" fontId="24" fillId="0" borderId="62" xfId="5" applyFont="1" applyBorder="1">
      <alignment vertical="center"/>
    </xf>
    <xf numFmtId="0" fontId="27" fillId="0" borderId="62" xfId="5" applyFont="1" applyBorder="1">
      <alignment vertical="center"/>
    </xf>
    <xf numFmtId="58" fontId="8" fillId="0" borderId="47" xfId="5" applyNumberFormat="1" applyBorder="1">
      <alignment vertical="center"/>
    </xf>
    <xf numFmtId="0" fontId="8" fillId="0" borderId="62" xfId="5" applyBorder="1">
      <alignment vertical="center"/>
    </xf>
    <xf numFmtId="0" fontId="24" fillId="0" borderId="56" xfId="5" applyFont="1" applyBorder="1" applyAlignment="1">
      <alignment horizontal="left" vertical="center"/>
    </xf>
    <xf numFmtId="0" fontId="26" fillId="0" borderId="0" xfId="5" applyFont="1">
      <alignment vertical="center"/>
    </xf>
    <xf numFmtId="0" fontId="34" fillId="0" borderId="27" xfId="5" applyFont="1" applyBorder="1" applyAlignment="1">
      <alignment horizontal="left" vertical="center" wrapText="1"/>
    </xf>
    <xf numFmtId="0" fontId="34" fillId="0" borderId="27" xfId="5" applyFont="1" applyBorder="1" applyAlignment="1">
      <alignment horizontal="left" vertical="center"/>
    </xf>
    <xf numFmtId="0" fontId="36" fillId="0" borderId="68" xfId="0" applyFont="1" applyBorder="1"/>
    <xf numFmtId="0" fontId="36" fillId="0" borderId="2" xfId="0" applyFont="1" applyBorder="1"/>
    <xf numFmtId="0" fontId="36" fillId="7" borderId="2" xfId="0" applyFont="1" applyFill="1" applyBorder="1"/>
    <xf numFmtId="0" fontId="0" fillId="0" borderId="68" xfId="0" applyBorder="1"/>
    <xf numFmtId="0" fontId="0" fillId="7" borderId="2" xfId="0" applyFill="1" applyBorder="1"/>
    <xf numFmtId="0" fontId="0" fillId="0" borderId="69" xfId="0" applyBorder="1"/>
    <xf numFmtId="0" fontId="0" fillId="0" borderId="70" xfId="0" applyBorder="1"/>
    <xf numFmtId="0" fontId="0" fillId="7" borderId="70" xfId="0" applyFill="1" applyBorder="1"/>
    <xf numFmtId="0" fontId="0" fillId="8" borderId="0" xfId="0" applyFill="1"/>
    <xf numFmtId="0" fontId="36" fillId="0" borderId="73" xfId="0" applyFont="1" applyBorder="1"/>
    <xf numFmtId="0" fontId="0" fillId="0" borderId="73" xfId="0" applyBorder="1"/>
    <xf numFmtId="0" fontId="0" fillId="0" borderId="74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37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36" fillId="9" borderId="2" xfId="0" applyFont="1" applyFill="1" applyBorder="1" applyAlignment="1">
      <alignment vertical="top" wrapText="1"/>
    </xf>
    <xf numFmtId="0" fontId="38" fillId="0" borderId="2" xfId="0" applyFont="1" applyBorder="1" applyAlignment="1">
      <alignment vertical="top" wrapText="1"/>
    </xf>
    <xf numFmtId="0" fontId="0" fillId="6" borderId="2" xfId="0" applyFill="1" applyBorder="1" applyAlignment="1">
      <alignment vertical="top" wrapText="1"/>
    </xf>
    <xf numFmtId="0" fontId="39" fillId="0" borderId="0" xfId="0" applyFont="1"/>
    <xf numFmtId="0" fontId="39" fillId="0" borderId="0" xfId="0" applyFont="1" applyAlignment="1">
      <alignment vertical="top" wrapText="1"/>
    </xf>
    <xf numFmtId="0" fontId="12" fillId="0" borderId="2" xfId="11" quotePrefix="1" applyFont="1" applyBorder="1" applyAlignment="1">
      <alignment horizontal="center" vertical="center" wrapText="1"/>
    </xf>
    <xf numFmtId="0" fontId="7" fillId="3" borderId="13" xfId="1" quotePrefix="1" applyFont="1" applyFill="1" applyBorder="1" applyAlignment="1">
      <alignment horizontal="center" vertical="center" wrapText="1"/>
    </xf>
    <xf numFmtId="0" fontId="12" fillId="0" borderId="0" xfId="11" quotePrefix="1" applyFont="1" applyAlignment="1">
      <alignment horizontal="center" vertical="center" wrapText="1"/>
    </xf>
    <xf numFmtId="0" fontId="7" fillId="3" borderId="10" xfId="1" quotePrefix="1" applyFont="1" applyFill="1" applyBorder="1" applyAlignment="1">
      <alignment horizontal="center" vertical="center" wrapText="1"/>
    </xf>
    <xf numFmtId="0" fontId="7" fillId="3" borderId="14" xfId="1" quotePrefix="1" applyFont="1" applyFill="1" applyBorder="1" applyAlignment="1">
      <alignment horizontal="center" vertical="center" wrapText="1"/>
    </xf>
    <xf numFmtId="0" fontId="5" fillId="0" borderId="6" xfId="11" quotePrefix="1" applyFont="1" applyBorder="1" applyAlignment="1">
      <alignment horizontal="center" vertical="center" wrapText="1"/>
    </xf>
    <xf numFmtId="0" fontId="5" fillId="0" borderId="5" xfId="11" quotePrefix="1" applyFont="1" applyBorder="1" applyAlignment="1">
      <alignment horizontal="center" vertical="center" wrapText="1"/>
    </xf>
    <xf numFmtId="0" fontId="12" fillId="0" borderId="5" xfId="11" quotePrefix="1" applyFont="1" applyBorder="1" applyAlignment="1">
      <alignment horizontal="center" vertical="center" wrapText="1"/>
    </xf>
    <xf numFmtId="0" fontId="7" fillId="0" borderId="6" xfId="1" quotePrefix="1" applyFont="1" applyBorder="1" applyAlignment="1">
      <alignment horizontal="center" vertical="center" wrapText="1"/>
    </xf>
    <xf numFmtId="0" fontId="12" fillId="0" borderId="6" xfId="11" quotePrefix="1" applyFont="1" applyBorder="1" applyAlignment="1">
      <alignment horizontal="center" vertical="center" wrapText="1"/>
    </xf>
    <xf numFmtId="0" fontId="7" fillId="0" borderId="5" xfId="1" quotePrefix="1" applyFont="1" applyBorder="1" applyAlignment="1">
      <alignment horizontal="center" vertical="center" wrapText="1"/>
    </xf>
    <xf numFmtId="0" fontId="6" fillId="3" borderId="2" xfId="11" quotePrefix="1" applyFont="1" applyFill="1" applyBorder="1">
      <alignment horizontal="center" vertical="center"/>
    </xf>
    <xf numFmtId="0" fontId="35" fillId="0" borderId="66" xfId="0" applyFont="1" applyBorder="1" applyAlignment="1">
      <alignment horizontal="center" vertical="center" wrapText="1"/>
    </xf>
    <xf numFmtId="0" fontId="35" fillId="0" borderId="67" xfId="0" applyFont="1" applyBorder="1" applyAlignment="1">
      <alignment horizontal="center" vertical="center" wrapText="1"/>
    </xf>
    <xf numFmtId="0" fontId="35" fillId="0" borderId="71" xfId="0" applyFont="1" applyBorder="1" applyAlignment="1">
      <alignment horizontal="center" vertical="center" wrapText="1"/>
    </xf>
    <xf numFmtId="0" fontId="36" fillId="0" borderId="8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6" fillId="7" borderId="8" xfId="0" applyFont="1" applyFill="1" applyBorder="1" applyAlignment="1">
      <alignment horizontal="center" vertical="center"/>
    </xf>
    <xf numFmtId="0" fontId="36" fillId="7" borderId="10" xfId="0" applyFont="1" applyFill="1" applyBorder="1" applyAlignment="1">
      <alignment horizontal="center" vertical="center"/>
    </xf>
    <xf numFmtId="0" fontId="36" fillId="0" borderId="72" xfId="0" applyFont="1" applyBorder="1" applyAlignment="1">
      <alignment horizontal="center" vertical="center"/>
    </xf>
    <xf numFmtId="0" fontId="32" fillId="0" borderId="23" xfId="5" applyFont="1" applyBorder="1" applyAlignment="1">
      <alignment horizontal="center" vertical="top"/>
    </xf>
    <xf numFmtId="0" fontId="24" fillId="0" borderId="47" xfId="5" applyFont="1" applyBorder="1" applyAlignment="1">
      <alignment horizontal="center" vertical="center"/>
    </xf>
    <xf numFmtId="0" fontId="27" fillId="0" borderId="47" xfId="5" applyFont="1" applyBorder="1" applyAlignment="1">
      <alignment horizontal="center" vertical="center"/>
    </xf>
    <xf numFmtId="0" fontId="8" fillId="0" borderId="47" xfId="5" applyBorder="1" applyAlignment="1">
      <alignment horizontal="center" vertical="center"/>
    </xf>
    <xf numFmtId="0" fontId="8" fillId="0" borderId="53" xfId="5" applyBorder="1" applyAlignment="1">
      <alignment horizontal="center" vertical="center"/>
    </xf>
    <xf numFmtId="0" fontId="26" fillId="0" borderId="24" xfId="5" applyFont="1" applyBorder="1" applyAlignment="1">
      <alignment horizontal="center" vertical="center"/>
    </xf>
    <xf numFmtId="0" fontId="26" fillId="0" borderId="25" xfId="5" applyFont="1" applyBorder="1" applyAlignment="1">
      <alignment horizontal="center" vertical="center"/>
    </xf>
    <xf numFmtId="0" fontId="26" fillId="0" borderId="42" xfId="5" applyFont="1" applyBorder="1" applyAlignment="1">
      <alignment horizontal="center" vertical="center"/>
    </xf>
    <xf numFmtId="0" fontId="27" fillId="0" borderId="24" xfId="5" applyFont="1" applyBorder="1" applyAlignment="1">
      <alignment horizontal="center" vertical="center"/>
    </xf>
    <xf numFmtId="0" fontId="27" fillId="0" borderId="25" xfId="5" applyFont="1" applyBorder="1" applyAlignment="1">
      <alignment horizontal="center" vertical="center"/>
    </xf>
    <xf numFmtId="0" fontId="27" fillId="0" borderId="42" xfId="5" applyFont="1" applyBorder="1" applyAlignment="1">
      <alignment horizontal="center" vertical="center"/>
    </xf>
    <xf numFmtId="0" fontId="24" fillId="0" borderId="26" xfId="5" applyFont="1" applyBorder="1" applyAlignment="1">
      <alignment horizontal="left" vertical="center"/>
    </xf>
    <xf numFmtId="0" fontId="24" fillId="0" borderId="27" xfId="5" applyFont="1" applyBorder="1" applyAlignment="1">
      <alignment horizontal="left" vertical="center"/>
    </xf>
    <xf numFmtId="0" fontId="26" fillId="0" borderId="28" xfId="5" applyFont="1" applyBorder="1" applyAlignment="1">
      <alignment horizontal="left" vertical="center"/>
    </xf>
    <xf numFmtId="0" fontId="26" fillId="0" borderId="26" xfId="5" applyFont="1" applyBorder="1" applyAlignment="1">
      <alignment horizontal="left" vertical="center"/>
    </xf>
    <xf numFmtId="14" fontId="24" fillId="0" borderId="26" xfId="5" applyNumberFormat="1" applyFont="1" applyBorder="1" applyAlignment="1">
      <alignment horizontal="center" vertical="center"/>
    </xf>
    <xf numFmtId="14" fontId="24" fillId="0" borderId="27" xfId="5" applyNumberFormat="1" applyFont="1" applyBorder="1" applyAlignment="1">
      <alignment horizontal="center" vertical="center"/>
    </xf>
    <xf numFmtId="0" fontId="24" fillId="0" borderId="26" xfId="5" quotePrefix="1" applyFont="1" applyBorder="1" applyAlignment="1">
      <alignment horizontal="left" vertical="center"/>
    </xf>
    <xf numFmtId="0" fontId="24" fillId="0" borderId="29" xfId="5" applyFont="1" applyBorder="1" applyAlignment="1">
      <alignment horizontal="left" vertical="center"/>
    </xf>
    <xf numFmtId="0" fontId="24" fillId="0" borderId="30" xfId="5" applyFont="1" applyBorder="1" applyAlignment="1">
      <alignment horizontal="left" vertical="center"/>
    </xf>
    <xf numFmtId="0" fontId="24" fillId="0" borderId="32" xfId="5" applyFont="1" applyBorder="1" applyAlignment="1">
      <alignment horizontal="center" vertical="center"/>
    </xf>
    <xf numFmtId="0" fontId="24" fillId="0" borderId="43" xfId="5" applyFont="1" applyBorder="1" applyAlignment="1">
      <alignment horizontal="center" vertical="center"/>
    </xf>
    <xf numFmtId="0" fontId="26" fillId="0" borderId="31" xfId="5" applyFont="1" applyBorder="1" applyAlignment="1">
      <alignment horizontal="left" vertical="center"/>
    </xf>
    <xf numFmtId="0" fontId="26" fillId="0" borderId="32" xfId="5" applyFont="1" applyBorder="1" applyAlignment="1">
      <alignment horizontal="left" vertical="center"/>
    </xf>
    <xf numFmtId="14" fontId="24" fillId="0" borderId="32" xfId="5" applyNumberFormat="1" applyFont="1" applyBorder="1" applyAlignment="1">
      <alignment horizontal="center" vertical="center"/>
    </xf>
    <xf numFmtId="14" fontId="24" fillId="0" borderId="43" xfId="5" applyNumberFormat="1" applyFont="1" applyBorder="1" applyAlignment="1">
      <alignment horizontal="center" vertical="center"/>
    </xf>
    <xf numFmtId="0" fontId="26" fillId="0" borderId="57" xfId="5" applyFont="1" applyBorder="1" applyAlignment="1">
      <alignment horizontal="left" vertical="center"/>
    </xf>
    <xf numFmtId="0" fontId="26" fillId="0" borderId="37" xfId="5" applyFont="1" applyBorder="1" applyAlignment="1">
      <alignment horizontal="left" vertical="center"/>
    </xf>
    <xf numFmtId="0" fontId="26" fillId="0" borderId="63" xfId="5" applyFont="1" applyBorder="1" applyAlignment="1">
      <alignment horizontal="left" vertical="center"/>
    </xf>
    <xf numFmtId="0" fontId="27" fillId="0" borderId="50" xfId="5" applyFont="1" applyBorder="1" applyAlignment="1">
      <alignment horizontal="left" vertical="center"/>
    </xf>
    <xf numFmtId="0" fontId="27" fillId="0" borderId="49" xfId="5" applyFont="1" applyBorder="1" applyAlignment="1">
      <alignment horizontal="left" vertical="center"/>
    </xf>
    <xf numFmtId="0" fontId="27" fillId="0" borderId="55" xfId="5" applyFont="1" applyBorder="1" applyAlignment="1">
      <alignment horizontal="left" vertical="center"/>
    </xf>
    <xf numFmtId="0" fontId="26" fillId="0" borderId="43" xfId="5" applyFont="1" applyBorder="1" applyAlignment="1">
      <alignment horizontal="left" vertical="center"/>
    </xf>
    <xf numFmtId="0" fontId="26" fillId="0" borderId="39" xfId="5" applyFont="1" applyBorder="1" applyAlignment="1">
      <alignment horizontal="left" vertical="center" wrapText="1"/>
    </xf>
    <xf numFmtId="0" fontId="26" fillId="0" borderId="40" xfId="5" applyFont="1" applyBorder="1" applyAlignment="1">
      <alignment horizontal="left" vertical="center" wrapText="1"/>
    </xf>
    <xf numFmtId="0" fontId="26" fillId="0" borderId="45" xfId="5" applyFont="1" applyBorder="1" applyAlignment="1">
      <alignment horizontal="left" vertical="center" wrapText="1"/>
    </xf>
    <xf numFmtId="0" fontId="26" fillId="0" borderId="51" xfId="5" applyFont="1" applyBorder="1" applyAlignment="1">
      <alignment horizontal="left" vertical="center"/>
    </xf>
    <xf numFmtId="0" fontId="26" fillId="0" borderId="52" xfId="5" applyFont="1" applyBorder="1" applyAlignment="1">
      <alignment horizontal="left" vertical="center"/>
    </xf>
    <xf numFmtId="0" fontId="26" fillId="0" borderId="56" xfId="5" applyFont="1" applyBorder="1" applyAlignment="1">
      <alignment horizontal="left" vertical="center"/>
    </xf>
    <xf numFmtId="0" fontId="27" fillId="0" borderId="50" xfId="0" applyFont="1" applyBorder="1" applyAlignment="1">
      <alignment horizontal="left" vertical="center"/>
    </xf>
    <xf numFmtId="0" fontId="27" fillId="0" borderId="49" xfId="0" applyFont="1" applyBorder="1" applyAlignment="1">
      <alignment horizontal="left" vertical="center"/>
    </xf>
    <xf numFmtId="0" fontId="27" fillId="0" borderId="55" xfId="0" applyFont="1" applyBorder="1" applyAlignment="1">
      <alignment horizontal="left" vertical="center"/>
    </xf>
    <xf numFmtId="9" fontId="24" fillId="0" borderId="38" xfId="5" applyNumberFormat="1" applyFont="1" applyBorder="1" applyAlignment="1">
      <alignment horizontal="left" vertical="center"/>
    </xf>
    <xf numFmtId="9" fontId="24" fillId="0" borderId="34" xfId="5" applyNumberFormat="1" applyFont="1" applyBorder="1" applyAlignment="1">
      <alignment horizontal="left" vertical="center"/>
    </xf>
    <xf numFmtId="9" fontId="24" fillId="0" borderId="44" xfId="5" applyNumberFormat="1" applyFont="1" applyBorder="1" applyAlignment="1">
      <alignment horizontal="left" vertical="center"/>
    </xf>
    <xf numFmtId="9" fontId="24" fillId="0" borderId="39" xfId="5" applyNumberFormat="1" applyFont="1" applyBorder="1" applyAlignment="1">
      <alignment horizontal="left" vertical="center"/>
    </xf>
    <xf numFmtId="9" fontId="24" fillId="0" borderId="40" xfId="5" applyNumberFormat="1" applyFont="1" applyBorder="1" applyAlignment="1">
      <alignment horizontal="left" vertical="center"/>
    </xf>
    <xf numFmtId="9" fontId="24" fillId="0" borderId="45" xfId="5" applyNumberFormat="1" applyFont="1" applyBorder="1" applyAlignment="1">
      <alignment horizontal="left" vertical="center"/>
    </xf>
    <xf numFmtId="0" fontId="23" fillId="0" borderId="51" xfId="5" applyFont="1" applyBorder="1" applyAlignment="1">
      <alignment horizontal="left" vertical="center"/>
    </xf>
    <xf numFmtId="0" fontId="23" fillId="0" borderId="52" xfId="5" applyFont="1" applyBorder="1" applyAlignment="1">
      <alignment horizontal="left" vertical="center"/>
    </xf>
    <xf numFmtId="0" fontId="23" fillId="0" borderId="56" xfId="5" applyFont="1" applyBorder="1" applyAlignment="1">
      <alignment horizontal="left" vertical="center"/>
    </xf>
    <xf numFmtId="0" fontId="23" fillId="0" borderId="28" xfId="5" applyFont="1" applyBorder="1" applyAlignment="1">
      <alignment horizontal="left" vertical="center"/>
    </xf>
    <xf numFmtId="0" fontId="23" fillId="0" borderId="26" xfId="5" applyFont="1" applyBorder="1" applyAlignment="1">
      <alignment horizontal="left" vertical="center"/>
    </xf>
    <xf numFmtId="0" fontId="23" fillId="0" borderId="59" xfId="5" applyFont="1" applyBorder="1" applyAlignment="1">
      <alignment horizontal="left" vertical="center"/>
    </xf>
    <xf numFmtId="0" fontId="23" fillId="0" borderId="40" xfId="5" applyFont="1" applyBorder="1" applyAlignment="1">
      <alignment horizontal="left" vertical="center"/>
    </xf>
    <xf numFmtId="0" fontId="23" fillId="0" borderId="45" xfId="5" applyFont="1" applyBorder="1" applyAlignment="1">
      <alignment horizontal="left" vertical="center"/>
    </xf>
    <xf numFmtId="0" fontId="27" fillId="0" borderId="37" xfId="5" applyFont="1" applyBorder="1" applyAlignment="1">
      <alignment horizontal="left" vertical="center"/>
    </xf>
    <xf numFmtId="0" fontId="24" fillId="0" borderId="60" xfId="5" applyFont="1" applyBorder="1" applyAlignment="1">
      <alignment horizontal="left" vertical="center"/>
    </xf>
    <xf numFmtId="0" fontId="24" fillId="0" borderId="61" xfId="5" applyFont="1" applyBorder="1" applyAlignment="1">
      <alignment horizontal="left" vertical="center"/>
    </xf>
    <xf numFmtId="0" fontId="24" fillId="0" borderId="64" xfId="5" applyFont="1" applyBorder="1" applyAlignment="1">
      <alignment horizontal="left" vertical="center"/>
    </xf>
    <xf numFmtId="0" fontId="24" fillId="0" borderId="36" xfId="5" applyFont="1" applyBorder="1" applyAlignment="1">
      <alignment horizontal="left" vertical="center"/>
    </xf>
    <xf numFmtId="0" fontId="24" fillId="0" borderId="35" xfId="5" applyFont="1" applyBorder="1" applyAlignment="1">
      <alignment horizontal="left" vertical="center"/>
    </xf>
    <xf numFmtId="0" fontId="26" fillId="0" borderId="39" xfId="5" applyFont="1" applyBorder="1" applyAlignment="1">
      <alignment horizontal="left" vertical="center"/>
    </xf>
    <xf numFmtId="0" fontId="26" fillId="0" borderId="40" xfId="5" applyFont="1" applyBorder="1" applyAlignment="1">
      <alignment horizontal="left" vertical="center"/>
    </xf>
    <xf numFmtId="0" fontId="26" fillId="0" borderId="45" xfId="5" applyFont="1" applyBorder="1" applyAlignment="1">
      <alignment horizontal="left" vertical="center"/>
    </xf>
    <xf numFmtId="0" fontId="30" fillId="0" borderId="49" xfId="5" applyFont="1" applyBorder="1" applyAlignment="1">
      <alignment horizontal="center" vertical="center"/>
    </xf>
    <xf numFmtId="0" fontId="27" fillId="0" borderId="37" xfId="5" applyFont="1" applyBorder="1" applyAlignment="1">
      <alignment horizontal="center" vertical="center"/>
    </xf>
    <xf numFmtId="0" fontId="27" fillId="0" borderId="65" xfId="5" applyFont="1" applyBorder="1" applyAlignment="1">
      <alignment horizontal="center" vertical="center"/>
    </xf>
    <xf numFmtId="0" fontId="24" fillId="0" borderId="62" xfId="5" applyFont="1" applyBorder="1" applyAlignment="1">
      <alignment horizontal="center" vertical="center"/>
    </xf>
    <xf numFmtId="0" fontId="24" fillId="0" borderId="63" xfId="5" applyFont="1" applyBorder="1" applyAlignment="1">
      <alignment horizontal="center" vertical="center"/>
    </xf>
    <xf numFmtId="0" fontId="24" fillId="0" borderId="57" xfId="5" applyFont="1" applyBorder="1" applyAlignment="1">
      <alignment horizontal="left" vertical="center"/>
    </xf>
    <xf numFmtId="0" fontId="24" fillId="0" borderId="37" xfId="5" applyFont="1" applyBorder="1" applyAlignment="1">
      <alignment horizontal="left" vertical="center"/>
    </xf>
    <xf numFmtId="0" fontId="24" fillId="0" borderId="63" xfId="5" applyFont="1" applyBorder="1" applyAlignment="1">
      <alignment horizontal="left" vertical="center"/>
    </xf>
    <xf numFmtId="0" fontId="16" fillId="3" borderId="0" xfId="6" applyFont="1" applyFill="1" applyAlignment="1">
      <alignment horizontal="center"/>
    </xf>
    <xf numFmtId="0" fontId="15" fillId="3" borderId="0" xfId="6" applyFont="1" applyFill="1" applyAlignment="1">
      <alignment horizontal="center"/>
    </xf>
    <xf numFmtId="0" fontId="15" fillId="3" borderId="19" xfId="5" applyFont="1" applyFill="1" applyBorder="1" applyAlignment="1">
      <alignment horizontal="center" vertical="center"/>
    </xf>
    <xf numFmtId="0" fontId="15" fillId="3" borderId="19" xfId="5" quotePrefix="1" applyFont="1" applyFill="1" applyBorder="1" applyAlignment="1">
      <alignment horizontal="center" vertical="center"/>
    </xf>
    <xf numFmtId="0" fontId="15" fillId="3" borderId="21" xfId="5" applyFont="1" applyFill="1" applyBorder="1" applyAlignment="1">
      <alignment horizontal="center" vertical="center"/>
    </xf>
    <xf numFmtId="0" fontId="16" fillId="3" borderId="2" xfId="6" applyFont="1" applyFill="1" applyBorder="1" applyAlignment="1">
      <alignment horizontal="center" vertical="center"/>
    </xf>
    <xf numFmtId="0" fontId="16" fillId="3" borderId="22" xfId="6" applyFont="1" applyFill="1" applyBorder="1" applyAlignment="1">
      <alignment horizontal="center" vertical="center"/>
    </xf>
    <xf numFmtId="0" fontId="16" fillId="3" borderId="20" xfId="6" applyFont="1" applyFill="1" applyBorder="1" applyAlignment="1">
      <alignment horizontal="center" vertical="center"/>
    </xf>
    <xf numFmtId="0" fontId="15" fillId="3" borderId="19" xfId="6" applyFont="1" applyFill="1" applyBorder="1" applyAlignment="1">
      <alignment horizontal="center"/>
    </xf>
    <xf numFmtId="0" fontId="15" fillId="3" borderId="2" xfId="6" applyFont="1" applyFill="1" applyBorder="1" applyAlignment="1">
      <alignment horizontal="center"/>
    </xf>
    <xf numFmtId="0" fontId="28" fillId="0" borderId="23" xfId="5" applyFont="1" applyBorder="1" applyAlignment="1">
      <alignment horizontal="center" vertical="top"/>
    </xf>
    <xf numFmtId="0" fontId="26" fillId="0" borderId="28" xfId="5" applyFont="1" applyBorder="1" applyAlignment="1">
      <alignment horizontal="center" vertical="center"/>
    </xf>
    <xf numFmtId="0" fontId="26" fillId="0" borderId="26" xfId="5" applyFont="1" applyBorder="1" applyAlignment="1">
      <alignment horizontal="center" vertical="center"/>
    </xf>
    <xf numFmtId="0" fontId="26" fillId="0" borderId="27" xfId="5" applyFont="1" applyBorder="1" applyAlignment="1">
      <alignment horizontal="center" vertical="center"/>
    </xf>
    <xf numFmtId="0" fontId="24" fillId="0" borderId="28" xfId="5" applyFont="1" applyBorder="1" applyAlignment="1">
      <alignment horizontal="left" vertical="center"/>
    </xf>
    <xf numFmtId="0" fontId="27" fillId="0" borderId="0" xfId="5" applyFont="1" applyAlignment="1">
      <alignment horizontal="left" vertical="center"/>
    </xf>
    <xf numFmtId="0" fontId="26" fillId="0" borderId="0" xfId="5" applyFont="1" applyAlignment="1">
      <alignment horizontal="left" vertical="center"/>
    </xf>
    <xf numFmtId="0" fontId="25" fillId="0" borderId="24" xfId="5" applyFont="1" applyBorder="1" applyAlignment="1">
      <alignment horizontal="left" vertical="center"/>
    </xf>
    <xf numFmtId="0" fontId="25" fillId="0" borderId="25" xfId="5" applyFont="1" applyBorder="1" applyAlignment="1">
      <alignment horizontal="left" vertical="center"/>
    </xf>
    <xf numFmtId="0" fontId="23" fillId="0" borderId="25" xfId="5" applyFont="1" applyBorder="1" applyAlignment="1">
      <alignment horizontal="left" vertical="center"/>
    </xf>
    <xf numFmtId="0" fontId="23" fillId="0" borderId="42" xfId="5" applyFont="1" applyBorder="1" applyAlignment="1">
      <alignment horizontal="left" vertical="center"/>
    </xf>
    <xf numFmtId="0" fontId="25" fillId="0" borderId="36" xfId="5" applyFont="1" applyBorder="1" applyAlignment="1">
      <alignment horizontal="left" vertical="center"/>
    </xf>
    <xf numFmtId="0" fontId="25" fillId="0" borderId="35" xfId="5" applyFont="1" applyBorder="1" applyAlignment="1">
      <alignment horizontal="left" vertical="center"/>
    </xf>
    <xf numFmtId="0" fontId="25" fillId="0" borderId="41" xfId="5" applyFont="1" applyBorder="1" applyAlignment="1">
      <alignment horizontal="left" vertical="center"/>
    </xf>
    <xf numFmtId="0" fontId="25" fillId="0" borderId="29" xfId="5" applyFont="1" applyBorder="1" applyAlignment="1">
      <alignment horizontal="left" vertical="center"/>
    </xf>
    <xf numFmtId="0" fontId="23" fillId="0" borderId="29" xfId="5" applyFont="1" applyBorder="1" applyAlignment="1">
      <alignment horizontal="left" vertical="center"/>
    </xf>
    <xf numFmtId="0" fontId="23" fillId="0" borderId="35" xfId="5" applyFont="1" applyBorder="1" applyAlignment="1">
      <alignment horizontal="left" vertical="center"/>
    </xf>
    <xf numFmtId="0" fontId="23" fillId="0" borderId="30" xfId="5" applyFont="1" applyBorder="1" applyAlignment="1">
      <alignment horizontal="left" vertical="center"/>
    </xf>
    <xf numFmtId="0" fontId="24" fillId="0" borderId="31" xfId="5" applyFont="1" applyBorder="1" applyAlignment="1">
      <alignment horizontal="left" vertical="center"/>
    </xf>
    <xf numFmtId="0" fontId="24" fillId="0" borderId="32" xfId="5" applyFont="1" applyBorder="1" applyAlignment="1">
      <alignment horizontal="left" vertical="center"/>
    </xf>
    <xf numFmtId="0" fontId="24" fillId="0" borderId="43" xfId="5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3" fillId="0" borderId="24" xfId="5" applyFont="1" applyBorder="1" applyAlignment="1">
      <alignment horizontal="left" vertical="center"/>
    </xf>
    <xf numFmtId="0" fontId="23" fillId="0" borderId="26" xfId="5" applyFont="1" applyBorder="1" applyAlignment="1">
      <alignment horizontal="center" vertical="center"/>
    </xf>
    <xf numFmtId="0" fontId="23" fillId="0" borderId="27" xfId="5" applyFont="1" applyBorder="1" applyAlignment="1">
      <alignment horizontal="center" vertical="center"/>
    </xf>
    <xf numFmtId="0" fontId="26" fillId="0" borderId="31" xfId="5" applyFont="1" applyBorder="1" applyAlignment="1">
      <alignment horizontal="center" vertical="center"/>
    </xf>
    <xf numFmtId="0" fontId="26" fillId="0" borderId="32" xfId="5" applyFont="1" applyBorder="1" applyAlignment="1">
      <alignment horizontal="center" vertical="center"/>
    </xf>
    <xf numFmtId="0" fontId="26" fillId="0" borderId="43" xfId="5" applyFont="1" applyBorder="1" applyAlignment="1">
      <alignment horizontal="center" vertical="center"/>
    </xf>
    <xf numFmtId="0" fontId="23" fillId="0" borderId="27" xfId="5" applyFont="1" applyBorder="1" applyAlignment="1">
      <alignment horizontal="left" vertical="center"/>
    </xf>
    <xf numFmtId="0" fontId="24" fillId="0" borderId="38" xfId="5" applyFont="1" applyBorder="1" applyAlignment="1">
      <alignment horizontal="left" vertical="center"/>
    </xf>
    <xf numFmtId="0" fontId="24" fillId="0" borderId="34" xfId="5" applyFont="1" applyBorder="1" applyAlignment="1">
      <alignment horizontal="left" vertical="center"/>
    </xf>
    <xf numFmtId="0" fontId="24" fillId="0" borderId="44" xfId="5" applyFont="1" applyBorder="1" applyAlignment="1">
      <alignment horizontal="left" vertical="center"/>
    </xf>
    <xf numFmtId="0" fontId="26" fillId="0" borderId="36" xfId="5" applyFont="1" applyBorder="1" applyAlignment="1">
      <alignment horizontal="left" vertical="center"/>
    </xf>
    <xf numFmtId="0" fontId="26" fillId="0" borderId="35" xfId="5" applyFont="1" applyBorder="1" applyAlignment="1">
      <alignment horizontal="left" vertical="center"/>
    </xf>
    <xf numFmtId="0" fontId="26" fillId="0" borderId="30" xfId="5" applyFont="1" applyBorder="1" applyAlignment="1">
      <alignment horizontal="left" vertical="center"/>
    </xf>
    <xf numFmtId="0" fontId="24" fillId="0" borderId="49" xfId="5" applyFont="1" applyBorder="1" applyAlignment="1">
      <alignment horizontal="center" vertical="center"/>
    </xf>
    <xf numFmtId="0" fontId="27" fillId="0" borderId="49" xfId="5" applyFont="1" applyBorder="1" applyAlignment="1">
      <alignment horizontal="center" vertical="center"/>
    </xf>
    <xf numFmtId="0" fontId="24" fillId="0" borderId="54" xfId="5" applyFont="1" applyBorder="1" applyAlignment="1">
      <alignment horizontal="center" vertical="center"/>
    </xf>
    <xf numFmtId="0" fontId="27" fillId="0" borderId="51" xfId="5" applyFont="1" applyBorder="1" applyAlignment="1">
      <alignment horizontal="center" vertical="center"/>
    </xf>
    <xf numFmtId="0" fontId="27" fillId="0" borderId="52" xfId="5" applyFont="1" applyBorder="1" applyAlignment="1">
      <alignment horizontal="center" vertical="center"/>
    </xf>
    <xf numFmtId="0" fontId="27" fillId="0" borderId="56" xfId="5" applyFont="1" applyBorder="1" applyAlignment="1">
      <alignment horizontal="center" vertical="center"/>
    </xf>
    <xf numFmtId="0" fontId="27" fillId="0" borderId="31" xfId="5" applyFont="1" applyBorder="1" applyAlignment="1">
      <alignment horizontal="center" vertical="center"/>
    </xf>
    <xf numFmtId="0" fontId="27" fillId="0" borderId="32" xfId="5" applyFont="1" applyBorder="1" applyAlignment="1">
      <alignment horizontal="center" vertical="center"/>
    </xf>
    <xf numFmtId="0" fontId="27" fillId="0" borderId="43" xfId="5" applyFont="1" applyBorder="1" applyAlignment="1">
      <alignment horizontal="center" vertical="center"/>
    </xf>
    <xf numFmtId="0" fontId="8" fillId="0" borderId="49" xfId="5" applyBorder="1" applyAlignment="1">
      <alignment horizontal="center" vertical="center"/>
    </xf>
    <xf numFmtId="0" fontId="8" fillId="0" borderId="54" xfId="5" applyBorder="1" applyAlignment="1">
      <alignment horizontal="center" vertical="center"/>
    </xf>
    <xf numFmtId="0" fontId="22" fillId="0" borderId="23" xfId="5" applyFont="1" applyBorder="1" applyAlignment="1">
      <alignment horizontal="center" vertical="top"/>
    </xf>
    <xf numFmtId="0" fontId="24" fillId="0" borderId="25" xfId="5" applyFont="1" applyBorder="1" applyAlignment="1">
      <alignment horizontal="center" vertical="center"/>
    </xf>
    <xf numFmtId="0" fontId="25" fillId="0" borderId="25" xfId="5" applyFont="1" applyBorder="1" applyAlignment="1">
      <alignment horizontal="center" vertical="center"/>
    </xf>
    <xf numFmtId="0" fontId="25" fillId="0" borderId="42" xfId="5" applyFont="1" applyBorder="1" applyAlignment="1">
      <alignment horizontal="center" vertical="center"/>
    </xf>
    <xf numFmtId="58" fontId="25" fillId="0" borderId="26" xfId="5" applyNumberFormat="1" applyFont="1" applyBorder="1" applyAlignment="1">
      <alignment horizontal="center" vertical="center"/>
    </xf>
    <xf numFmtId="0" fontId="25" fillId="0" borderId="26" xfId="5" applyFont="1" applyBorder="1" applyAlignment="1">
      <alignment horizontal="center" vertical="center"/>
    </xf>
    <xf numFmtId="0" fontId="24" fillId="0" borderId="26" xfId="5" applyFont="1" applyBorder="1" applyAlignment="1">
      <alignment horizontal="center" vertical="center"/>
    </xf>
    <xf numFmtId="0" fontId="24" fillId="0" borderId="32" xfId="5" applyFont="1" applyBorder="1" applyAlignment="1">
      <alignment horizontal="right" vertical="center"/>
    </xf>
    <xf numFmtId="0" fontId="23" fillId="0" borderId="32" xfId="5" applyFont="1" applyBorder="1" applyAlignment="1">
      <alignment horizontal="left" vertical="center"/>
    </xf>
    <xf numFmtId="0" fontId="23" fillId="0" borderId="33" xfId="5" applyFont="1" applyBorder="1" applyAlignment="1">
      <alignment horizontal="left" vertical="center"/>
    </xf>
    <xf numFmtId="0" fontId="23" fillId="0" borderId="34" xfId="5" applyFont="1" applyBorder="1" applyAlignment="1">
      <alignment horizontal="left" vertical="center"/>
    </xf>
    <xf numFmtId="0" fontId="23" fillId="0" borderId="44" xfId="5" applyFont="1" applyBorder="1" applyAlignment="1">
      <alignment horizontal="left" vertical="center"/>
    </xf>
    <xf numFmtId="0" fontId="25" fillId="0" borderId="29" xfId="5" applyFont="1" applyBorder="1" applyAlignment="1">
      <alignment horizontal="center" vertical="center"/>
    </xf>
    <xf numFmtId="0" fontId="25" fillId="0" borderId="35" xfId="5" applyFont="1" applyBorder="1" applyAlignment="1">
      <alignment horizontal="center" vertical="center"/>
    </xf>
    <xf numFmtId="0" fontId="25" fillId="0" borderId="30" xfId="5" applyFont="1" applyBorder="1" applyAlignment="1">
      <alignment horizontal="center" vertical="center"/>
    </xf>
    <xf numFmtId="0" fontId="25" fillId="0" borderId="28" xfId="5" applyFont="1" applyBorder="1" applyAlignment="1">
      <alignment horizontal="left" vertical="center"/>
    </xf>
    <xf numFmtId="0" fontId="25" fillId="0" borderId="26" xfId="5" applyFont="1" applyBorder="1" applyAlignment="1">
      <alignment horizontal="left" vertical="center"/>
    </xf>
    <xf numFmtId="0" fontId="25" fillId="0" borderId="27" xfId="5" applyFont="1" applyBorder="1" applyAlignment="1">
      <alignment horizontal="left" vertical="center"/>
    </xf>
    <xf numFmtId="0" fontId="25" fillId="0" borderId="30" xfId="5" applyFont="1" applyBorder="1" applyAlignment="1">
      <alignment horizontal="left" vertical="center"/>
    </xf>
    <xf numFmtId="0" fontId="25" fillId="0" borderId="28" xfId="5" applyFont="1" applyBorder="1" applyAlignment="1">
      <alignment horizontal="left" vertical="center" wrapText="1"/>
    </xf>
    <xf numFmtId="0" fontId="25" fillId="0" borderId="26" xfId="5" applyFont="1" applyBorder="1" applyAlignment="1">
      <alignment horizontal="left" vertical="center" wrapText="1"/>
    </xf>
    <xf numFmtId="0" fontId="25" fillId="0" borderId="27" xfId="5" applyFont="1" applyBorder="1" applyAlignment="1">
      <alignment horizontal="left" vertical="center" wrapText="1"/>
    </xf>
    <xf numFmtId="0" fontId="8" fillId="0" borderId="32" xfId="5" applyBorder="1" applyAlignment="1">
      <alignment horizontal="center" vertical="center"/>
    </xf>
    <xf numFmtId="0" fontId="8" fillId="0" borderId="43" xfId="5" applyBorder="1" applyAlignment="1">
      <alignment horizontal="center" vertical="center"/>
    </xf>
    <xf numFmtId="0" fontId="23" fillId="0" borderId="37" xfId="5" applyFont="1" applyBorder="1" applyAlignment="1">
      <alignment horizontal="center" vertical="center"/>
    </xf>
    <xf numFmtId="0" fontId="23" fillId="0" borderId="38" xfId="5" applyFont="1" applyBorder="1" applyAlignment="1">
      <alignment horizontal="left" vertical="center"/>
    </xf>
    <xf numFmtId="0" fontId="8" fillId="0" borderId="36" xfId="5" applyBorder="1" applyAlignment="1">
      <alignment horizontal="left" vertical="center"/>
    </xf>
    <xf numFmtId="0" fontId="8" fillId="0" borderId="35" xfId="5" applyBorder="1" applyAlignment="1">
      <alignment horizontal="left" vertical="center"/>
    </xf>
    <xf numFmtId="0" fontId="8" fillId="0" borderId="30" xfId="5" applyBorder="1" applyAlignment="1">
      <alignment horizontal="left" vertical="center"/>
    </xf>
    <xf numFmtId="0" fontId="27" fillId="0" borderId="36" xfId="5" applyFont="1" applyBorder="1" applyAlignment="1">
      <alignment horizontal="left" vertical="center"/>
    </xf>
    <xf numFmtId="0" fontId="25" fillId="0" borderId="39" xfId="5" applyFont="1" applyBorder="1" applyAlignment="1">
      <alignment horizontal="left" vertical="center"/>
    </xf>
    <xf numFmtId="0" fontId="25" fillId="0" borderId="40" xfId="5" applyFont="1" applyBorder="1" applyAlignment="1">
      <alignment horizontal="left" vertical="center"/>
    </xf>
    <xf numFmtId="0" fontId="25" fillId="0" borderId="45" xfId="5" applyFont="1" applyBorder="1" applyAlignment="1">
      <alignment horizontal="left" vertical="center"/>
    </xf>
    <xf numFmtId="0" fontId="26" fillId="0" borderId="24" xfId="5" applyFont="1" applyBorder="1" applyAlignment="1">
      <alignment horizontal="left" vertical="center"/>
    </xf>
    <xf numFmtId="0" fontId="26" fillId="0" borderId="25" xfId="5" applyFont="1" applyBorder="1" applyAlignment="1">
      <alignment horizontal="left" vertical="center"/>
    </xf>
    <xf numFmtId="0" fontId="26" fillId="0" borderId="42" xfId="5" applyFont="1" applyBorder="1" applyAlignment="1">
      <alignment horizontal="left" vertical="center"/>
    </xf>
    <xf numFmtId="0" fontId="23" fillId="0" borderId="41" xfId="5" applyFont="1" applyBorder="1" applyAlignment="1">
      <alignment horizontal="left" vertical="center"/>
    </xf>
    <xf numFmtId="0" fontId="25" fillId="0" borderId="32" xfId="5" applyFont="1" applyBorder="1" applyAlignment="1">
      <alignment horizontal="center" vertical="center"/>
    </xf>
    <xf numFmtId="0" fontId="23" fillId="0" borderId="32" xfId="5" applyFont="1" applyBorder="1" applyAlignment="1">
      <alignment horizontal="center" vertical="center"/>
    </xf>
    <xf numFmtId="0" fontId="25" fillId="0" borderId="43" xfId="5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3" borderId="10" xfId="0" applyFont="1" applyFill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center" vertical="top"/>
    </xf>
    <xf numFmtId="0" fontId="11" fillId="3" borderId="2" xfId="0" applyFont="1" applyFill="1" applyBorder="1" applyAlignment="1">
      <alignment horizontal="left" vertical="top"/>
    </xf>
    <xf numFmtId="0" fontId="11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1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6" fillId="0" borderId="47" xfId="5" applyFont="1" applyBorder="1" applyAlignment="1">
      <alignment horizontal="center" vertical="center"/>
    </xf>
    <xf numFmtId="0" fontId="47" fillId="0" borderId="2" xfId="14" applyFont="1" applyBorder="1" applyAlignment="1">
      <alignment horizontal="center"/>
    </xf>
    <xf numFmtId="49" fontId="48" fillId="3" borderId="2" xfId="6" applyNumberFormat="1" applyFont="1" applyFill="1" applyBorder="1" applyAlignment="1">
      <alignment horizontal="center" vertical="center"/>
    </xf>
    <xf numFmtId="0" fontId="46" fillId="0" borderId="25" xfId="5" applyFont="1" applyBorder="1" applyAlignment="1">
      <alignment horizontal="center" vertical="center"/>
    </xf>
    <xf numFmtId="0" fontId="49" fillId="0" borderId="36" xfId="5" applyFont="1" applyBorder="1" applyAlignment="1">
      <alignment horizontal="left" vertical="center"/>
    </xf>
  </cellXfs>
  <cellStyles count="15">
    <cellStyle name="S10" xfId="11" xr:uid="{00000000-0005-0000-0000-00003C000000}"/>
    <cellStyle name="S13" xfId="10" xr:uid="{00000000-0005-0000-0000-00003B000000}"/>
    <cellStyle name="S15" xfId="13" xr:uid="{00000000-0005-0000-0000-00003E000000}"/>
    <cellStyle name="S16" xfId="1" xr:uid="{00000000-0005-0000-0000-000005000000}"/>
    <cellStyle name="常规" xfId="0" builtinId="0"/>
    <cellStyle name="常规 10 10" xfId="9" xr:uid="{00000000-0005-0000-0000-00003A000000}"/>
    <cellStyle name="常规 11 17" xfId="14" xr:uid="{00000000-0005-0000-0000-00003F000000}"/>
    <cellStyle name="常规 2" xfId="5" xr:uid="{00000000-0005-0000-0000-000036000000}"/>
    <cellStyle name="常规 23" xfId="12" xr:uid="{00000000-0005-0000-0000-00003D000000}"/>
    <cellStyle name="常规 3" xfId="6" xr:uid="{00000000-0005-0000-0000-000037000000}"/>
    <cellStyle name="常规 3 3" xfId="4" xr:uid="{00000000-0005-0000-0000-00002F000000}"/>
    <cellStyle name="常规 4" xfId="7" xr:uid="{00000000-0005-0000-0000-000038000000}"/>
    <cellStyle name="常规 40" xfId="2" xr:uid="{00000000-0005-0000-0000-00000C000000}"/>
    <cellStyle name="常规 40 5" xfId="3" xr:uid="{00000000-0005-0000-0000-000016000000}"/>
    <cellStyle name="常规 71" xfId="8" xr:uid="{00000000-0005-0000-0000-000039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checked="Checked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checked="Checked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180975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180975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180975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180975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180975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180975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180975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180975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180975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5</xdr:col>
      <xdr:colOff>304165</xdr:colOff>
      <xdr:row>2</xdr:row>
      <xdr:rowOff>95885</xdr:rowOff>
    </xdr:to>
    <xdr:sp macro="" textlink="">
      <xdr:nvSpPr>
        <xdr:cNvPr id="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 noChangeAspect="1"/>
        </xdr:cNvSpPr>
      </xdr:nvSpPr>
      <xdr:spPr>
        <a:xfrm>
          <a:off x="3898900" y="3714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304165</xdr:colOff>
      <xdr:row>2</xdr:row>
      <xdr:rowOff>95885</xdr:rowOff>
    </xdr:to>
    <xdr:sp macro="" textlink="">
      <xdr:nvSpPr>
        <xdr:cNvPr id="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>
          <a:spLocks noChangeAspect="1"/>
        </xdr:cNvSpPr>
      </xdr:nvSpPr>
      <xdr:spPr>
        <a:xfrm>
          <a:off x="3898900" y="3714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304165</xdr:colOff>
      <xdr:row>2</xdr:row>
      <xdr:rowOff>95885</xdr:rowOff>
    </xdr:to>
    <xdr:sp macro="" textlink="">
      <xdr:nvSpPr>
        <xdr:cNvPr id="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>
          <a:spLocks noChangeAspect="1"/>
        </xdr:cNvSpPr>
      </xdr:nvSpPr>
      <xdr:spPr>
        <a:xfrm>
          <a:off x="3898900" y="3714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304165</xdr:colOff>
      <xdr:row>2</xdr:row>
      <xdr:rowOff>95885</xdr:rowOff>
    </xdr:to>
    <xdr:sp macro="" textlink="">
      <xdr:nvSpPr>
        <xdr:cNvPr id="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>
          <a:spLocks noChangeAspect="1"/>
        </xdr:cNvSpPr>
      </xdr:nvSpPr>
      <xdr:spPr>
        <a:xfrm>
          <a:off x="3898900" y="3714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2</xdr:row>
      <xdr:rowOff>305435</xdr:rowOff>
    </xdr:to>
    <xdr:sp macro="" textlink="">
      <xdr:nvSpPr>
        <xdr:cNvPr id="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2</xdr:row>
      <xdr:rowOff>305435</xdr:rowOff>
    </xdr:to>
    <xdr:sp macro="" textlink="">
      <xdr:nvSpPr>
        <xdr:cNvPr id="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2</xdr:row>
      <xdr:rowOff>305435</xdr:rowOff>
    </xdr:to>
    <xdr:sp macro="" textlink="">
      <xdr:nvSpPr>
        <xdr:cNvPr id="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2</xdr:row>
      <xdr:rowOff>305435</xdr:rowOff>
    </xdr:to>
    <xdr:sp macro="" textlink="">
      <xdr:nvSpPr>
        <xdr:cNvPr id="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2</xdr:row>
      <xdr:rowOff>305435</xdr:rowOff>
    </xdr:to>
    <xdr:sp macro="" textlink="">
      <xdr:nvSpPr>
        <xdr:cNvPr id="1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2</xdr:row>
      <xdr:rowOff>305435</xdr:rowOff>
    </xdr:to>
    <xdr:sp macro="" textlink="">
      <xdr:nvSpPr>
        <xdr:cNvPr id="1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2</xdr:row>
      <xdr:rowOff>305435</xdr:rowOff>
    </xdr:to>
    <xdr:sp macro="" textlink="">
      <xdr:nvSpPr>
        <xdr:cNvPr id="1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2</xdr:row>
      <xdr:rowOff>305435</xdr:rowOff>
    </xdr:to>
    <xdr:sp macro="" textlink="">
      <xdr:nvSpPr>
        <xdr:cNvPr id="1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2</xdr:row>
      <xdr:rowOff>305435</xdr:rowOff>
    </xdr:to>
    <xdr:sp macro="" textlink="">
      <xdr:nvSpPr>
        <xdr:cNvPr id="1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2</xdr:row>
      <xdr:rowOff>305435</xdr:rowOff>
    </xdr:to>
    <xdr:sp macro="" textlink="">
      <xdr:nvSpPr>
        <xdr:cNvPr id="1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2</xdr:row>
      <xdr:rowOff>305435</xdr:rowOff>
    </xdr:to>
    <xdr:sp macro="" textlink="">
      <xdr:nvSpPr>
        <xdr:cNvPr id="1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2</xdr:row>
      <xdr:rowOff>305435</xdr:rowOff>
    </xdr:to>
    <xdr:sp macro="" textlink="">
      <xdr:nvSpPr>
        <xdr:cNvPr id="1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304165</xdr:colOff>
      <xdr:row>2</xdr:row>
      <xdr:rowOff>95885</xdr:rowOff>
    </xdr:to>
    <xdr:sp macro="" textlink="">
      <xdr:nvSpPr>
        <xdr:cNvPr id="1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>
          <a:spLocks noChangeAspect="1"/>
        </xdr:cNvSpPr>
      </xdr:nvSpPr>
      <xdr:spPr>
        <a:xfrm>
          <a:off x="3898900" y="3714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304165</xdr:colOff>
      <xdr:row>2</xdr:row>
      <xdr:rowOff>95885</xdr:rowOff>
    </xdr:to>
    <xdr:sp macro="" textlink="">
      <xdr:nvSpPr>
        <xdr:cNvPr id="1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>
          <a:spLocks noChangeAspect="1"/>
        </xdr:cNvSpPr>
      </xdr:nvSpPr>
      <xdr:spPr>
        <a:xfrm>
          <a:off x="3898900" y="3714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304165</xdr:colOff>
      <xdr:row>2</xdr:row>
      <xdr:rowOff>95885</xdr:rowOff>
    </xdr:to>
    <xdr:sp macro="" textlink="">
      <xdr:nvSpPr>
        <xdr:cNvPr id="2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>
          <a:spLocks noChangeAspect="1"/>
        </xdr:cNvSpPr>
      </xdr:nvSpPr>
      <xdr:spPr>
        <a:xfrm>
          <a:off x="3898900" y="3714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304165</xdr:colOff>
      <xdr:row>2</xdr:row>
      <xdr:rowOff>95885</xdr:rowOff>
    </xdr:to>
    <xdr:sp macro="" textlink="">
      <xdr:nvSpPr>
        <xdr:cNvPr id="2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>
          <a:spLocks noChangeAspect="1"/>
        </xdr:cNvSpPr>
      </xdr:nvSpPr>
      <xdr:spPr>
        <a:xfrm>
          <a:off x="3898900" y="3714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1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1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1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1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1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SpPr>
          <a:spLocks noChangeAspect="1"/>
        </xdr:cNvSpPr>
      </xdr:nvSpPr>
      <xdr:spPr>
        <a:xfrm>
          <a:off x="34544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1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SpPr>
          <a:spLocks noChangeAspect="1"/>
        </xdr:cNvSpPr>
      </xdr:nvSpPr>
      <xdr:spPr>
        <a:xfrm>
          <a:off x="34544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1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SpPr>
          <a:spLocks noChangeAspect="1"/>
        </xdr:cNvSpPr>
      </xdr:nvSpPr>
      <xdr:spPr>
        <a:xfrm>
          <a:off x="34544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1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SpPr>
          <a:spLocks noChangeAspect="1"/>
        </xdr:cNvSpPr>
      </xdr:nvSpPr>
      <xdr:spPr>
        <a:xfrm>
          <a:off x="34544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1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1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2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2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15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2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16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2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17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2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18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2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19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2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1A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2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1B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2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1C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2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1D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3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1E000000}"/>
            </a:ext>
          </a:extLst>
        </xdr:cNvPr>
        <xdr:cNvSpPr>
          <a:spLocks noChangeAspect="1"/>
        </xdr:cNvSpPr>
      </xdr:nvSpPr>
      <xdr:spPr>
        <a:xfrm>
          <a:off x="34544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3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1F000000}"/>
            </a:ext>
          </a:extLst>
        </xdr:cNvPr>
        <xdr:cNvSpPr>
          <a:spLocks noChangeAspect="1"/>
        </xdr:cNvSpPr>
      </xdr:nvSpPr>
      <xdr:spPr>
        <a:xfrm>
          <a:off x="34544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3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20000000}"/>
            </a:ext>
          </a:extLst>
        </xdr:cNvPr>
        <xdr:cNvSpPr>
          <a:spLocks noChangeAspect="1"/>
        </xdr:cNvSpPr>
      </xdr:nvSpPr>
      <xdr:spPr>
        <a:xfrm>
          <a:off x="34544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3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21000000}"/>
            </a:ext>
          </a:extLst>
        </xdr:cNvPr>
        <xdr:cNvSpPr>
          <a:spLocks noChangeAspect="1"/>
        </xdr:cNvSpPr>
      </xdr:nvSpPr>
      <xdr:spPr>
        <a:xfrm>
          <a:off x="34544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 macro="" textlink="">
      <xdr:nvSpPr>
        <xdr:cNvPr id="3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22000000}"/>
            </a:ext>
          </a:extLst>
        </xdr:cNvPr>
        <xdr:cNvSpPr>
          <a:spLocks noChangeAspect="1"/>
        </xdr:cNvSpPr>
      </xdr:nvSpPr>
      <xdr:spPr>
        <a:xfrm>
          <a:off x="3454400" y="11525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 macro="" textlink="">
      <xdr:nvSpPr>
        <xdr:cNvPr id="3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23000000}"/>
            </a:ext>
          </a:extLst>
        </xdr:cNvPr>
        <xdr:cNvSpPr>
          <a:spLocks noChangeAspect="1"/>
        </xdr:cNvSpPr>
      </xdr:nvSpPr>
      <xdr:spPr>
        <a:xfrm>
          <a:off x="3454400" y="11525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 macro="" textlink="">
      <xdr:nvSpPr>
        <xdr:cNvPr id="3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24000000}"/>
            </a:ext>
          </a:extLst>
        </xdr:cNvPr>
        <xdr:cNvSpPr>
          <a:spLocks noChangeAspect="1"/>
        </xdr:cNvSpPr>
      </xdr:nvSpPr>
      <xdr:spPr>
        <a:xfrm>
          <a:off x="3454400" y="11525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 macro="" textlink="">
      <xdr:nvSpPr>
        <xdr:cNvPr id="3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25000000}"/>
            </a:ext>
          </a:extLst>
        </xdr:cNvPr>
        <xdr:cNvSpPr>
          <a:spLocks noChangeAspect="1"/>
        </xdr:cNvSpPr>
      </xdr:nvSpPr>
      <xdr:spPr>
        <a:xfrm>
          <a:off x="3454400" y="11525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 macro="" textlink="">
      <xdr:nvSpPr>
        <xdr:cNvPr id="3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26000000}"/>
            </a:ext>
          </a:extLst>
        </xdr:cNvPr>
        <xdr:cNvSpPr>
          <a:spLocks noChangeAspect="1"/>
        </xdr:cNvSpPr>
      </xdr:nvSpPr>
      <xdr:spPr>
        <a:xfrm>
          <a:off x="3454400" y="11525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 macro="" textlink="">
      <xdr:nvSpPr>
        <xdr:cNvPr id="3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27000000}"/>
            </a:ext>
          </a:extLst>
        </xdr:cNvPr>
        <xdr:cNvSpPr>
          <a:spLocks noChangeAspect="1"/>
        </xdr:cNvSpPr>
      </xdr:nvSpPr>
      <xdr:spPr>
        <a:xfrm>
          <a:off x="3454400" y="11525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 macro="" textlink="">
      <xdr:nvSpPr>
        <xdr:cNvPr id="4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28000000}"/>
            </a:ext>
          </a:extLst>
        </xdr:cNvPr>
        <xdr:cNvSpPr>
          <a:spLocks noChangeAspect="1"/>
        </xdr:cNvSpPr>
      </xdr:nvSpPr>
      <xdr:spPr>
        <a:xfrm>
          <a:off x="3454400" y="11525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 macro="" textlink="">
      <xdr:nvSpPr>
        <xdr:cNvPr id="4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29000000}"/>
            </a:ext>
          </a:extLst>
        </xdr:cNvPr>
        <xdr:cNvSpPr>
          <a:spLocks noChangeAspect="1"/>
        </xdr:cNvSpPr>
      </xdr:nvSpPr>
      <xdr:spPr>
        <a:xfrm>
          <a:off x="3454400" y="11525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 macro="" textlink="">
      <xdr:nvSpPr>
        <xdr:cNvPr id="4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2A000000}"/>
            </a:ext>
          </a:extLst>
        </xdr:cNvPr>
        <xdr:cNvSpPr>
          <a:spLocks noChangeAspect="1"/>
        </xdr:cNvSpPr>
      </xdr:nvSpPr>
      <xdr:spPr>
        <a:xfrm>
          <a:off x="3454400" y="11525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 macro="" textlink="">
      <xdr:nvSpPr>
        <xdr:cNvPr id="4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2B000000}"/>
            </a:ext>
          </a:extLst>
        </xdr:cNvPr>
        <xdr:cNvSpPr>
          <a:spLocks noChangeAspect="1"/>
        </xdr:cNvSpPr>
      </xdr:nvSpPr>
      <xdr:spPr>
        <a:xfrm>
          <a:off x="3454400" y="11525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 macro="" textlink="">
      <xdr:nvSpPr>
        <xdr:cNvPr id="4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2C000000}"/>
            </a:ext>
          </a:extLst>
        </xdr:cNvPr>
        <xdr:cNvSpPr>
          <a:spLocks noChangeAspect="1"/>
        </xdr:cNvSpPr>
      </xdr:nvSpPr>
      <xdr:spPr>
        <a:xfrm>
          <a:off x="3454400" y="11525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 macro="" textlink="">
      <xdr:nvSpPr>
        <xdr:cNvPr id="4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2D000000}"/>
            </a:ext>
          </a:extLst>
        </xdr:cNvPr>
        <xdr:cNvSpPr>
          <a:spLocks noChangeAspect="1"/>
        </xdr:cNvSpPr>
      </xdr:nvSpPr>
      <xdr:spPr>
        <a:xfrm>
          <a:off x="3454400" y="11525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4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2E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4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2F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4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30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4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31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4</xdr:row>
      <xdr:rowOff>305435</xdr:rowOff>
    </xdr:to>
    <xdr:sp macro="" textlink="">
      <xdr:nvSpPr>
        <xdr:cNvPr id="5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32000000}"/>
            </a:ext>
          </a:extLst>
        </xdr:cNvPr>
        <xdr:cNvSpPr>
          <a:spLocks noChangeAspect="1"/>
        </xdr:cNvSpPr>
      </xdr:nvSpPr>
      <xdr:spPr>
        <a:xfrm>
          <a:off x="3454400" y="11525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4</xdr:row>
      <xdr:rowOff>305435</xdr:rowOff>
    </xdr:to>
    <xdr:sp macro="" textlink="">
      <xdr:nvSpPr>
        <xdr:cNvPr id="5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33000000}"/>
            </a:ext>
          </a:extLst>
        </xdr:cNvPr>
        <xdr:cNvSpPr>
          <a:spLocks noChangeAspect="1"/>
        </xdr:cNvSpPr>
      </xdr:nvSpPr>
      <xdr:spPr>
        <a:xfrm>
          <a:off x="3454400" y="11525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4</xdr:row>
      <xdr:rowOff>305435</xdr:rowOff>
    </xdr:to>
    <xdr:sp macro="" textlink="">
      <xdr:nvSpPr>
        <xdr:cNvPr id="5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34000000}"/>
            </a:ext>
          </a:extLst>
        </xdr:cNvPr>
        <xdr:cNvSpPr>
          <a:spLocks noChangeAspect="1"/>
        </xdr:cNvSpPr>
      </xdr:nvSpPr>
      <xdr:spPr>
        <a:xfrm>
          <a:off x="3454400" y="11525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4</xdr:row>
      <xdr:rowOff>305435</xdr:rowOff>
    </xdr:to>
    <xdr:sp macro="" textlink="">
      <xdr:nvSpPr>
        <xdr:cNvPr id="5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35000000}"/>
            </a:ext>
          </a:extLst>
        </xdr:cNvPr>
        <xdr:cNvSpPr>
          <a:spLocks noChangeAspect="1"/>
        </xdr:cNvSpPr>
      </xdr:nvSpPr>
      <xdr:spPr>
        <a:xfrm>
          <a:off x="3454400" y="11525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4</xdr:row>
      <xdr:rowOff>305435</xdr:rowOff>
    </xdr:to>
    <xdr:sp macro="" textlink="">
      <xdr:nvSpPr>
        <xdr:cNvPr id="5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36000000}"/>
            </a:ext>
          </a:extLst>
        </xdr:cNvPr>
        <xdr:cNvSpPr>
          <a:spLocks noChangeAspect="1"/>
        </xdr:cNvSpPr>
      </xdr:nvSpPr>
      <xdr:spPr>
        <a:xfrm>
          <a:off x="3454400" y="11525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4</xdr:row>
      <xdr:rowOff>305435</xdr:rowOff>
    </xdr:to>
    <xdr:sp macro="" textlink="">
      <xdr:nvSpPr>
        <xdr:cNvPr id="5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37000000}"/>
            </a:ext>
          </a:extLst>
        </xdr:cNvPr>
        <xdr:cNvSpPr>
          <a:spLocks noChangeAspect="1"/>
        </xdr:cNvSpPr>
      </xdr:nvSpPr>
      <xdr:spPr>
        <a:xfrm>
          <a:off x="3454400" y="11525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4</xdr:row>
      <xdr:rowOff>305435</xdr:rowOff>
    </xdr:to>
    <xdr:sp macro="" textlink="">
      <xdr:nvSpPr>
        <xdr:cNvPr id="5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38000000}"/>
            </a:ext>
          </a:extLst>
        </xdr:cNvPr>
        <xdr:cNvSpPr>
          <a:spLocks noChangeAspect="1"/>
        </xdr:cNvSpPr>
      </xdr:nvSpPr>
      <xdr:spPr>
        <a:xfrm>
          <a:off x="3454400" y="11525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4</xdr:row>
      <xdr:rowOff>305435</xdr:rowOff>
    </xdr:to>
    <xdr:sp macro="" textlink="">
      <xdr:nvSpPr>
        <xdr:cNvPr id="5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39000000}"/>
            </a:ext>
          </a:extLst>
        </xdr:cNvPr>
        <xdr:cNvSpPr>
          <a:spLocks noChangeAspect="1"/>
        </xdr:cNvSpPr>
      </xdr:nvSpPr>
      <xdr:spPr>
        <a:xfrm>
          <a:off x="3454400" y="11525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4</xdr:row>
      <xdr:rowOff>305435</xdr:rowOff>
    </xdr:to>
    <xdr:sp macro="" textlink="">
      <xdr:nvSpPr>
        <xdr:cNvPr id="5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3A000000}"/>
            </a:ext>
          </a:extLst>
        </xdr:cNvPr>
        <xdr:cNvSpPr>
          <a:spLocks noChangeAspect="1"/>
        </xdr:cNvSpPr>
      </xdr:nvSpPr>
      <xdr:spPr>
        <a:xfrm>
          <a:off x="3454400" y="11525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4</xdr:row>
      <xdr:rowOff>305435</xdr:rowOff>
    </xdr:to>
    <xdr:sp macro="" textlink="">
      <xdr:nvSpPr>
        <xdr:cNvPr id="5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3B000000}"/>
            </a:ext>
          </a:extLst>
        </xdr:cNvPr>
        <xdr:cNvSpPr>
          <a:spLocks noChangeAspect="1"/>
        </xdr:cNvSpPr>
      </xdr:nvSpPr>
      <xdr:spPr>
        <a:xfrm>
          <a:off x="3454400" y="11525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4</xdr:row>
      <xdr:rowOff>305435</xdr:rowOff>
    </xdr:to>
    <xdr:sp macro="" textlink="">
      <xdr:nvSpPr>
        <xdr:cNvPr id="6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3C000000}"/>
            </a:ext>
          </a:extLst>
        </xdr:cNvPr>
        <xdr:cNvSpPr>
          <a:spLocks noChangeAspect="1"/>
        </xdr:cNvSpPr>
      </xdr:nvSpPr>
      <xdr:spPr>
        <a:xfrm>
          <a:off x="3454400" y="11525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304165</xdr:colOff>
      <xdr:row>4</xdr:row>
      <xdr:rowOff>305435</xdr:rowOff>
    </xdr:to>
    <xdr:sp macro="" textlink="">
      <xdr:nvSpPr>
        <xdr:cNvPr id="6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3D000000}"/>
            </a:ext>
          </a:extLst>
        </xdr:cNvPr>
        <xdr:cNvSpPr>
          <a:spLocks noChangeAspect="1"/>
        </xdr:cNvSpPr>
      </xdr:nvSpPr>
      <xdr:spPr>
        <a:xfrm>
          <a:off x="3454400" y="11525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6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3E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6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3F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6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40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6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D00-000041000000}"/>
            </a:ext>
          </a:extLst>
        </xdr:cNvPr>
        <xdr:cNvSpPr>
          <a:spLocks noChangeAspect="1"/>
        </xdr:cNvSpPr>
      </xdr:nvSpPr>
      <xdr:spPr>
        <a:xfrm>
          <a:off x="34544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409575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38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6</xdr:row>
      <xdr:rowOff>0</xdr:rowOff>
    </xdr:from>
    <xdr:to>
      <xdr:col>9</xdr:col>
      <xdr:colOff>409575</xdr:colOff>
      <xdr:row>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2324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6</xdr:row>
      <xdr:rowOff>0</xdr:rowOff>
    </xdr:from>
    <xdr:to>
      <xdr:col>9</xdr:col>
      <xdr:colOff>409575</xdr:colOff>
      <xdr:row>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2324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409575</xdr:colOff>
      <xdr:row>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260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409575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38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11</xdr:row>
      <xdr:rowOff>0</xdr:rowOff>
    </xdr:from>
    <xdr:to>
      <xdr:col>9</xdr:col>
      <xdr:colOff>333375</xdr:colOff>
      <xdr:row>11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333375</xdr:colOff>
      <xdr:row>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333375</xdr:colOff>
      <xdr:row>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333375</xdr:colOff>
      <xdr:row>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333375</xdr:colOff>
      <xdr:row>11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333375</xdr:colOff>
      <xdr:row>7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333375</xdr:colOff>
      <xdr:row>7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333375</xdr:colOff>
      <xdr:row>7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6</xdr:row>
      <xdr:rowOff>0</xdr:rowOff>
    </xdr:from>
    <xdr:to>
      <xdr:col>9</xdr:col>
      <xdr:colOff>333375</xdr:colOff>
      <xdr:row>6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6</xdr:row>
      <xdr:rowOff>0</xdr:rowOff>
    </xdr:from>
    <xdr:to>
      <xdr:col>9</xdr:col>
      <xdr:colOff>333375</xdr:colOff>
      <xdr:row>6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333375</xdr:colOff>
      <xdr:row>7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0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10</xdr:row>
      <xdr:rowOff>0</xdr:rowOff>
    </xdr:from>
    <xdr:to>
      <xdr:col>9</xdr:col>
      <xdr:colOff>95250</xdr:colOff>
      <xdr:row>10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174875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95250</xdr:colOff>
      <xdr:row>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124075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95250</xdr:colOff>
      <xdr:row>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047875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95250</xdr:colOff>
      <xdr:row>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174875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95250</xdr:colOff>
      <xdr:row>10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174875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95250</xdr:colOff>
      <xdr:row>10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2174875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95250</xdr:colOff>
      <xdr:row>7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2124075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95250</xdr:colOff>
      <xdr:row>7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2047875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95250</xdr:colOff>
      <xdr:row>8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2174875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95250</xdr:colOff>
      <xdr:row>10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2174875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6</xdr:row>
      <xdr:rowOff>0</xdr:rowOff>
    </xdr:from>
    <xdr:to>
      <xdr:col>9</xdr:col>
      <xdr:colOff>95250</xdr:colOff>
      <xdr:row>6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2124075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6</xdr:row>
      <xdr:rowOff>0</xdr:rowOff>
    </xdr:from>
    <xdr:to>
      <xdr:col>9</xdr:col>
      <xdr:colOff>95250</xdr:colOff>
      <xdr:row>6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2047875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95250</xdr:colOff>
      <xdr:row>7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2174875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95250</xdr:colOff>
      <xdr:row>11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21748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95250</xdr:colOff>
      <xdr:row>8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212407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95250</xdr:colOff>
      <xdr:row>8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204787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95250</xdr:colOff>
      <xdr:row>8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217487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95250</xdr:colOff>
      <xdr:row>11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21748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95250</xdr:colOff>
      <xdr:row>7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2124075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95250</xdr:colOff>
      <xdr:row>7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2047875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95250</xdr:colOff>
      <xdr:row>8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2174875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95250</xdr:colOff>
      <xdr:row>11</xdr:row>
      <xdr:rowOff>25400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21748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95250</xdr:colOff>
      <xdr:row>8</xdr:row>
      <xdr:rowOff>25400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212407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95250</xdr:colOff>
      <xdr:row>8</xdr:row>
      <xdr:rowOff>25400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204787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95250</xdr:colOff>
      <xdr:row>8</xdr:row>
      <xdr:rowOff>25400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217487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95250</xdr:colOff>
      <xdr:row>11</xdr:row>
      <xdr:rowOff>25400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21748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95250</xdr:colOff>
      <xdr:row>7</xdr:row>
      <xdr:rowOff>25400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2124075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95250</xdr:colOff>
      <xdr:row>7</xdr:row>
      <xdr:rowOff>25400</xdr:rowOff>
    </xdr:to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2047875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95250</xdr:colOff>
      <xdr:row>8</xdr:row>
      <xdr:rowOff>25400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2174875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6</xdr:row>
      <xdr:rowOff>0</xdr:rowOff>
    </xdr:from>
    <xdr:to>
      <xdr:col>9</xdr:col>
      <xdr:colOff>95250</xdr:colOff>
      <xdr:row>6</xdr:row>
      <xdr:rowOff>25400</xdr:rowOff>
    </xdr:to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2124075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6</xdr:row>
      <xdr:rowOff>0</xdr:rowOff>
    </xdr:from>
    <xdr:to>
      <xdr:col>9</xdr:col>
      <xdr:colOff>95250</xdr:colOff>
      <xdr:row>6</xdr:row>
      <xdr:rowOff>25400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2047875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95250</xdr:colOff>
      <xdr:row>7</xdr:row>
      <xdr:rowOff>25400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2174875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95250</xdr:colOff>
      <xdr:row>11</xdr:row>
      <xdr:rowOff>25400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>
        <a:xfrm>
          <a:off x="21748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95250</xdr:colOff>
      <xdr:row>8</xdr:row>
      <xdr:rowOff>25400</xdr:rowOff>
    </xdr:to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>
        <a:xfrm>
          <a:off x="212407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95250</xdr:colOff>
      <xdr:row>8</xdr:row>
      <xdr:rowOff>25400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>
        <a:xfrm>
          <a:off x="204787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95250</xdr:colOff>
      <xdr:row>8</xdr:row>
      <xdr:rowOff>25400</xdr:rowOff>
    </xdr:to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>
        <a:xfrm>
          <a:off x="217487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95250</xdr:colOff>
      <xdr:row>11</xdr:row>
      <xdr:rowOff>25400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>
        <a:xfrm>
          <a:off x="21748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95250</xdr:colOff>
      <xdr:row>7</xdr:row>
      <xdr:rowOff>25400</xdr:rowOff>
    </xdr:to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>
        <a:xfrm>
          <a:off x="2124075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95250</xdr:colOff>
      <xdr:row>7</xdr:row>
      <xdr:rowOff>25400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>
        <a:xfrm>
          <a:off x="2047875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95250</xdr:colOff>
      <xdr:row>8</xdr:row>
      <xdr:rowOff>25400</xdr:rowOff>
    </xdr:to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>
        <a:xfrm>
          <a:off x="2174875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6</xdr:row>
      <xdr:rowOff>0</xdr:rowOff>
    </xdr:from>
    <xdr:to>
      <xdr:col>9</xdr:col>
      <xdr:colOff>95250</xdr:colOff>
      <xdr:row>6</xdr:row>
      <xdr:rowOff>25400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>
        <a:xfrm>
          <a:off x="2124075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6</xdr:row>
      <xdr:rowOff>0</xdr:rowOff>
    </xdr:from>
    <xdr:to>
      <xdr:col>9</xdr:col>
      <xdr:colOff>95250</xdr:colOff>
      <xdr:row>6</xdr:row>
      <xdr:rowOff>25400</xdr:rowOff>
    </xdr:to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>
        <a:xfrm>
          <a:off x="2047875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95250</xdr:colOff>
      <xdr:row>7</xdr:row>
      <xdr:rowOff>25400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>
        <a:xfrm>
          <a:off x="2174875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1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1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1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305435</xdr:rowOff>
    </xdr:to>
    <xdr:sp macro="" textlink="">
      <xdr:nvSpPr>
        <xdr:cNvPr id="1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 macro="" textlink="">
      <xdr:nvSpPr>
        <xdr:cNvPr id="1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>
          <a:spLocks noChangeAspect="1"/>
        </xdr:cNvSpPr>
      </xdr:nvSpPr>
      <xdr:spPr>
        <a:xfrm>
          <a:off x="3136900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 macro="" textlink="">
      <xdr:nvSpPr>
        <xdr:cNvPr id="1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>
          <a:spLocks noChangeAspect="1"/>
        </xdr:cNvSpPr>
      </xdr:nvSpPr>
      <xdr:spPr>
        <a:xfrm>
          <a:off x="3136900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 macro="" textlink="">
      <xdr:nvSpPr>
        <xdr:cNvPr id="1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>
          <a:spLocks noChangeAspect="1"/>
        </xdr:cNvSpPr>
      </xdr:nvSpPr>
      <xdr:spPr>
        <a:xfrm>
          <a:off x="3136900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 macro="" textlink="">
      <xdr:nvSpPr>
        <xdr:cNvPr id="1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SpPr>
          <a:spLocks noChangeAspect="1"/>
        </xdr:cNvSpPr>
      </xdr:nvSpPr>
      <xdr:spPr>
        <a:xfrm>
          <a:off x="3136900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 macro="" textlink="">
      <xdr:nvSpPr>
        <xdr:cNvPr id="1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>
          <a:spLocks noChangeAspect="1"/>
        </xdr:cNvSpPr>
      </xdr:nvSpPr>
      <xdr:spPr>
        <a:xfrm>
          <a:off x="3136900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 macro="" textlink="">
      <xdr:nvSpPr>
        <xdr:cNvPr id="1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SpPr>
          <a:spLocks noChangeAspect="1"/>
        </xdr:cNvSpPr>
      </xdr:nvSpPr>
      <xdr:spPr>
        <a:xfrm>
          <a:off x="3136900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 macro="" textlink="">
      <xdr:nvSpPr>
        <xdr:cNvPr id="2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SpPr>
          <a:spLocks noChangeAspect="1"/>
        </xdr:cNvSpPr>
      </xdr:nvSpPr>
      <xdr:spPr>
        <a:xfrm>
          <a:off x="3136900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 macro="" textlink="">
      <xdr:nvSpPr>
        <xdr:cNvPr id="2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SpPr>
          <a:spLocks noChangeAspect="1"/>
        </xdr:cNvSpPr>
      </xdr:nvSpPr>
      <xdr:spPr>
        <a:xfrm>
          <a:off x="3136900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 macro="" textlink="">
      <xdr:nvSpPr>
        <xdr:cNvPr id="2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SpPr>
          <a:spLocks noChangeAspect="1"/>
        </xdr:cNvSpPr>
      </xdr:nvSpPr>
      <xdr:spPr>
        <a:xfrm>
          <a:off x="3136900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 macro="" textlink="">
      <xdr:nvSpPr>
        <xdr:cNvPr id="2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SpPr>
          <a:spLocks noChangeAspect="1"/>
        </xdr:cNvSpPr>
      </xdr:nvSpPr>
      <xdr:spPr>
        <a:xfrm>
          <a:off x="3136900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 macro="" textlink="">
      <xdr:nvSpPr>
        <xdr:cNvPr id="2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SpPr>
          <a:spLocks noChangeAspect="1"/>
        </xdr:cNvSpPr>
      </xdr:nvSpPr>
      <xdr:spPr>
        <a:xfrm>
          <a:off x="3136900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305435</xdr:rowOff>
    </xdr:to>
    <xdr:sp macro="" textlink="">
      <xdr:nvSpPr>
        <xdr:cNvPr id="2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SpPr>
          <a:spLocks noChangeAspect="1"/>
        </xdr:cNvSpPr>
      </xdr:nvSpPr>
      <xdr:spPr>
        <a:xfrm>
          <a:off x="3136900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2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SpPr>
          <a:spLocks noChangeAspect="1"/>
        </xdr:cNvSpPr>
      </xdr:nvSpPr>
      <xdr:spPr>
        <a:xfrm>
          <a:off x="3136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2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SpPr>
          <a:spLocks noChangeAspect="1"/>
        </xdr:cNvSpPr>
      </xdr:nvSpPr>
      <xdr:spPr>
        <a:xfrm>
          <a:off x="3136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2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1C000000}"/>
            </a:ext>
          </a:extLst>
        </xdr:cNvPr>
        <xdr:cNvSpPr>
          <a:spLocks noChangeAspect="1"/>
        </xdr:cNvSpPr>
      </xdr:nvSpPr>
      <xdr:spPr>
        <a:xfrm>
          <a:off x="3136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2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1D000000}"/>
            </a:ext>
          </a:extLst>
        </xdr:cNvPr>
        <xdr:cNvSpPr>
          <a:spLocks noChangeAspect="1"/>
        </xdr:cNvSpPr>
      </xdr:nvSpPr>
      <xdr:spPr>
        <a:xfrm>
          <a:off x="3136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3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1E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3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1F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3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20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3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21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3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22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3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23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3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24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3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25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3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26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3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27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4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28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304165</xdr:colOff>
      <xdr:row>3</xdr:row>
      <xdr:rowOff>305435</xdr:rowOff>
    </xdr:to>
    <xdr:sp macro="" textlink="">
      <xdr:nvSpPr>
        <xdr:cNvPr id="4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29000000}"/>
            </a:ext>
          </a:extLst>
        </xdr:cNvPr>
        <xdr:cNvSpPr>
          <a:spLocks noChangeAspect="1"/>
        </xdr:cNvSpPr>
      </xdr:nvSpPr>
      <xdr:spPr>
        <a:xfrm>
          <a:off x="3136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4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2A000000}"/>
            </a:ext>
          </a:extLst>
        </xdr:cNvPr>
        <xdr:cNvSpPr>
          <a:spLocks noChangeAspect="1"/>
        </xdr:cNvSpPr>
      </xdr:nvSpPr>
      <xdr:spPr>
        <a:xfrm>
          <a:off x="3136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4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2B000000}"/>
            </a:ext>
          </a:extLst>
        </xdr:cNvPr>
        <xdr:cNvSpPr>
          <a:spLocks noChangeAspect="1"/>
        </xdr:cNvSpPr>
      </xdr:nvSpPr>
      <xdr:spPr>
        <a:xfrm>
          <a:off x="3136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4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2C000000}"/>
            </a:ext>
          </a:extLst>
        </xdr:cNvPr>
        <xdr:cNvSpPr>
          <a:spLocks noChangeAspect="1"/>
        </xdr:cNvSpPr>
      </xdr:nvSpPr>
      <xdr:spPr>
        <a:xfrm>
          <a:off x="3136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304165</xdr:colOff>
      <xdr:row>3</xdr:row>
      <xdr:rowOff>95885</xdr:rowOff>
    </xdr:to>
    <xdr:sp macro="" textlink="">
      <xdr:nvSpPr>
        <xdr:cNvPr id="4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800-00002D000000}"/>
            </a:ext>
          </a:extLst>
        </xdr:cNvPr>
        <xdr:cNvSpPr>
          <a:spLocks noChangeAspect="1"/>
        </xdr:cNvSpPr>
      </xdr:nvSpPr>
      <xdr:spPr>
        <a:xfrm>
          <a:off x="3136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2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2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2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2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3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3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3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3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3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3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3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3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305435</xdr:rowOff>
    </xdr:to>
    <xdr:sp macro="" textlink="">
      <xdr:nvSpPr>
        <xdr:cNvPr id="3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spect="1"/>
        </xdr:cNvSpPr>
      </xdr:nvSpPr>
      <xdr:spPr>
        <a:xfrm>
          <a:off x="3898900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305435</xdr:rowOff>
    </xdr:to>
    <xdr:sp macro="" textlink="">
      <xdr:nvSpPr>
        <xdr:cNvPr id="3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spect="1"/>
        </xdr:cNvSpPr>
      </xdr:nvSpPr>
      <xdr:spPr>
        <a:xfrm>
          <a:off x="3898900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305435</xdr:rowOff>
    </xdr:to>
    <xdr:sp macro="" textlink="">
      <xdr:nvSpPr>
        <xdr:cNvPr id="4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spect="1"/>
        </xdr:cNvSpPr>
      </xdr:nvSpPr>
      <xdr:spPr>
        <a:xfrm>
          <a:off x="3898900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305435</xdr:rowOff>
    </xdr:to>
    <xdr:sp macro="" textlink="">
      <xdr:nvSpPr>
        <xdr:cNvPr id="4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spect="1"/>
        </xdr:cNvSpPr>
      </xdr:nvSpPr>
      <xdr:spPr>
        <a:xfrm>
          <a:off x="3898900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305435</xdr:rowOff>
    </xdr:to>
    <xdr:sp macro="" textlink="">
      <xdr:nvSpPr>
        <xdr:cNvPr id="4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spect="1"/>
        </xdr:cNvSpPr>
      </xdr:nvSpPr>
      <xdr:spPr>
        <a:xfrm>
          <a:off x="3898900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305435</xdr:rowOff>
    </xdr:to>
    <xdr:sp macro="" textlink="">
      <xdr:nvSpPr>
        <xdr:cNvPr id="4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2B000000}"/>
            </a:ext>
          </a:extLst>
        </xdr:cNvPr>
        <xdr:cNvSpPr>
          <a:spLocks noChangeAspect="1"/>
        </xdr:cNvSpPr>
      </xdr:nvSpPr>
      <xdr:spPr>
        <a:xfrm>
          <a:off x="3898900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305435</xdr:rowOff>
    </xdr:to>
    <xdr:sp macro="" textlink="">
      <xdr:nvSpPr>
        <xdr:cNvPr id="4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2C000000}"/>
            </a:ext>
          </a:extLst>
        </xdr:cNvPr>
        <xdr:cNvSpPr>
          <a:spLocks noChangeAspect="1"/>
        </xdr:cNvSpPr>
      </xdr:nvSpPr>
      <xdr:spPr>
        <a:xfrm>
          <a:off x="3898900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305435</xdr:rowOff>
    </xdr:to>
    <xdr:sp macro="" textlink="">
      <xdr:nvSpPr>
        <xdr:cNvPr id="4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2D000000}"/>
            </a:ext>
          </a:extLst>
        </xdr:cNvPr>
        <xdr:cNvSpPr>
          <a:spLocks noChangeAspect="1"/>
        </xdr:cNvSpPr>
      </xdr:nvSpPr>
      <xdr:spPr>
        <a:xfrm>
          <a:off x="3898900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305435</xdr:rowOff>
    </xdr:to>
    <xdr:sp macro="" textlink="">
      <xdr:nvSpPr>
        <xdr:cNvPr id="4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2E000000}"/>
            </a:ext>
          </a:extLst>
        </xdr:cNvPr>
        <xdr:cNvSpPr>
          <a:spLocks noChangeAspect="1"/>
        </xdr:cNvSpPr>
      </xdr:nvSpPr>
      <xdr:spPr>
        <a:xfrm>
          <a:off x="3898900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305435</xdr:rowOff>
    </xdr:to>
    <xdr:sp macro="" textlink="">
      <xdr:nvSpPr>
        <xdr:cNvPr id="4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2F000000}"/>
            </a:ext>
          </a:extLst>
        </xdr:cNvPr>
        <xdr:cNvSpPr>
          <a:spLocks noChangeAspect="1"/>
        </xdr:cNvSpPr>
      </xdr:nvSpPr>
      <xdr:spPr>
        <a:xfrm>
          <a:off x="3898900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305435</xdr:rowOff>
    </xdr:to>
    <xdr:sp macro="" textlink="">
      <xdr:nvSpPr>
        <xdr:cNvPr id="4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30000000}"/>
            </a:ext>
          </a:extLst>
        </xdr:cNvPr>
        <xdr:cNvSpPr>
          <a:spLocks noChangeAspect="1"/>
        </xdr:cNvSpPr>
      </xdr:nvSpPr>
      <xdr:spPr>
        <a:xfrm>
          <a:off x="3898900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305435</xdr:rowOff>
    </xdr:to>
    <xdr:sp macro="" textlink="">
      <xdr:nvSpPr>
        <xdr:cNvPr id="4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31000000}"/>
            </a:ext>
          </a:extLst>
        </xdr:cNvPr>
        <xdr:cNvSpPr>
          <a:spLocks noChangeAspect="1"/>
        </xdr:cNvSpPr>
      </xdr:nvSpPr>
      <xdr:spPr>
        <a:xfrm>
          <a:off x="3898900" y="11906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5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32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5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33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5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34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5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35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5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36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5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37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5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38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5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39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5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3A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5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3B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6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3C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6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3D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6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3E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6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3F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6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40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6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41000000}"/>
            </a:ext>
          </a:extLst>
        </xdr:cNvPr>
        <xdr:cNvSpPr>
          <a:spLocks noChangeAspect="1"/>
        </xdr:cNvSpPr>
      </xdr:nvSpPr>
      <xdr:spPr>
        <a:xfrm>
          <a:off x="3898900" y="7905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6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42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6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43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6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44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6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900-000045000000}"/>
            </a:ext>
          </a:extLst>
        </xdr:cNvPr>
        <xdr:cNvSpPr>
          <a:spLocks noChangeAspect="1"/>
        </xdr:cNvSpPr>
      </xdr:nvSpPr>
      <xdr:spPr>
        <a:xfrm>
          <a:off x="3898900" y="5810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1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1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1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305435</xdr:rowOff>
    </xdr:to>
    <xdr:sp macro="" textlink="">
      <xdr:nvSpPr>
        <xdr:cNvPr id="1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305435</xdr:rowOff>
    </xdr:to>
    <xdr:sp macro="" textlink="">
      <xdr:nvSpPr>
        <xdr:cNvPr id="1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>
          <a:spLocks noChangeAspect="1"/>
        </xdr:cNvSpPr>
      </xdr:nvSpPr>
      <xdr:spPr>
        <a:xfrm>
          <a:off x="4152900" y="11842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305435</xdr:rowOff>
    </xdr:to>
    <xdr:sp macro="" textlink="">
      <xdr:nvSpPr>
        <xdr:cNvPr id="1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>
          <a:spLocks noChangeAspect="1"/>
        </xdr:cNvSpPr>
      </xdr:nvSpPr>
      <xdr:spPr>
        <a:xfrm>
          <a:off x="4152900" y="11842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305435</xdr:rowOff>
    </xdr:to>
    <xdr:sp macro="" textlink="">
      <xdr:nvSpPr>
        <xdr:cNvPr id="1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>
          <a:spLocks noChangeAspect="1"/>
        </xdr:cNvSpPr>
      </xdr:nvSpPr>
      <xdr:spPr>
        <a:xfrm>
          <a:off x="4152900" y="11842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305435</xdr:rowOff>
    </xdr:to>
    <xdr:sp macro="" textlink="">
      <xdr:nvSpPr>
        <xdr:cNvPr id="1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SpPr>
          <a:spLocks noChangeAspect="1"/>
        </xdr:cNvSpPr>
      </xdr:nvSpPr>
      <xdr:spPr>
        <a:xfrm>
          <a:off x="4152900" y="11842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305435</xdr:rowOff>
    </xdr:to>
    <xdr:sp macro="" textlink="">
      <xdr:nvSpPr>
        <xdr:cNvPr id="1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SpPr>
          <a:spLocks noChangeAspect="1"/>
        </xdr:cNvSpPr>
      </xdr:nvSpPr>
      <xdr:spPr>
        <a:xfrm>
          <a:off x="4152900" y="11842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305435</xdr:rowOff>
    </xdr:to>
    <xdr:sp macro="" textlink="">
      <xdr:nvSpPr>
        <xdr:cNvPr id="1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SpPr>
          <a:spLocks noChangeAspect="1"/>
        </xdr:cNvSpPr>
      </xdr:nvSpPr>
      <xdr:spPr>
        <a:xfrm>
          <a:off x="4152900" y="11842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305435</xdr:rowOff>
    </xdr:to>
    <xdr:sp macro="" textlink="">
      <xdr:nvSpPr>
        <xdr:cNvPr id="2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SpPr>
          <a:spLocks noChangeAspect="1"/>
        </xdr:cNvSpPr>
      </xdr:nvSpPr>
      <xdr:spPr>
        <a:xfrm>
          <a:off x="4152900" y="11842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305435</xdr:rowOff>
    </xdr:to>
    <xdr:sp macro="" textlink="">
      <xdr:nvSpPr>
        <xdr:cNvPr id="2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SpPr>
          <a:spLocks noChangeAspect="1"/>
        </xdr:cNvSpPr>
      </xdr:nvSpPr>
      <xdr:spPr>
        <a:xfrm>
          <a:off x="4152900" y="11842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305435</xdr:rowOff>
    </xdr:to>
    <xdr:sp macro="" textlink="">
      <xdr:nvSpPr>
        <xdr:cNvPr id="2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SpPr>
          <a:spLocks noChangeAspect="1"/>
        </xdr:cNvSpPr>
      </xdr:nvSpPr>
      <xdr:spPr>
        <a:xfrm>
          <a:off x="4152900" y="11842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305435</xdr:rowOff>
    </xdr:to>
    <xdr:sp macro="" textlink="">
      <xdr:nvSpPr>
        <xdr:cNvPr id="2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SpPr>
          <a:spLocks noChangeAspect="1"/>
        </xdr:cNvSpPr>
      </xdr:nvSpPr>
      <xdr:spPr>
        <a:xfrm>
          <a:off x="4152900" y="11842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305435</xdr:rowOff>
    </xdr:to>
    <xdr:sp macro="" textlink="">
      <xdr:nvSpPr>
        <xdr:cNvPr id="2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SpPr>
          <a:spLocks noChangeAspect="1"/>
        </xdr:cNvSpPr>
      </xdr:nvSpPr>
      <xdr:spPr>
        <a:xfrm>
          <a:off x="4152900" y="11842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305435</xdr:rowOff>
    </xdr:to>
    <xdr:sp macro="" textlink="">
      <xdr:nvSpPr>
        <xdr:cNvPr id="2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SpPr>
          <a:spLocks noChangeAspect="1"/>
        </xdr:cNvSpPr>
      </xdr:nvSpPr>
      <xdr:spPr>
        <a:xfrm>
          <a:off x="4152900" y="118427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2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SpPr>
          <a:spLocks noChangeAspect="1"/>
        </xdr:cNvSpPr>
      </xdr:nvSpPr>
      <xdr:spPr>
        <a:xfrm>
          <a:off x="4152900" y="5746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2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SpPr>
          <a:spLocks noChangeAspect="1"/>
        </xdr:cNvSpPr>
      </xdr:nvSpPr>
      <xdr:spPr>
        <a:xfrm>
          <a:off x="4152900" y="5746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2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1C000000}"/>
            </a:ext>
          </a:extLst>
        </xdr:cNvPr>
        <xdr:cNvSpPr>
          <a:spLocks noChangeAspect="1"/>
        </xdr:cNvSpPr>
      </xdr:nvSpPr>
      <xdr:spPr>
        <a:xfrm>
          <a:off x="4152900" y="5746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2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SpPr>
          <a:spLocks noChangeAspect="1"/>
        </xdr:cNvSpPr>
      </xdr:nvSpPr>
      <xdr:spPr>
        <a:xfrm>
          <a:off x="4152900" y="5746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3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1E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3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1F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3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20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3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21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3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22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3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23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36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24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37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25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38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39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27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40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28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304165</xdr:colOff>
      <xdr:row>3</xdr:row>
      <xdr:rowOff>305435</xdr:rowOff>
    </xdr:to>
    <xdr:sp macro="" textlink="">
      <xdr:nvSpPr>
        <xdr:cNvPr id="41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29000000}"/>
            </a:ext>
          </a:extLst>
        </xdr:cNvPr>
        <xdr:cNvSpPr>
          <a:spLocks noChangeAspect="1"/>
        </xdr:cNvSpPr>
      </xdr:nvSpPr>
      <xdr:spPr>
        <a:xfrm>
          <a:off x="4152900" y="78422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42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2A000000}"/>
            </a:ext>
          </a:extLst>
        </xdr:cNvPr>
        <xdr:cNvSpPr>
          <a:spLocks noChangeAspect="1"/>
        </xdr:cNvSpPr>
      </xdr:nvSpPr>
      <xdr:spPr>
        <a:xfrm>
          <a:off x="4152900" y="5746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43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2B000000}"/>
            </a:ext>
          </a:extLst>
        </xdr:cNvPr>
        <xdr:cNvSpPr>
          <a:spLocks noChangeAspect="1"/>
        </xdr:cNvSpPr>
      </xdr:nvSpPr>
      <xdr:spPr>
        <a:xfrm>
          <a:off x="4152900" y="5746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44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2C000000}"/>
            </a:ext>
          </a:extLst>
        </xdr:cNvPr>
        <xdr:cNvSpPr>
          <a:spLocks noChangeAspect="1"/>
        </xdr:cNvSpPr>
      </xdr:nvSpPr>
      <xdr:spPr>
        <a:xfrm>
          <a:off x="4152900" y="5746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304165</xdr:colOff>
      <xdr:row>3</xdr:row>
      <xdr:rowOff>95885</xdr:rowOff>
    </xdr:to>
    <xdr:sp macro="" textlink="">
      <xdr:nvSpPr>
        <xdr:cNvPr id="45" name="AutoShape 1" descr="D:\我的文档\Tencent Files\1257265772\Image\C2C\]`YJ5)95WRKQPXK%%DB2.png">
          <a:extLst>
            <a:ext uri="{FF2B5EF4-FFF2-40B4-BE49-F238E27FC236}">
              <a16:creationId xmlns:a16="http://schemas.microsoft.com/office/drawing/2014/main" id="{00000000-0008-0000-0A00-00002D000000}"/>
            </a:ext>
          </a:extLst>
        </xdr:cNvPr>
        <xdr:cNvSpPr>
          <a:spLocks noChangeAspect="1"/>
        </xdr:cNvSpPr>
      </xdr:nvSpPr>
      <xdr:spPr>
        <a:xfrm>
          <a:off x="4152900" y="574675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16" zoomScale="120" zoomScaleNormal="120" workbookViewId="0">
      <selection activeCell="C21" sqref="C21"/>
    </sheetView>
  </sheetViews>
  <sheetFormatPr defaultColWidth="11" defaultRowHeight="14.25"/>
  <cols>
    <col min="1" max="1" width="5.5" customWidth="1"/>
    <col min="2" max="2" width="96.375" style="158" customWidth="1"/>
    <col min="3" max="3" width="10.125" customWidth="1"/>
  </cols>
  <sheetData>
    <row r="1" spans="1:2" ht="21" customHeight="1">
      <c r="A1" s="159"/>
      <c r="B1" s="160" t="s">
        <v>0</v>
      </c>
    </row>
    <row r="2" spans="1:2">
      <c r="A2" s="5">
        <v>1</v>
      </c>
      <c r="B2" s="161" t="s">
        <v>1</v>
      </c>
    </row>
    <row r="3" spans="1:2">
      <c r="A3" s="5">
        <v>2</v>
      </c>
      <c r="B3" s="161" t="s">
        <v>2</v>
      </c>
    </row>
    <row r="4" spans="1:2">
      <c r="A4" s="5">
        <v>3</v>
      </c>
      <c r="B4" s="161" t="s">
        <v>3</v>
      </c>
    </row>
    <row r="5" spans="1:2">
      <c r="A5" s="5">
        <v>4</v>
      </c>
      <c r="B5" s="161" t="s">
        <v>4</v>
      </c>
    </row>
    <row r="6" spans="1:2">
      <c r="A6" s="5">
        <v>5</v>
      </c>
      <c r="B6" s="161" t="s">
        <v>5</v>
      </c>
    </row>
    <row r="7" spans="1:2">
      <c r="A7" s="5">
        <v>6</v>
      </c>
      <c r="B7" s="161" t="s">
        <v>6</v>
      </c>
    </row>
    <row r="8" spans="1:2" s="157" customFormat="1" ht="15" customHeight="1">
      <c r="A8" s="162">
        <v>7</v>
      </c>
      <c r="B8" s="163" t="s">
        <v>7</v>
      </c>
    </row>
    <row r="9" spans="1:2" ht="18.95" customHeight="1">
      <c r="A9" s="159"/>
      <c r="B9" s="164" t="s">
        <v>8</v>
      </c>
    </row>
    <row r="10" spans="1:2" ht="15.95" customHeight="1">
      <c r="A10" s="5">
        <v>1</v>
      </c>
      <c r="B10" s="165" t="s">
        <v>9</v>
      </c>
    </row>
    <row r="11" spans="1:2">
      <c r="A11" s="5">
        <v>2</v>
      </c>
      <c r="B11" s="161" t="s">
        <v>10</v>
      </c>
    </row>
    <row r="12" spans="1:2">
      <c r="A12" s="5">
        <v>3</v>
      </c>
      <c r="B12" s="166" t="s">
        <v>11</v>
      </c>
    </row>
    <row r="13" spans="1:2">
      <c r="A13" s="5">
        <v>4</v>
      </c>
      <c r="B13" s="166" t="s">
        <v>12</v>
      </c>
    </row>
    <row r="14" spans="1:2">
      <c r="A14" s="5">
        <v>5</v>
      </c>
      <c r="B14" s="166" t="s">
        <v>13</v>
      </c>
    </row>
    <row r="15" spans="1:2">
      <c r="A15" s="5">
        <v>6</v>
      </c>
      <c r="B15" s="166" t="s">
        <v>14</v>
      </c>
    </row>
    <row r="16" spans="1:2">
      <c r="A16" s="5">
        <v>7</v>
      </c>
      <c r="B16" s="166" t="s">
        <v>15</v>
      </c>
    </row>
    <row r="17" spans="1:2">
      <c r="A17" s="5">
        <v>8</v>
      </c>
      <c r="B17" s="166" t="s">
        <v>16</v>
      </c>
    </row>
    <row r="18" spans="1:2">
      <c r="A18" s="5">
        <v>9</v>
      </c>
      <c r="B18" s="161" t="s">
        <v>17</v>
      </c>
    </row>
    <row r="19" spans="1:2">
      <c r="A19" s="5"/>
      <c r="B19" s="161"/>
    </row>
    <row r="20" spans="1:2" ht="20.25">
      <c r="A20" s="159"/>
      <c r="B20" s="160" t="s">
        <v>18</v>
      </c>
    </row>
    <row r="21" spans="1:2">
      <c r="A21" s="5">
        <v>1</v>
      </c>
      <c r="B21" s="161" t="s">
        <v>19</v>
      </c>
    </row>
    <row r="22" spans="1:2">
      <c r="A22" s="5">
        <v>2</v>
      </c>
      <c r="B22" s="161" t="s">
        <v>20</v>
      </c>
    </row>
    <row r="23" spans="1:2">
      <c r="A23" s="5">
        <v>3</v>
      </c>
      <c r="B23" s="161" t="s">
        <v>21</v>
      </c>
    </row>
    <row r="24" spans="1:2">
      <c r="A24" s="5">
        <v>4</v>
      </c>
      <c r="B24" s="161" t="s">
        <v>22</v>
      </c>
    </row>
    <row r="25" spans="1:2">
      <c r="A25" s="5">
        <v>5</v>
      </c>
      <c r="B25" s="166" t="s">
        <v>23</v>
      </c>
    </row>
    <row r="26" spans="1:2">
      <c r="A26" s="5">
        <v>6</v>
      </c>
      <c r="B26" s="166" t="s">
        <v>24</v>
      </c>
    </row>
    <row r="27" spans="1:2">
      <c r="A27" s="5">
        <v>7</v>
      </c>
      <c r="B27" s="161" t="s">
        <v>25</v>
      </c>
    </row>
    <row r="28" spans="1:2">
      <c r="A28" s="5"/>
      <c r="B28" s="161"/>
    </row>
    <row r="29" spans="1:2" ht="20.25">
      <c r="A29" s="159"/>
      <c r="B29" s="160" t="s">
        <v>26</v>
      </c>
    </row>
    <row r="30" spans="1:2">
      <c r="A30" s="5">
        <v>1</v>
      </c>
      <c r="B30" s="161" t="s">
        <v>27</v>
      </c>
    </row>
    <row r="31" spans="1:2">
      <c r="A31" s="5">
        <v>2</v>
      </c>
      <c r="B31" s="161" t="s">
        <v>28</v>
      </c>
    </row>
    <row r="32" spans="1:2">
      <c r="A32" s="5">
        <v>3</v>
      </c>
      <c r="B32" s="161" t="s">
        <v>29</v>
      </c>
    </row>
    <row r="33" spans="1:2" ht="28.5">
      <c r="A33" s="5">
        <v>4</v>
      </c>
      <c r="B33" s="161" t="s">
        <v>30</v>
      </c>
    </row>
    <row r="34" spans="1:2">
      <c r="A34" s="5">
        <v>5</v>
      </c>
      <c r="B34" s="161" t="s">
        <v>31</v>
      </c>
    </row>
    <row r="35" spans="1:2">
      <c r="A35" s="5">
        <v>6</v>
      </c>
      <c r="B35" s="161" t="s">
        <v>32</v>
      </c>
    </row>
    <row r="36" spans="1:2">
      <c r="A36" s="5">
        <v>7</v>
      </c>
      <c r="B36" s="161" t="s">
        <v>33</v>
      </c>
    </row>
    <row r="37" spans="1:2">
      <c r="A37" s="5"/>
      <c r="B37" s="161"/>
    </row>
    <row r="39" spans="1:2">
      <c r="A39" s="167" t="s">
        <v>34</v>
      </c>
      <c r="B39" s="168"/>
    </row>
  </sheetData>
  <phoneticPr fontId="45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C4" sqref="C4:C6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style="22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58" t="s">
        <v>296</v>
      </c>
      <c r="B1" s="358"/>
      <c r="C1" s="358"/>
      <c r="D1" s="358"/>
      <c r="E1" s="359"/>
      <c r="F1" s="358"/>
      <c r="G1" s="358"/>
      <c r="H1" s="358"/>
      <c r="I1" s="358"/>
      <c r="J1" s="358"/>
      <c r="K1" s="358"/>
      <c r="L1" s="358"/>
      <c r="M1" s="358"/>
    </row>
    <row r="2" spans="1:13" s="1" customFormat="1" ht="16.5">
      <c r="A2" s="372" t="s">
        <v>269</v>
      </c>
      <c r="B2" s="373" t="s">
        <v>274</v>
      </c>
      <c r="C2" s="373" t="s">
        <v>270</v>
      </c>
      <c r="D2" s="373" t="s">
        <v>271</v>
      </c>
      <c r="E2" s="375" t="s">
        <v>272</v>
      </c>
      <c r="F2" s="373" t="s">
        <v>273</v>
      </c>
      <c r="G2" s="372" t="s">
        <v>297</v>
      </c>
      <c r="H2" s="372"/>
      <c r="I2" s="372" t="s">
        <v>298</v>
      </c>
      <c r="J2" s="372"/>
      <c r="K2" s="380" t="s">
        <v>299</v>
      </c>
      <c r="L2" s="382" t="s">
        <v>300</v>
      </c>
      <c r="M2" s="384" t="s">
        <v>301</v>
      </c>
    </row>
    <row r="3" spans="1:13" s="1" customFormat="1" ht="16.5">
      <c r="A3" s="372"/>
      <c r="B3" s="374"/>
      <c r="C3" s="374"/>
      <c r="D3" s="374"/>
      <c r="E3" s="376"/>
      <c r="F3" s="374"/>
      <c r="G3" s="3" t="s">
        <v>302</v>
      </c>
      <c r="H3" s="3" t="s">
        <v>303</v>
      </c>
      <c r="I3" s="3" t="s">
        <v>302</v>
      </c>
      <c r="J3" s="3" t="s">
        <v>303</v>
      </c>
      <c r="K3" s="381"/>
      <c r="L3" s="383"/>
      <c r="M3" s="385"/>
    </row>
    <row r="4" spans="1:13" ht="31.5">
      <c r="A4" s="5">
        <v>1</v>
      </c>
      <c r="B4" s="171" t="s">
        <v>289</v>
      </c>
      <c r="C4" s="12" t="s">
        <v>285</v>
      </c>
      <c r="D4" s="169" t="s">
        <v>286</v>
      </c>
      <c r="E4" s="170" t="s">
        <v>287</v>
      </c>
      <c r="F4" s="6" t="s">
        <v>288</v>
      </c>
      <c r="G4" s="7">
        <v>0.2</v>
      </c>
      <c r="H4" s="7">
        <v>0.2</v>
      </c>
      <c r="I4" s="7">
        <v>0.3</v>
      </c>
      <c r="J4" s="7">
        <v>0.5</v>
      </c>
      <c r="K4" s="7">
        <f>SUM(G4:J4)</f>
        <v>1.2</v>
      </c>
      <c r="L4" s="7" t="s">
        <v>304</v>
      </c>
      <c r="M4" s="7" t="s">
        <v>290</v>
      </c>
    </row>
    <row r="5" spans="1:13" ht="31.5">
      <c r="A5" s="5">
        <v>2</v>
      </c>
      <c r="B5" s="171" t="s">
        <v>289</v>
      </c>
      <c r="C5" s="23">
        <v>116</v>
      </c>
      <c r="D5" s="169" t="s">
        <v>286</v>
      </c>
      <c r="E5" s="172" t="s">
        <v>291</v>
      </c>
      <c r="F5" s="24" t="s">
        <v>62</v>
      </c>
      <c r="G5" s="7">
        <v>0.3</v>
      </c>
      <c r="H5" s="7">
        <v>0.2</v>
      </c>
      <c r="I5" s="7">
        <v>0.5</v>
      </c>
      <c r="J5" s="7">
        <v>0.5</v>
      </c>
      <c r="K5" s="7">
        <f>SUM(G5:J5)</f>
        <v>1.5</v>
      </c>
      <c r="L5" s="7" t="s">
        <v>304</v>
      </c>
      <c r="M5" s="7" t="s">
        <v>290</v>
      </c>
    </row>
    <row r="6" spans="1:13" ht="31.5">
      <c r="A6" s="5">
        <v>3</v>
      </c>
      <c r="B6" s="171" t="s">
        <v>289</v>
      </c>
      <c r="C6" s="7">
        <v>6</v>
      </c>
      <c r="D6" s="169" t="s">
        <v>286</v>
      </c>
      <c r="E6" s="173" t="s">
        <v>292</v>
      </c>
      <c r="F6" s="6" t="s">
        <v>288</v>
      </c>
      <c r="G6" s="7">
        <v>0.2</v>
      </c>
      <c r="H6" s="7">
        <v>0.2</v>
      </c>
      <c r="I6" s="7">
        <v>0.3</v>
      </c>
      <c r="J6" s="7">
        <v>0.5</v>
      </c>
      <c r="K6" s="7">
        <v>1.2</v>
      </c>
      <c r="L6" s="7" t="s">
        <v>304</v>
      </c>
      <c r="M6" s="7" t="s">
        <v>290</v>
      </c>
    </row>
    <row r="7" spans="1:13">
      <c r="A7" s="5"/>
      <c r="B7" s="25"/>
      <c r="C7" s="7"/>
      <c r="D7" s="7"/>
      <c r="E7" s="14"/>
      <c r="F7" s="7"/>
      <c r="G7" s="7"/>
      <c r="H7" s="7"/>
      <c r="I7" s="7"/>
      <c r="J7" s="7"/>
      <c r="K7" s="7"/>
      <c r="L7" s="7"/>
      <c r="M7" s="7"/>
    </row>
    <row r="8" spans="1:13">
      <c r="A8" s="5"/>
      <c r="B8" s="33"/>
      <c r="C8" s="7"/>
      <c r="D8" s="7"/>
      <c r="E8" s="27"/>
      <c r="F8" s="7"/>
      <c r="G8" s="7"/>
      <c r="H8" s="7"/>
      <c r="I8" s="7"/>
      <c r="J8" s="7"/>
      <c r="K8" s="5"/>
      <c r="L8" s="7"/>
      <c r="M8" s="5"/>
    </row>
    <row r="9" spans="1:13">
      <c r="A9" s="5"/>
      <c r="B9" s="33"/>
      <c r="C9" s="7"/>
      <c r="D9" s="7"/>
      <c r="E9" s="29"/>
      <c r="F9" s="7"/>
      <c r="G9" s="7"/>
      <c r="H9" s="7"/>
      <c r="I9" s="7"/>
      <c r="J9" s="7"/>
      <c r="K9" s="5"/>
      <c r="L9" s="7"/>
      <c r="M9" s="5"/>
    </row>
    <row r="10" spans="1:13">
      <c r="A10" s="5"/>
      <c r="B10" s="5"/>
      <c r="C10" s="5"/>
      <c r="D10" s="5"/>
      <c r="E10" s="30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30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60" t="s">
        <v>293</v>
      </c>
      <c r="B12" s="366"/>
      <c r="C12" s="366"/>
      <c r="D12" s="366"/>
      <c r="E12" s="362"/>
      <c r="F12" s="363"/>
      <c r="G12" s="365"/>
      <c r="H12" s="360" t="s">
        <v>305</v>
      </c>
      <c r="I12" s="366"/>
      <c r="J12" s="366"/>
      <c r="K12" s="367"/>
      <c r="L12" s="377"/>
      <c r="M12" s="378"/>
    </row>
    <row r="13" spans="1:13" ht="16.5">
      <c r="A13" s="379" t="s">
        <v>306</v>
      </c>
      <c r="B13" s="379"/>
      <c r="C13" s="371"/>
      <c r="D13" s="371"/>
      <c r="E13" s="370"/>
      <c r="F13" s="371"/>
      <c r="G13" s="371"/>
      <c r="H13" s="371"/>
      <c r="I13" s="371"/>
      <c r="J13" s="371"/>
      <c r="K13" s="371"/>
      <c r="L13" s="371"/>
      <c r="M13" s="371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45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F4" sqref="F4:F6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style="22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58" t="s">
        <v>307</v>
      </c>
      <c r="B1" s="358"/>
      <c r="C1" s="358"/>
      <c r="D1" s="358"/>
      <c r="E1" s="359"/>
      <c r="F1" s="358"/>
      <c r="G1" s="358"/>
      <c r="H1" s="358"/>
      <c r="I1" s="358"/>
      <c r="J1" s="358"/>
      <c r="K1" s="358"/>
      <c r="L1" s="358"/>
      <c r="M1" s="358"/>
      <c r="N1" s="358"/>
      <c r="O1" s="358"/>
      <c r="P1" s="358"/>
      <c r="Q1" s="358"/>
      <c r="R1" s="358"/>
      <c r="S1" s="358"/>
      <c r="T1" s="358"/>
      <c r="U1" s="358"/>
      <c r="V1" s="358"/>
      <c r="W1" s="358"/>
    </row>
    <row r="2" spans="1:23" s="1" customFormat="1" ht="15.95" customHeight="1">
      <c r="A2" s="373" t="s">
        <v>308</v>
      </c>
      <c r="B2" s="373" t="s">
        <v>274</v>
      </c>
      <c r="C2" s="373" t="s">
        <v>270</v>
      </c>
      <c r="D2" s="373" t="s">
        <v>271</v>
      </c>
      <c r="E2" s="375" t="s">
        <v>272</v>
      </c>
      <c r="F2" s="373" t="s">
        <v>273</v>
      </c>
      <c r="G2" s="386" t="s">
        <v>309</v>
      </c>
      <c r="H2" s="387"/>
      <c r="I2" s="388"/>
      <c r="J2" s="386" t="s">
        <v>310</v>
      </c>
      <c r="K2" s="387"/>
      <c r="L2" s="388"/>
      <c r="M2" s="386" t="s">
        <v>311</v>
      </c>
      <c r="N2" s="387"/>
      <c r="O2" s="388"/>
      <c r="P2" s="386" t="s">
        <v>312</v>
      </c>
      <c r="Q2" s="387"/>
      <c r="R2" s="388"/>
      <c r="S2" s="387" t="s">
        <v>313</v>
      </c>
      <c r="T2" s="387"/>
      <c r="U2" s="388"/>
      <c r="V2" s="398" t="s">
        <v>314</v>
      </c>
      <c r="W2" s="398" t="s">
        <v>283</v>
      </c>
    </row>
    <row r="3" spans="1:23" s="1" customFormat="1" ht="16.5">
      <c r="A3" s="374"/>
      <c r="B3" s="394"/>
      <c r="C3" s="394"/>
      <c r="D3" s="394"/>
      <c r="E3" s="395"/>
      <c r="F3" s="394"/>
      <c r="G3" s="3" t="s">
        <v>315</v>
      </c>
      <c r="H3" s="3" t="s">
        <v>68</v>
      </c>
      <c r="I3" s="3" t="s">
        <v>274</v>
      </c>
      <c r="J3" s="3" t="s">
        <v>315</v>
      </c>
      <c r="K3" s="3" t="s">
        <v>68</v>
      </c>
      <c r="L3" s="3" t="s">
        <v>274</v>
      </c>
      <c r="M3" s="3" t="s">
        <v>315</v>
      </c>
      <c r="N3" s="3" t="s">
        <v>68</v>
      </c>
      <c r="O3" s="3" t="s">
        <v>274</v>
      </c>
      <c r="P3" s="3" t="s">
        <v>315</v>
      </c>
      <c r="Q3" s="3" t="s">
        <v>68</v>
      </c>
      <c r="R3" s="3" t="s">
        <v>274</v>
      </c>
      <c r="S3" s="3" t="s">
        <v>315</v>
      </c>
      <c r="T3" s="3" t="s">
        <v>68</v>
      </c>
      <c r="U3" s="3" t="s">
        <v>274</v>
      </c>
      <c r="V3" s="399"/>
      <c r="W3" s="399"/>
    </row>
    <row r="4" spans="1:23" ht="31.5">
      <c r="A4" s="389" t="s">
        <v>316</v>
      </c>
      <c r="B4" s="171" t="s">
        <v>289</v>
      </c>
      <c r="C4" s="12" t="s">
        <v>285</v>
      </c>
      <c r="D4" s="169" t="s">
        <v>286</v>
      </c>
      <c r="E4" s="170" t="s">
        <v>287</v>
      </c>
      <c r="F4" s="6" t="s">
        <v>288</v>
      </c>
      <c r="G4" s="174" t="s">
        <v>317</v>
      </c>
      <c r="H4" s="174" t="s">
        <v>318</v>
      </c>
      <c r="I4" s="175" t="s">
        <v>319</v>
      </c>
      <c r="J4" s="31"/>
      <c r="K4" s="32"/>
      <c r="L4" s="31"/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spans="1:23" ht="31.5">
      <c r="A5" s="390"/>
      <c r="B5" s="171" t="s">
        <v>289</v>
      </c>
      <c r="C5" s="23">
        <v>116</v>
      </c>
      <c r="D5" s="169" t="s">
        <v>286</v>
      </c>
      <c r="E5" s="172" t="s">
        <v>291</v>
      </c>
      <c r="F5" s="24" t="s">
        <v>62</v>
      </c>
      <c r="G5" s="386" t="s">
        <v>320</v>
      </c>
      <c r="H5" s="387"/>
      <c r="I5" s="388"/>
      <c r="J5" s="386" t="s">
        <v>321</v>
      </c>
      <c r="K5" s="387"/>
      <c r="L5" s="388"/>
      <c r="M5" s="386" t="s">
        <v>322</v>
      </c>
      <c r="N5" s="387"/>
      <c r="O5" s="388"/>
      <c r="P5" s="386" t="s">
        <v>323</v>
      </c>
      <c r="Q5" s="387"/>
      <c r="R5" s="388"/>
      <c r="S5" s="387" t="s">
        <v>324</v>
      </c>
      <c r="T5" s="387"/>
      <c r="U5" s="388"/>
      <c r="V5" s="7"/>
      <c r="W5" s="7"/>
    </row>
    <row r="6" spans="1:23" ht="31.5">
      <c r="A6" s="390"/>
      <c r="B6" s="171" t="s">
        <v>289</v>
      </c>
      <c r="C6" s="7">
        <v>6</v>
      </c>
      <c r="D6" s="169" t="s">
        <v>286</v>
      </c>
      <c r="E6" s="173" t="s">
        <v>292</v>
      </c>
      <c r="F6" s="6" t="s">
        <v>288</v>
      </c>
      <c r="G6" s="3" t="s">
        <v>315</v>
      </c>
      <c r="H6" s="3" t="s">
        <v>68</v>
      </c>
      <c r="I6" s="3" t="s">
        <v>274</v>
      </c>
      <c r="J6" s="3" t="s">
        <v>315</v>
      </c>
      <c r="K6" s="3" t="s">
        <v>68</v>
      </c>
      <c r="L6" s="3" t="s">
        <v>274</v>
      </c>
      <c r="M6" s="3" t="s">
        <v>315</v>
      </c>
      <c r="N6" s="3" t="s">
        <v>68</v>
      </c>
      <c r="O6" s="3" t="s">
        <v>274</v>
      </c>
      <c r="P6" s="3" t="s">
        <v>315</v>
      </c>
      <c r="Q6" s="3" t="s">
        <v>68</v>
      </c>
      <c r="R6" s="3" t="s">
        <v>274</v>
      </c>
      <c r="S6" s="3" t="s">
        <v>315</v>
      </c>
      <c r="T6" s="3" t="s">
        <v>68</v>
      </c>
      <c r="U6" s="3" t="s">
        <v>274</v>
      </c>
      <c r="V6" s="7"/>
      <c r="W6" s="7"/>
    </row>
    <row r="7" spans="1:23">
      <c r="A7" s="391"/>
      <c r="B7" s="25"/>
      <c r="C7" s="7"/>
      <c r="D7" s="7"/>
      <c r="E7" s="26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3">
      <c r="A8" s="392" t="s">
        <v>325</v>
      </c>
      <c r="B8" s="392"/>
      <c r="C8" s="7"/>
      <c r="D8" s="7"/>
      <c r="E8" s="2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>
      <c r="A9" s="393"/>
      <c r="B9" s="393"/>
      <c r="C9" s="7"/>
      <c r="D9" s="7"/>
      <c r="E9" s="29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>
      <c r="A10" s="392" t="s">
        <v>326</v>
      </c>
      <c r="B10" s="392"/>
      <c r="C10" s="392"/>
      <c r="D10" s="392"/>
      <c r="E10" s="396"/>
      <c r="F10" s="392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>
      <c r="A11" s="393"/>
      <c r="B11" s="393"/>
      <c r="C11" s="393"/>
      <c r="D11" s="393"/>
      <c r="E11" s="397"/>
      <c r="F11" s="393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>
      <c r="A12" s="392" t="s">
        <v>327</v>
      </c>
      <c r="B12" s="392"/>
      <c r="C12" s="392"/>
      <c r="D12" s="392"/>
      <c r="E12" s="396"/>
      <c r="F12" s="392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3">
      <c r="A13" s="393"/>
      <c r="B13" s="393"/>
      <c r="C13" s="393"/>
      <c r="D13" s="393"/>
      <c r="E13" s="397"/>
      <c r="F13" s="393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3">
      <c r="A14" s="392" t="s">
        <v>328</v>
      </c>
      <c r="B14" s="392"/>
      <c r="C14" s="392"/>
      <c r="D14" s="392"/>
      <c r="E14" s="396"/>
      <c r="F14" s="392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93"/>
      <c r="B15" s="393"/>
      <c r="C15" s="393"/>
      <c r="D15" s="393"/>
      <c r="E15" s="397"/>
      <c r="F15" s="393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30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60" t="s">
        <v>293</v>
      </c>
      <c r="B17" s="366"/>
      <c r="C17" s="366"/>
      <c r="D17" s="366"/>
      <c r="E17" s="362"/>
      <c r="F17" s="363"/>
      <c r="G17" s="365"/>
      <c r="H17" s="21"/>
      <c r="I17" s="21"/>
      <c r="J17" s="360" t="s">
        <v>305</v>
      </c>
      <c r="K17" s="366"/>
      <c r="L17" s="366"/>
      <c r="M17" s="366"/>
      <c r="N17" s="366"/>
      <c r="O17" s="366"/>
      <c r="P17" s="366"/>
      <c r="Q17" s="366"/>
      <c r="R17" s="366"/>
      <c r="S17" s="366"/>
      <c r="T17" s="366"/>
      <c r="U17" s="367"/>
      <c r="V17" s="10"/>
      <c r="W17" s="11"/>
    </row>
    <row r="18" spans="1:23" ht="16.5">
      <c r="A18" s="368" t="s">
        <v>329</v>
      </c>
      <c r="B18" s="368"/>
      <c r="C18" s="371"/>
      <c r="D18" s="371"/>
      <c r="E18" s="370"/>
      <c r="F18" s="371"/>
      <c r="G18" s="371"/>
      <c r="H18" s="371"/>
      <c r="I18" s="371"/>
      <c r="J18" s="371"/>
      <c r="K18" s="371"/>
      <c r="L18" s="371"/>
      <c r="M18" s="371"/>
      <c r="N18" s="371"/>
      <c r="O18" s="371"/>
      <c r="P18" s="371"/>
      <c r="Q18" s="371"/>
      <c r="R18" s="371"/>
      <c r="S18" s="371"/>
      <c r="T18" s="371"/>
      <c r="U18" s="371"/>
      <c r="V18" s="371"/>
      <c r="W18" s="371"/>
    </row>
  </sheetData>
  <mergeCells count="44">
    <mergeCell ref="E10:E11"/>
    <mergeCell ref="E12:E13"/>
    <mergeCell ref="E14:E15"/>
    <mergeCell ref="F2:F3"/>
    <mergeCell ref="F10:F11"/>
    <mergeCell ref="F12:F13"/>
    <mergeCell ref="F14:F15"/>
    <mergeCell ref="C10:C11"/>
    <mergeCell ref="C12:C13"/>
    <mergeCell ref="C14:C15"/>
    <mergeCell ref="D2:D3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45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D10" sqref="D10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58" t="s">
        <v>330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</row>
    <row r="2" spans="1:14" s="1" customFormat="1" ht="16.5">
      <c r="A2" s="17" t="s">
        <v>331</v>
      </c>
      <c r="B2" s="18" t="s">
        <v>270</v>
      </c>
      <c r="C2" s="18" t="s">
        <v>271</v>
      </c>
      <c r="D2" s="18" t="s">
        <v>272</v>
      </c>
      <c r="E2" s="18" t="s">
        <v>273</v>
      </c>
      <c r="F2" s="18" t="s">
        <v>274</v>
      </c>
      <c r="G2" s="17" t="s">
        <v>332</v>
      </c>
      <c r="H2" s="17" t="s">
        <v>333</v>
      </c>
      <c r="I2" s="17" t="s">
        <v>334</v>
      </c>
      <c r="J2" s="17" t="s">
        <v>333</v>
      </c>
      <c r="K2" s="17" t="s">
        <v>335</v>
      </c>
      <c r="L2" s="17" t="s">
        <v>333</v>
      </c>
      <c r="M2" s="18" t="s">
        <v>314</v>
      </c>
      <c r="N2" s="18" t="s">
        <v>283</v>
      </c>
    </row>
    <row r="3" spans="1:14">
      <c r="A3" s="5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16.5">
      <c r="A4" s="19" t="s">
        <v>331</v>
      </c>
      <c r="B4" s="20" t="s">
        <v>336</v>
      </c>
      <c r="C4" s="20" t="s">
        <v>315</v>
      </c>
      <c r="D4" s="20" t="s">
        <v>272</v>
      </c>
      <c r="E4" s="18" t="s">
        <v>273</v>
      </c>
      <c r="F4" s="18" t="s">
        <v>274</v>
      </c>
      <c r="G4" s="17" t="s">
        <v>332</v>
      </c>
      <c r="H4" s="17" t="s">
        <v>333</v>
      </c>
      <c r="I4" s="17" t="s">
        <v>334</v>
      </c>
      <c r="J4" s="17" t="s">
        <v>333</v>
      </c>
      <c r="K4" s="17" t="s">
        <v>335</v>
      </c>
      <c r="L4" s="17" t="s">
        <v>333</v>
      </c>
      <c r="M4" s="18" t="s">
        <v>314</v>
      </c>
      <c r="N4" s="18" t="s">
        <v>283</v>
      </c>
    </row>
    <row r="5" spans="1:14">
      <c r="A5" s="5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>
      <c r="A6" s="5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60" t="s">
        <v>337</v>
      </c>
      <c r="B11" s="366"/>
      <c r="C11" s="366"/>
      <c r="D11" s="367"/>
      <c r="E11" s="363"/>
      <c r="F11" s="364"/>
      <c r="G11" s="365"/>
      <c r="H11" s="21"/>
      <c r="I11" s="360" t="s">
        <v>338</v>
      </c>
      <c r="J11" s="366"/>
      <c r="K11" s="366"/>
      <c r="L11" s="10"/>
      <c r="M11" s="10"/>
      <c r="N11" s="11"/>
    </row>
    <row r="12" spans="1:14" ht="16.5">
      <c r="A12" s="368" t="s">
        <v>339</v>
      </c>
      <c r="B12" s="371"/>
      <c r="C12" s="371"/>
      <c r="D12" s="371"/>
      <c r="E12" s="371"/>
      <c r="F12" s="371"/>
      <c r="G12" s="371"/>
      <c r="H12" s="371"/>
      <c r="I12" s="371"/>
      <c r="J12" s="371"/>
      <c r="K12" s="371"/>
      <c r="L12" s="371"/>
      <c r="M12" s="371"/>
      <c r="N12" s="371"/>
    </row>
  </sheetData>
  <mergeCells count="5">
    <mergeCell ref="A1:N1"/>
    <mergeCell ref="A11:D11"/>
    <mergeCell ref="E11:G11"/>
    <mergeCell ref="I11:K11"/>
    <mergeCell ref="A12:N12"/>
  </mergeCells>
  <phoneticPr fontId="45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F15" sqref="F15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58" t="s">
        <v>340</v>
      </c>
      <c r="B1" s="358"/>
      <c r="C1" s="358"/>
      <c r="D1" s="358"/>
      <c r="E1" s="358"/>
      <c r="F1" s="358"/>
      <c r="G1" s="358"/>
      <c r="H1" s="358"/>
      <c r="I1" s="358"/>
      <c r="J1" s="358"/>
    </row>
    <row r="2" spans="1:12" s="1" customFormat="1" ht="16.5">
      <c r="A2" s="3" t="s">
        <v>308</v>
      </c>
      <c r="B2" s="4" t="s">
        <v>274</v>
      </c>
      <c r="C2" s="4" t="s">
        <v>270</v>
      </c>
      <c r="D2" s="4" t="s">
        <v>271</v>
      </c>
      <c r="E2" s="4" t="s">
        <v>272</v>
      </c>
      <c r="F2" s="4" t="s">
        <v>273</v>
      </c>
      <c r="G2" s="3" t="s">
        <v>341</v>
      </c>
      <c r="H2" s="3" t="s">
        <v>342</v>
      </c>
      <c r="I2" s="3" t="s">
        <v>343</v>
      </c>
      <c r="J2" s="3" t="s">
        <v>344</v>
      </c>
      <c r="K2" s="4" t="s">
        <v>314</v>
      </c>
      <c r="L2" s="4" t="s">
        <v>283</v>
      </c>
    </row>
    <row r="3" spans="1:12" ht="28.5">
      <c r="A3" s="5"/>
      <c r="B3" s="176" t="s">
        <v>345</v>
      </c>
      <c r="C3" s="12"/>
      <c r="D3" s="169" t="s">
        <v>286</v>
      </c>
      <c r="E3" s="177" t="s">
        <v>346</v>
      </c>
      <c r="F3" s="6" t="s">
        <v>288</v>
      </c>
      <c r="G3" s="176" t="s">
        <v>347</v>
      </c>
      <c r="H3" s="178" t="s">
        <v>348</v>
      </c>
      <c r="I3" s="7"/>
      <c r="J3" s="7"/>
      <c r="K3" s="7"/>
      <c r="L3" s="7"/>
    </row>
    <row r="4" spans="1:12" ht="28.5">
      <c r="A4" s="5"/>
      <c r="B4" s="13" t="s">
        <v>345</v>
      </c>
      <c r="C4" s="7"/>
      <c r="D4" s="169" t="s">
        <v>286</v>
      </c>
      <c r="E4" s="179" t="s">
        <v>349</v>
      </c>
      <c r="F4" s="6" t="s">
        <v>288</v>
      </c>
      <c r="G4" s="178" t="s">
        <v>350</v>
      </c>
      <c r="H4" s="176" t="s">
        <v>351</v>
      </c>
      <c r="I4" s="7"/>
      <c r="J4" s="7"/>
      <c r="K4" s="7"/>
      <c r="L4" s="7"/>
    </row>
    <row r="5" spans="1:12">
      <c r="A5" s="5"/>
      <c r="B5" s="5"/>
      <c r="C5" s="7"/>
      <c r="D5" s="7"/>
      <c r="E5" s="15"/>
      <c r="G5" s="7"/>
      <c r="H5" s="7"/>
      <c r="I5" s="7"/>
      <c r="J5" s="7"/>
      <c r="K5" s="7"/>
      <c r="L5" s="7"/>
    </row>
    <row r="6" spans="1:12">
      <c r="A6" s="5"/>
      <c r="B6" s="5"/>
      <c r="C6" s="7"/>
      <c r="D6" s="7"/>
      <c r="E6" s="16"/>
      <c r="F6" s="7"/>
      <c r="G6" s="7"/>
      <c r="H6" s="7"/>
      <c r="I6" s="5"/>
      <c r="J6" s="5"/>
      <c r="K6" s="5"/>
      <c r="L6" s="5"/>
    </row>
    <row r="7" spans="1:1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s="2" customFormat="1" ht="18.75">
      <c r="A10" s="360" t="s">
        <v>293</v>
      </c>
      <c r="B10" s="366"/>
      <c r="C10" s="366"/>
      <c r="D10" s="366"/>
      <c r="E10" s="367"/>
      <c r="F10" s="363"/>
      <c r="G10" s="365"/>
      <c r="H10" s="360" t="s">
        <v>305</v>
      </c>
      <c r="I10" s="366"/>
      <c r="J10" s="366"/>
      <c r="K10" s="10"/>
      <c r="L10" s="11"/>
    </row>
    <row r="11" spans="1:12" ht="16.5">
      <c r="A11" s="368" t="s">
        <v>352</v>
      </c>
      <c r="B11" s="368"/>
      <c r="C11" s="371"/>
      <c r="D11" s="371"/>
      <c r="E11" s="371"/>
      <c r="F11" s="371"/>
      <c r="G11" s="371"/>
      <c r="H11" s="371"/>
      <c r="I11" s="371"/>
      <c r="J11" s="371"/>
      <c r="K11" s="371"/>
      <c r="L11" s="371"/>
    </row>
  </sheetData>
  <mergeCells count="5">
    <mergeCell ref="A1:J1"/>
    <mergeCell ref="A10:E10"/>
    <mergeCell ref="F10:G10"/>
    <mergeCell ref="H10:J10"/>
    <mergeCell ref="A11:L11"/>
  </mergeCells>
  <phoneticPr fontId="45" type="noConversion"/>
  <dataValidations count="1">
    <dataValidation type="list" allowBlank="1" showInputMessage="1" showErrorMessage="1" sqref="L3 L4:L11" xr:uid="{00000000-0002-0000-0C00-000000000000}">
      <formula1>"YES,NO"</formula1>
    </dataValidation>
  </dataValidations>
  <pageMargins left="0.75" right="0.75" top="1" bottom="1" header="0.5" footer="0.5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9" sqref="F9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58" t="s">
        <v>353</v>
      </c>
      <c r="B1" s="358"/>
      <c r="C1" s="358"/>
      <c r="D1" s="358"/>
      <c r="E1" s="358"/>
      <c r="F1" s="358"/>
      <c r="G1" s="358"/>
      <c r="H1" s="358"/>
      <c r="I1" s="358"/>
    </row>
    <row r="2" spans="1:9" s="1" customFormat="1" ht="16.5">
      <c r="A2" s="372" t="s">
        <v>269</v>
      </c>
      <c r="B2" s="373" t="s">
        <v>274</v>
      </c>
      <c r="C2" s="375" t="s">
        <v>315</v>
      </c>
      <c r="D2" s="373" t="s">
        <v>272</v>
      </c>
      <c r="E2" s="373" t="s">
        <v>273</v>
      </c>
      <c r="F2" s="3" t="s">
        <v>354</v>
      </c>
      <c r="G2" s="3" t="s">
        <v>298</v>
      </c>
      <c r="H2" s="380" t="s">
        <v>299</v>
      </c>
      <c r="I2" s="384" t="s">
        <v>301</v>
      </c>
    </row>
    <row r="3" spans="1:9" s="1" customFormat="1" ht="16.5">
      <c r="A3" s="372"/>
      <c r="B3" s="374"/>
      <c r="C3" s="376"/>
      <c r="D3" s="374"/>
      <c r="E3" s="374"/>
      <c r="F3" s="3" t="s">
        <v>355</v>
      </c>
      <c r="G3" s="3" t="s">
        <v>302</v>
      </c>
      <c r="H3" s="381"/>
      <c r="I3" s="385"/>
    </row>
    <row r="4" spans="1:9" ht="28.5">
      <c r="A4" s="5"/>
      <c r="B4" s="175" t="s">
        <v>319</v>
      </c>
      <c r="C4" s="180" t="s">
        <v>356</v>
      </c>
      <c r="D4" s="177" t="s">
        <v>357</v>
      </c>
      <c r="E4" s="6" t="s">
        <v>288</v>
      </c>
      <c r="F4" s="7">
        <v>0.3</v>
      </c>
      <c r="G4" s="7">
        <v>0.5</v>
      </c>
      <c r="H4" s="7">
        <f>SUM(F4:G4)</f>
        <v>0.8</v>
      </c>
      <c r="I4" s="7" t="s">
        <v>290</v>
      </c>
    </row>
    <row r="5" spans="1:9" ht="28.5">
      <c r="A5" s="5"/>
      <c r="B5" s="175" t="s">
        <v>319</v>
      </c>
      <c r="C5" s="180" t="s">
        <v>356</v>
      </c>
      <c r="D5" s="177" t="s">
        <v>357</v>
      </c>
      <c r="E5" s="6" t="s">
        <v>288</v>
      </c>
      <c r="F5" s="7">
        <v>0.4</v>
      </c>
      <c r="G5" s="7">
        <v>0.6</v>
      </c>
      <c r="H5" s="7">
        <f>SUM(F5:G5)</f>
        <v>1</v>
      </c>
      <c r="I5" s="7" t="s">
        <v>290</v>
      </c>
    </row>
    <row r="6" spans="1:9">
      <c r="A6" s="5"/>
      <c r="B6" s="8"/>
      <c r="C6" s="8"/>
      <c r="D6" s="7"/>
      <c r="E6" s="7"/>
      <c r="F6" s="7"/>
      <c r="G6" s="7"/>
      <c r="H6" s="7"/>
      <c r="I6" s="7"/>
    </row>
    <row r="7" spans="1:9">
      <c r="A7" s="5"/>
      <c r="B7" s="8"/>
      <c r="C7" s="8"/>
      <c r="D7" s="7"/>
      <c r="E7" s="7"/>
      <c r="F7" s="7"/>
      <c r="G7" s="7"/>
      <c r="H7" s="7"/>
      <c r="I7" s="7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60" t="s">
        <v>293</v>
      </c>
      <c r="B12" s="361"/>
      <c r="C12" s="361"/>
      <c r="D12" s="362"/>
      <c r="E12" s="9"/>
      <c r="F12" s="360" t="s">
        <v>305</v>
      </c>
      <c r="G12" s="366"/>
      <c r="H12" s="367"/>
      <c r="I12" s="11"/>
    </row>
    <row r="13" spans="1:9" ht="16.5">
      <c r="A13" s="368" t="s">
        <v>358</v>
      </c>
      <c r="B13" s="368"/>
      <c r="C13" s="371"/>
      <c r="D13" s="371"/>
      <c r="E13" s="371"/>
      <c r="F13" s="371"/>
      <c r="G13" s="371"/>
      <c r="H13" s="371"/>
      <c r="I13" s="37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5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81" t="s">
        <v>35</v>
      </c>
      <c r="C2" s="182"/>
      <c r="D2" s="182"/>
      <c r="E2" s="182"/>
      <c r="F2" s="182"/>
      <c r="G2" s="182"/>
      <c r="H2" s="182"/>
      <c r="I2" s="183"/>
    </row>
    <row r="3" spans="2:9" ht="27.95" customHeight="1">
      <c r="B3" s="145"/>
      <c r="C3" s="146"/>
      <c r="D3" s="184" t="s">
        <v>36</v>
      </c>
      <c r="E3" s="185"/>
      <c r="F3" s="186" t="s">
        <v>37</v>
      </c>
      <c r="G3" s="187"/>
      <c r="H3" s="184" t="s">
        <v>38</v>
      </c>
      <c r="I3" s="188"/>
    </row>
    <row r="4" spans="2:9" ht="27.95" customHeight="1">
      <c r="B4" s="145" t="s">
        <v>39</v>
      </c>
      <c r="C4" s="146" t="s">
        <v>40</v>
      </c>
      <c r="D4" s="146" t="s">
        <v>41</v>
      </c>
      <c r="E4" s="146" t="s">
        <v>42</v>
      </c>
      <c r="F4" s="147" t="s">
        <v>41</v>
      </c>
      <c r="G4" s="147" t="s">
        <v>42</v>
      </c>
      <c r="H4" s="146" t="s">
        <v>41</v>
      </c>
      <c r="I4" s="154" t="s">
        <v>42</v>
      </c>
    </row>
    <row r="5" spans="2:9" ht="27.95" customHeight="1">
      <c r="B5" s="148" t="s">
        <v>43</v>
      </c>
      <c r="C5" s="5">
        <v>13</v>
      </c>
      <c r="D5" s="5">
        <v>0</v>
      </c>
      <c r="E5" s="5">
        <v>1</v>
      </c>
      <c r="F5" s="149">
        <v>0</v>
      </c>
      <c r="G5" s="149">
        <v>1</v>
      </c>
      <c r="H5" s="5">
        <v>1</v>
      </c>
      <c r="I5" s="155">
        <v>2</v>
      </c>
    </row>
    <row r="6" spans="2:9" ht="27.95" customHeight="1">
      <c r="B6" s="148" t="s">
        <v>44</v>
      </c>
      <c r="C6" s="5">
        <v>20</v>
      </c>
      <c r="D6" s="5">
        <v>0</v>
      </c>
      <c r="E6" s="5">
        <v>1</v>
      </c>
      <c r="F6" s="149">
        <v>1</v>
      </c>
      <c r="G6" s="149">
        <v>2</v>
      </c>
      <c r="H6" s="5">
        <v>2</v>
      </c>
      <c r="I6" s="155">
        <v>3</v>
      </c>
    </row>
    <row r="7" spans="2:9" ht="27.95" customHeight="1">
      <c r="B7" s="148" t="s">
        <v>45</v>
      </c>
      <c r="C7" s="5">
        <v>32</v>
      </c>
      <c r="D7" s="5">
        <v>0</v>
      </c>
      <c r="E7" s="5">
        <v>1</v>
      </c>
      <c r="F7" s="149">
        <v>2</v>
      </c>
      <c r="G7" s="149">
        <v>3</v>
      </c>
      <c r="H7" s="5">
        <v>3</v>
      </c>
      <c r="I7" s="155">
        <v>4</v>
      </c>
    </row>
    <row r="8" spans="2:9" ht="27.95" customHeight="1">
      <c r="B8" s="148" t="s">
        <v>46</v>
      </c>
      <c r="C8" s="5">
        <v>50</v>
      </c>
      <c r="D8" s="5">
        <v>1</v>
      </c>
      <c r="E8" s="5">
        <v>2</v>
      </c>
      <c r="F8" s="149">
        <v>3</v>
      </c>
      <c r="G8" s="149">
        <v>4</v>
      </c>
      <c r="H8" s="5">
        <v>5</v>
      </c>
      <c r="I8" s="155">
        <v>6</v>
      </c>
    </row>
    <row r="9" spans="2:9" ht="27.95" customHeight="1">
      <c r="B9" s="148" t="s">
        <v>47</v>
      </c>
      <c r="C9" s="5">
        <v>80</v>
      </c>
      <c r="D9" s="5">
        <v>2</v>
      </c>
      <c r="E9" s="5">
        <v>3</v>
      </c>
      <c r="F9" s="149">
        <v>5</v>
      </c>
      <c r="G9" s="149">
        <v>6</v>
      </c>
      <c r="H9" s="5">
        <v>7</v>
      </c>
      <c r="I9" s="155">
        <v>8</v>
      </c>
    </row>
    <row r="10" spans="2:9" ht="27.95" customHeight="1">
      <c r="B10" s="148" t="s">
        <v>48</v>
      </c>
      <c r="C10" s="5">
        <v>125</v>
      </c>
      <c r="D10" s="5">
        <v>3</v>
      </c>
      <c r="E10" s="5">
        <v>4</v>
      </c>
      <c r="F10" s="149">
        <v>7</v>
      </c>
      <c r="G10" s="149">
        <v>8</v>
      </c>
      <c r="H10" s="5">
        <v>10</v>
      </c>
      <c r="I10" s="155">
        <v>11</v>
      </c>
    </row>
    <row r="11" spans="2:9" ht="27.95" customHeight="1">
      <c r="B11" s="148" t="s">
        <v>49</v>
      </c>
      <c r="C11" s="5">
        <v>200</v>
      </c>
      <c r="D11" s="5">
        <v>5</v>
      </c>
      <c r="E11" s="5">
        <v>6</v>
      </c>
      <c r="F11" s="149">
        <v>10</v>
      </c>
      <c r="G11" s="149">
        <v>11</v>
      </c>
      <c r="H11" s="5">
        <v>14</v>
      </c>
      <c r="I11" s="155">
        <v>15</v>
      </c>
    </row>
    <row r="12" spans="2:9" ht="27.95" customHeight="1">
      <c r="B12" s="150" t="s">
        <v>50</v>
      </c>
      <c r="C12" s="151">
        <v>315</v>
      </c>
      <c r="D12" s="151">
        <v>7</v>
      </c>
      <c r="E12" s="151">
        <v>8</v>
      </c>
      <c r="F12" s="152">
        <v>14</v>
      </c>
      <c r="G12" s="152">
        <v>15</v>
      </c>
      <c r="H12" s="151">
        <v>21</v>
      </c>
      <c r="I12" s="156">
        <v>22</v>
      </c>
    </row>
    <row r="14" spans="2:9">
      <c r="B14" s="153" t="s">
        <v>51</v>
      </c>
      <c r="C14" s="153"/>
      <c r="D14" s="153"/>
    </row>
  </sheetData>
  <mergeCells count="4">
    <mergeCell ref="B2:I2"/>
    <mergeCell ref="D3:E3"/>
    <mergeCell ref="F3:G3"/>
    <mergeCell ref="H3:I3"/>
  </mergeCells>
  <phoneticPr fontId="45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abSelected="1" zoomScaleNormal="100" workbookViewId="0">
      <selection activeCell="A38" sqref="A38:K38"/>
    </sheetView>
  </sheetViews>
  <sheetFormatPr defaultColWidth="10.375" defaultRowHeight="16.5" customHeight="1"/>
  <cols>
    <col min="1" max="1" width="11.125" style="54" customWidth="1"/>
    <col min="2" max="9" width="10.375" style="54"/>
    <col min="10" max="10" width="8.875" style="54" customWidth="1"/>
    <col min="11" max="11" width="12" style="54" customWidth="1"/>
    <col min="12" max="16384" width="10.375" style="54"/>
  </cols>
  <sheetData>
    <row r="1" spans="1:11" ht="20.25">
      <c r="A1" s="189" t="s">
        <v>52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11" ht="14.25">
      <c r="A2" s="89" t="s">
        <v>53</v>
      </c>
      <c r="B2" s="400" t="s">
        <v>359</v>
      </c>
      <c r="C2" s="190"/>
      <c r="D2" s="191" t="s">
        <v>54</v>
      </c>
      <c r="E2" s="191"/>
      <c r="F2" s="190" t="s">
        <v>55</v>
      </c>
      <c r="G2" s="190"/>
      <c r="H2" s="90" t="s">
        <v>56</v>
      </c>
      <c r="I2" s="192" t="s">
        <v>57</v>
      </c>
      <c r="J2" s="192"/>
      <c r="K2" s="193"/>
    </row>
    <row r="3" spans="1:11" ht="14.25">
      <c r="A3" s="194" t="s">
        <v>58</v>
      </c>
      <c r="B3" s="195"/>
      <c r="C3" s="196"/>
      <c r="D3" s="197" t="s">
        <v>59</v>
      </c>
      <c r="E3" s="198"/>
      <c r="F3" s="198"/>
      <c r="G3" s="199"/>
      <c r="H3" s="197" t="s">
        <v>60</v>
      </c>
      <c r="I3" s="198"/>
      <c r="J3" s="198"/>
      <c r="K3" s="199"/>
    </row>
    <row r="4" spans="1:11" ht="14.25">
      <c r="A4" s="93" t="s">
        <v>61</v>
      </c>
      <c r="B4" s="200" t="s">
        <v>62</v>
      </c>
      <c r="C4" s="201"/>
      <c r="D4" s="202" t="s">
        <v>63</v>
      </c>
      <c r="E4" s="203"/>
      <c r="F4" s="204" t="s">
        <v>64</v>
      </c>
      <c r="G4" s="205"/>
      <c r="H4" s="202" t="s">
        <v>65</v>
      </c>
      <c r="I4" s="203"/>
      <c r="J4" s="59" t="s">
        <v>66</v>
      </c>
      <c r="K4" s="60" t="s">
        <v>67</v>
      </c>
    </row>
    <row r="5" spans="1:11" ht="14.25">
      <c r="A5" s="94" t="s">
        <v>68</v>
      </c>
      <c r="B5" s="206" t="s">
        <v>69</v>
      </c>
      <c r="C5" s="201"/>
      <c r="D5" s="202" t="s">
        <v>70</v>
      </c>
      <c r="E5" s="203"/>
      <c r="F5" s="204">
        <v>45037</v>
      </c>
      <c r="G5" s="205"/>
      <c r="H5" s="202" t="s">
        <v>71</v>
      </c>
      <c r="I5" s="203"/>
      <c r="J5" s="59" t="s">
        <v>66</v>
      </c>
      <c r="K5" s="60" t="s">
        <v>67</v>
      </c>
    </row>
    <row r="6" spans="1:11" ht="14.25">
      <c r="A6" s="93" t="s">
        <v>72</v>
      </c>
      <c r="B6" s="95">
        <v>3</v>
      </c>
      <c r="C6" s="96">
        <v>6</v>
      </c>
      <c r="D6" s="94" t="s">
        <v>73</v>
      </c>
      <c r="E6" s="97"/>
      <c r="F6" s="204">
        <v>45108</v>
      </c>
      <c r="G6" s="205"/>
      <c r="H6" s="202" t="s">
        <v>74</v>
      </c>
      <c r="I6" s="203"/>
      <c r="J6" s="59" t="s">
        <v>66</v>
      </c>
      <c r="K6" s="60" t="s">
        <v>67</v>
      </c>
    </row>
    <row r="7" spans="1:11" ht="14.25">
      <c r="A7" s="93" t="s">
        <v>75</v>
      </c>
      <c r="B7" s="207">
        <v>11879</v>
      </c>
      <c r="C7" s="208"/>
      <c r="D7" s="94" t="s">
        <v>76</v>
      </c>
      <c r="E7" s="99"/>
      <c r="F7" s="204">
        <v>45127</v>
      </c>
      <c r="G7" s="205"/>
      <c r="H7" s="202" t="s">
        <v>77</v>
      </c>
      <c r="I7" s="203"/>
      <c r="J7" s="59" t="s">
        <v>66</v>
      </c>
      <c r="K7" s="60" t="s">
        <v>67</v>
      </c>
    </row>
    <row r="8" spans="1:11" ht="14.25">
      <c r="A8" s="101" t="s">
        <v>78</v>
      </c>
      <c r="B8" s="209"/>
      <c r="C8" s="210"/>
      <c r="D8" s="211" t="s">
        <v>79</v>
      </c>
      <c r="E8" s="212"/>
      <c r="F8" s="213">
        <v>45189</v>
      </c>
      <c r="G8" s="214"/>
      <c r="H8" s="211" t="s">
        <v>80</v>
      </c>
      <c r="I8" s="212"/>
      <c r="J8" s="108" t="s">
        <v>66</v>
      </c>
      <c r="K8" s="115" t="s">
        <v>67</v>
      </c>
    </row>
    <row r="9" spans="1:11" ht="14.25">
      <c r="A9" s="215" t="s">
        <v>81</v>
      </c>
      <c r="B9" s="216"/>
      <c r="C9" s="216"/>
      <c r="D9" s="216"/>
      <c r="E9" s="216"/>
      <c r="F9" s="216"/>
      <c r="G9" s="216"/>
      <c r="H9" s="216"/>
      <c r="I9" s="216"/>
      <c r="J9" s="216"/>
      <c r="K9" s="217"/>
    </row>
    <row r="10" spans="1:11" ht="14.25">
      <c r="A10" s="218" t="s">
        <v>82</v>
      </c>
      <c r="B10" s="219"/>
      <c r="C10" s="219"/>
      <c r="D10" s="219"/>
      <c r="E10" s="219"/>
      <c r="F10" s="219"/>
      <c r="G10" s="219"/>
      <c r="H10" s="219"/>
      <c r="I10" s="219"/>
      <c r="J10" s="219"/>
      <c r="K10" s="220"/>
    </row>
    <row r="11" spans="1:11" ht="14.25">
      <c r="A11" s="123" t="s">
        <v>83</v>
      </c>
      <c r="B11" s="124" t="s">
        <v>84</v>
      </c>
      <c r="C11" s="125" t="s">
        <v>85</v>
      </c>
      <c r="D11" s="126"/>
      <c r="E11" s="127" t="s">
        <v>86</v>
      </c>
      <c r="F11" s="124" t="s">
        <v>84</v>
      </c>
      <c r="G11" s="125" t="s">
        <v>85</v>
      </c>
      <c r="H11" s="125" t="s">
        <v>87</v>
      </c>
      <c r="I11" s="127" t="s">
        <v>88</v>
      </c>
      <c r="J11" s="124" t="s">
        <v>84</v>
      </c>
      <c r="K11" s="141" t="s">
        <v>85</v>
      </c>
    </row>
    <row r="12" spans="1:11" ht="14.25">
      <c r="A12" s="94" t="s">
        <v>89</v>
      </c>
      <c r="B12" s="107" t="s">
        <v>84</v>
      </c>
      <c r="C12" s="59" t="s">
        <v>85</v>
      </c>
      <c r="D12" s="99"/>
      <c r="E12" s="97" t="s">
        <v>90</v>
      </c>
      <c r="F12" s="107" t="s">
        <v>84</v>
      </c>
      <c r="G12" s="59" t="s">
        <v>85</v>
      </c>
      <c r="H12" s="59" t="s">
        <v>87</v>
      </c>
      <c r="I12" s="97" t="s">
        <v>91</v>
      </c>
      <c r="J12" s="107" t="s">
        <v>84</v>
      </c>
      <c r="K12" s="60" t="s">
        <v>85</v>
      </c>
    </row>
    <row r="13" spans="1:11" ht="14.25">
      <c r="A13" s="94" t="s">
        <v>92</v>
      </c>
      <c r="B13" s="107" t="s">
        <v>84</v>
      </c>
      <c r="C13" s="59" t="s">
        <v>85</v>
      </c>
      <c r="D13" s="99"/>
      <c r="E13" s="97" t="s">
        <v>93</v>
      </c>
      <c r="F13" s="59" t="s">
        <v>94</v>
      </c>
      <c r="G13" s="59" t="s">
        <v>95</v>
      </c>
      <c r="H13" s="59" t="s">
        <v>87</v>
      </c>
      <c r="I13" s="97" t="s">
        <v>96</v>
      </c>
      <c r="J13" s="107" t="s">
        <v>84</v>
      </c>
      <c r="K13" s="60" t="s">
        <v>85</v>
      </c>
    </row>
    <row r="14" spans="1:11" ht="14.25">
      <c r="A14" s="211" t="s">
        <v>97</v>
      </c>
      <c r="B14" s="212"/>
      <c r="C14" s="212"/>
      <c r="D14" s="212"/>
      <c r="E14" s="212"/>
      <c r="F14" s="212"/>
      <c r="G14" s="212"/>
      <c r="H14" s="212"/>
      <c r="I14" s="212"/>
      <c r="J14" s="212"/>
      <c r="K14" s="221"/>
    </row>
    <row r="15" spans="1:11" ht="14.25">
      <c r="A15" s="218" t="s">
        <v>98</v>
      </c>
      <c r="B15" s="219"/>
      <c r="C15" s="219"/>
      <c r="D15" s="219"/>
      <c r="E15" s="219"/>
      <c r="F15" s="219"/>
      <c r="G15" s="219"/>
      <c r="H15" s="219"/>
      <c r="I15" s="219"/>
      <c r="J15" s="219"/>
      <c r="K15" s="220"/>
    </row>
    <row r="16" spans="1:11" ht="14.25">
      <c r="A16" s="128" t="s">
        <v>99</v>
      </c>
      <c r="B16" s="125" t="s">
        <v>94</v>
      </c>
      <c r="C16" s="125" t="s">
        <v>95</v>
      </c>
      <c r="D16" s="129"/>
      <c r="E16" s="130" t="s">
        <v>100</v>
      </c>
      <c r="F16" s="125" t="s">
        <v>94</v>
      </c>
      <c r="G16" s="125" t="s">
        <v>95</v>
      </c>
      <c r="H16" s="131"/>
      <c r="I16" s="130" t="s">
        <v>101</v>
      </c>
      <c r="J16" s="125" t="s">
        <v>94</v>
      </c>
      <c r="K16" s="141" t="s">
        <v>95</v>
      </c>
    </row>
    <row r="17" spans="1:22" ht="16.5" customHeight="1">
      <c r="A17" s="98" t="s">
        <v>102</v>
      </c>
      <c r="B17" s="59" t="s">
        <v>94</v>
      </c>
      <c r="C17" s="59" t="s">
        <v>95</v>
      </c>
      <c r="D17" s="66"/>
      <c r="E17" s="109" t="s">
        <v>103</v>
      </c>
      <c r="F17" s="59" t="s">
        <v>94</v>
      </c>
      <c r="G17" s="59" t="s">
        <v>95</v>
      </c>
      <c r="H17" s="132"/>
      <c r="I17" s="109" t="s">
        <v>104</v>
      </c>
      <c r="J17" s="59" t="s">
        <v>94</v>
      </c>
      <c r="K17" s="60" t="s">
        <v>95</v>
      </c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</row>
    <row r="18" spans="1:22" ht="18" customHeight="1">
      <c r="A18" s="222" t="s">
        <v>105</v>
      </c>
      <c r="B18" s="223"/>
      <c r="C18" s="223"/>
      <c r="D18" s="223"/>
      <c r="E18" s="223"/>
      <c r="F18" s="223"/>
      <c r="G18" s="223"/>
      <c r="H18" s="223"/>
      <c r="I18" s="223"/>
      <c r="J18" s="223"/>
      <c r="K18" s="224"/>
    </row>
    <row r="19" spans="1:22" ht="18" customHeight="1">
      <c r="A19" s="218" t="s">
        <v>106</v>
      </c>
      <c r="B19" s="219"/>
      <c r="C19" s="219"/>
      <c r="D19" s="219"/>
      <c r="E19" s="219"/>
      <c r="F19" s="219"/>
      <c r="G19" s="219"/>
      <c r="H19" s="219"/>
      <c r="I19" s="219"/>
      <c r="J19" s="219"/>
      <c r="K19" s="220"/>
    </row>
    <row r="20" spans="1:22" ht="16.5" customHeight="1">
      <c r="A20" s="225" t="s">
        <v>107</v>
      </c>
      <c r="B20" s="226"/>
      <c r="C20" s="226"/>
      <c r="D20" s="226"/>
      <c r="E20" s="226"/>
      <c r="F20" s="226"/>
      <c r="G20" s="226"/>
      <c r="H20" s="226"/>
      <c r="I20" s="226"/>
      <c r="J20" s="226"/>
      <c r="K20" s="227"/>
    </row>
    <row r="21" spans="1:22" ht="21.75" customHeight="1">
      <c r="A21" s="133" t="s">
        <v>108</v>
      </c>
      <c r="B21" s="109" t="s">
        <v>109</v>
      </c>
      <c r="C21" s="109" t="s">
        <v>110</v>
      </c>
      <c r="D21" s="109" t="s">
        <v>111</v>
      </c>
      <c r="E21" s="109" t="s">
        <v>112</v>
      </c>
      <c r="F21" s="109" t="s">
        <v>113</v>
      </c>
      <c r="G21" s="109" t="s">
        <v>114</v>
      </c>
      <c r="H21" s="109" t="s">
        <v>115</v>
      </c>
      <c r="I21" s="109" t="s">
        <v>116</v>
      </c>
      <c r="J21" s="109" t="s">
        <v>117</v>
      </c>
      <c r="K21" s="82" t="s">
        <v>118</v>
      </c>
    </row>
    <row r="22" spans="1:22" ht="16.5" customHeight="1">
      <c r="A22" s="100" t="s">
        <v>119</v>
      </c>
      <c r="B22" s="134"/>
      <c r="C22" s="134"/>
      <c r="D22" s="134">
        <v>0.5</v>
      </c>
      <c r="E22" s="134">
        <v>0.5</v>
      </c>
      <c r="F22" s="134">
        <v>0.5</v>
      </c>
      <c r="G22" s="134">
        <v>0.5</v>
      </c>
      <c r="H22" s="134">
        <v>0.5</v>
      </c>
      <c r="I22" s="134">
        <v>0.5</v>
      </c>
      <c r="J22" s="134"/>
      <c r="K22" s="143"/>
    </row>
    <row r="23" spans="1:22" ht="16.5" customHeight="1">
      <c r="B23" s="134"/>
      <c r="C23" s="134"/>
      <c r="D23" s="134"/>
      <c r="E23" s="134"/>
      <c r="F23" s="134"/>
      <c r="G23" s="134"/>
      <c r="H23" s="134"/>
      <c r="I23" s="134"/>
      <c r="J23" s="134"/>
      <c r="K23" s="144"/>
    </row>
    <row r="24" spans="1:22" ht="16.5" customHeight="1">
      <c r="A24" s="100"/>
      <c r="B24" s="134"/>
      <c r="C24" s="134"/>
      <c r="D24" s="134"/>
      <c r="E24" s="134"/>
      <c r="F24" s="134"/>
      <c r="G24" s="134"/>
      <c r="H24" s="134"/>
      <c r="I24" s="134"/>
      <c r="J24" s="134"/>
      <c r="K24" s="144"/>
    </row>
    <row r="25" spans="1:22" ht="16.5" customHeight="1">
      <c r="A25" s="100"/>
      <c r="B25" s="134"/>
      <c r="C25" s="134"/>
      <c r="D25" s="134"/>
      <c r="E25" s="134"/>
      <c r="F25" s="134"/>
      <c r="G25" s="134"/>
      <c r="H25" s="134"/>
      <c r="I25" s="134"/>
      <c r="J25" s="134"/>
      <c r="K25" s="80"/>
    </row>
    <row r="26" spans="1:22" ht="16.5" customHeight="1">
      <c r="A26" s="100"/>
      <c r="B26" s="134"/>
      <c r="C26" s="134"/>
      <c r="D26" s="134"/>
      <c r="E26" s="134"/>
      <c r="F26" s="134"/>
      <c r="G26" s="134"/>
      <c r="H26" s="134"/>
      <c r="I26" s="134"/>
      <c r="J26" s="134"/>
      <c r="K26" s="80"/>
    </row>
    <row r="27" spans="1:22" ht="16.5" customHeight="1">
      <c r="A27" s="100"/>
      <c r="B27" s="134"/>
      <c r="C27" s="134"/>
      <c r="D27" s="134"/>
      <c r="E27" s="134"/>
      <c r="F27" s="134"/>
      <c r="G27" s="134"/>
      <c r="H27" s="134"/>
      <c r="I27" s="134"/>
      <c r="J27" s="134"/>
      <c r="K27" s="80"/>
    </row>
    <row r="28" spans="1:22" ht="16.5" customHeight="1">
      <c r="A28" s="100"/>
      <c r="B28" s="134"/>
      <c r="C28" s="134"/>
      <c r="D28" s="134"/>
      <c r="E28" s="134"/>
      <c r="F28" s="134"/>
      <c r="G28" s="134"/>
      <c r="H28" s="134"/>
      <c r="I28" s="134"/>
      <c r="J28" s="134"/>
      <c r="K28" s="80"/>
    </row>
    <row r="29" spans="1:22" ht="18" customHeight="1">
      <c r="A29" s="228" t="s">
        <v>120</v>
      </c>
      <c r="B29" s="229"/>
      <c r="C29" s="229"/>
      <c r="D29" s="229"/>
      <c r="E29" s="229"/>
      <c r="F29" s="229"/>
      <c r="G29" s="229"/>
      <c r="H29" s="229"/>
      <c r="I29" s="229"/>
      <c r="J29" s="229"/>
      <c r="K29" s="230"/>
    </row>
    <row r="30" spans="1:22" ht="18.75" customHeight="1">
      <c r="A30" s="231" t="s">
        <v>121</v>
      </c>
      <c r="B30" s="232"/>
      <c r="C30" s="232"/>
      <c r="D30" s="232"/>
      <c r="E30" s="232"/>
      <c r="F30" s="232"/>
      <c r="G30" s="232"/>
      <c r="H30" s="232"/>
      <c r="I30" s="232"/>
      <c r="J30" s="232"/>
      <c r="K30" s="233"/>
    </row>
    <row r="31" spans="1:22" ht="18.75" customHeight="1">
      <c r="A31" s="234"/>
      <c r="B31" s="235"/>
      <c r="C31" s="235"/>
      <c r="D31" s="235"/>
      <c r="E31" s="235"/>
      <c r="F31" s="235"/>
      <c r="G31" s="235"/>
      <c r="H31" s="235"/>
      <c r="I31" s="235"/>
      <c r="J31" s="235"/>
      <c r="K31" s="236"/>
    </row>
    <row r="32" spans="1:22" ht="18" customHeight="1">
      <c r="A32" s="228" t="s">
        <v>122</v>
      </c>
      <c r="B32" s="229"/>
      <c r="C32" s="229"/>
      <c r="D32" s="229"/>
      <c r="E32" s="229"/>
      <c r="F32" s="229"/>
      <c r="G32" s="229"/>
      <c r="H32" s="229"/>
      <c r="I32" s="229"/>
      <c r="J32" s="229"/>
      <c r="K32" s="230"/>
    </row>
    <row r="33" spans="1:11" ht="14.25">
      <c r="A33" s="237" t="s">
        <v>123</v>
      </c>
      <c r="B33" s="238"/>
      <c r="C33" s="238"/>
      <c r="D33" s="238"/>
      <c r="E33" s="238"/>
      <c r="F33" s="238"/>
      <c r="G33" s="238"/>
      <c r="H33" s="238"/>
      <c r="I33" s="238"/>
      <c r="J33" s="238"/>
      <c r="K33" s="239"/>
    </row>
    <row r="34" spans="1:11" ht="14.25">
      <c r="A34" s="240" t="s">
        <v>124</v>
      </c>
      <c r="B34" s="241"/>
      <c r="C34" s="59" t="s">
        <v>66</v>
      </c>
      <c r="D34" s="59" t="s">
        <v>67</v>
      </c>
      <c r="E34" s="242" t="s">
        <v>125</v>
      </c>
      <c r="F34" s="243"/>
      <c r="G34" s="243"/>
      <c r="H34" s="243"/>
      <c r="I34" s="243"/>
      <c r="J34" s="243"/>
      <c r="K34" s="244"/>
    </row>
    <row r="35" spans="1:11" ht="14.25">
      <c r="A35" s="245" t="s">
        <v>126</v>
      </c>
      <c r="B35" s="245"/>
      <c r="C35" s="245"/>
      <c r="D35" s="245"/>
      <c r="E35" s="245"/>
      <c r="F35" s="245"/>
      <c r="G35" s="245"/>
      <c r="H35" s="245"/>
      <c r="I35" s="245"/>
      <c r="J35" s="245"/>
      <c r="K35" s="245"/>
    </row>
    <row r="36" spans="1:11" ht="14.25">
      <c r="A36" s="246" t="s">
        <v>127</v>
      </c>
      <c r="B36" s="247"/>
      <c r="C36" s="247"/>
      <c r="D36" s="247"/>
      <c r="E36" s="247"/>
      <c r="F36" s="247"/>
      <c r="G36" s="247"/>
      <c r="H36" s="247"/>
      <c r="I36" s="247"/>
      <c r="J36" s="247"/>
      <c r="K36" s="248"/>
    </row>
    <row r="37" spans="1:11" ht="14.25">
      <c r="A37" s="249" t="s">
        <v>128</v>
      </c>
      <c r="B37" s="250"/>
      <c r="C37" s="250"/>
      <c r="D37" s="250"/>
      <c r="E37" s="250"/>
      <c r="F37" s="250"/>
      <c r="G37" s="250"/>
      <c r="H37" s="250"/>
      <c r="I37" s="250"/>
      <c r="J37" s="250"/>
      <c r="K37" s="208"/>
    </row>
    <row r="38" spans="1:11" ht="14.25">
      <c r="A38" s="249"/>
      <c r="B38" s="250"/>
      <c r="C38" s="250"/>
      <c r="D38" s="250"/>
      <c r="E38" s="250"/>
      <c r="F38" s="250"/>
      <c r="G38" s="250"/>
      <c r="H38" s="250"/>
      <c r="I38" s="250"/>
      <c r="J38" s="250"/>
      <c r="K38" s="208"/>
    </row>
    <row r="39" spans="1:11" ht="14.25">
      <c r="A39" s="249"/>
      <c r="B39" s="250"/>
      <c r="C39" s="250"/>
      <c r="D39" s="250"/>
      <c r="E39" s="250"/>
      <c r="F39" s="250"/>
      <c r="G39" s="250"/>
      <c r="H39" s="250"/>
      <c r="I39" s="250"/>
      <c r="J39" s="250"/>
      <c r="K39" s="208"/>
    </row>
    <row r="40" spans="1:11" ht="14.25">
      <c r="A40" s="249"/>
      <c r="B40" s="250"/>
      <c r="C40" s="250"/>
      <c r="D40" s="250"/>
      <c r="E40" s="250"/>
      <c r="F40" s="250"/>
      <c r="G40" s="250"/>
      <c r="H40" s="250"/>
      <c r="I40" s="250"/>
      <c r="J40" s="250"/>
      <c r="K40" s="208"/>
    </row>
    <row r="41" spans="1:11" ht="14.25">
      <c r="A41" s="249"/>
      <c r="B41" s="250"/>
      <c r="C41" s="250"/>
      <c r="D41" s="250"/>
      <c r="E41" s="250"/>
      <c r="F41" s="250"/>
      <c r="G41" s="250"/>
      <c r="H41" s="250"/>
      <c r="I41" s="250"/>
      <c r="J41" s="250"/>
      <c r="K41" s="208"/>
    </row>
    <row r="42" spans="1:11" ht="14.25">
      <c r="A42" s="249"/>
      <c r="B42" s="250"/>
      <c r="C42" s="250"/>
      <c r="D42" s="250"/>
      <c r="E42" s="250"/>
      <c r="F42" s="250"/>
      <c r="G42" s="250"/>
      <c r="H42" s="250"/>
      <c r="I42" s="250"/>
      <c r="J42" s="250"/>
      <c r="K42" s="208"/>
    </row>
    <row r="43" spans="1:11" ht="14.25">
      <c r="A43" s="251" t="s">
        <v>129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53"/>
    </row>
    <row r="44" spans="1:11" ht="14.25">
      <c r="A44" s="218" t="s">
        <v>130</v>
      </c>
      <c r="B44" s="219"/>
      <c r="C44" s="219"/>
      <c r="D44" s="219"/>
      <c r="E44" s="219"/>
      <c r="F44" s="219"/>
      <c r="G44" s="219"/>
      <c r="H44" s="219"/>
      <c r="I44" s="219"/>
      <c r="J44" s="219"/>
      <c r="K44" s="220"/>
    </row>
    <row r="45" spans="1:11" ht="14.25">
      <c r="A45" s="128" t="s">
        <v>131</v>
      </c>
      <c r="B45" s="125" t="s">
        <v>94</v>
      </c>
      <c r="C45" s="125" t="s">
        <v>95</v>
      </c>
      <c r="D45" s="125" t="s">
        <v>87</v>
      </c>
      <c r="E45" s="130" t="s">
        <v>132</v>
      </c>
      <c r="F45" s="125" t="s">
        <v>94</v>
      </c>
      <c r="G45" s="125" t="s">
        <v>95</v>
      </c>
      <c r="H45" s="125" t="s">
        <v>87</v>
      </c>
      <c r="I45" s="130" t="s">
        <v>133</v>
      </c>
      <c r="J45" s="125" t="s">
        <v>94</v>
      </c>
      <c r="K45" s="141" t="s">
        <v>95</v>
      </c>
    </row>
    <row r="46" spans="1:11" ht="14.25">
      <c r="A46" s="98" t="s">
        <v>86</v>
      </c>
      <c r="B46" s="59" t="s">
        <v>94</v>
      </c>
      <c r="C46" s="59" t="s">
        <v>95</v>
      </c>
      <c r="D46" s="59" t="s">
        <v>87</v>
      </c>
      <c r="E46" s="109" t="s">
        <v>93</v>
      </c>
      <c r="F46" s="59" t="s">
        <v>94</v>
      </c>
      <c r="G46" s="59" t="s">
        <v>95</v>
      </c>
      <c r="H46" s="59" t="s">
        <v>87</v>
      </c>
      <c r="I46" s="109" t="s">
        <v>104</v>
      </c>
      <c r="J46" s="59" t="s">
        <v>94</v>
      </c>
      <c r="K46" s="60" t="s">
        <v>95</v>
      </c>
    </row>
    <row r="47" spans="1:11" ht="14.25">
      <c r="A47" s="211" t="s">
        <v>97</v>
      </c>
      <c r="B47" s="212"/>
      <c r="C47" s="212"/>
      <c r="D47" s="212"/>
      <c r="E47" s="212"/>
      <c r="F47" s="212"/>
      <c r="G47" s="212"/>
      <c r="H47" s="212"/>
      <c r="I47" s="212"/>
      <c r="J47" s="212"/>
      <c r="K47" s="221"/>
    </row>
    <row r="48" spans="1:11" ht="14.25">
      <c r="A48" s="245" t="s">
        <v>134</v>
      </c>
      <c r="B48" s="245"/>
      <c r="C48" s="245"/>
      <c r="D48" s="245"/>
      <c r="E48" s="245"/>
      <c r="F48" s="245"/>
      <c r="G48" s="245"/>
      <c r="H48" s="245"/>
      <c r="I48" s="245"/>
      <c r="J48" s="245"/>
      <c r="K48" s="245"/>
    </row>
    <row r="49" spans="1:11" ht="14.25">
      <c r="A49" s="246"/>
      <c r="B49" s="247"/>
      <c r="C49" s="247"/>
      <c r="D49" s="247"/>
      <c r="E49" s="247"/>
      <c r="F49" s="247"/>
      <c r="G49" s="247"/>
      <c r="H49" s="247"/>
      <c r="I49" s="247"/>
      <c r="J49" s="247"/>
      <c r="K49" s="248"/>
    </row>
    <row r="50" spans="1:11" ht="14.25">
      <c r="A50" s="135" t="s">
        <v>135</v>
      </c>
      <c r="B50" s="254" t="s">
        <v>136</v>
      </c>
      <c r="C50" s="254"/>
      <c r="D50" s="136" t="s">
        <v>137</v>
      </c>
      <c r="E50" s="137" t="s">
        <v>138</v>
      </c>
      <c r="F50" s="138" t="s">
        <v>139</v>
      </c>
      <c r="G50" s="139">
        <v>45037</v>
      </c>
      <c r="H50" s="255" t="s">
        <v>140</v>
      </c>
      <c r="I50" s="256"/>
      <c r="J50" s="257"/>
      <c r="K50" s="258"/>
    </row>
    <row r="51" spans="1:11" ht="14.25">
      <c r="A51" s="245"/>
      <c r="B51" s="245"/>
      <c r="C51" s="245"/>
      <c r="D51" s="245"/>
      <c r="E51" s="245"/>
      <c r="F51" s="245"/>
      <c r="G51" s="245"/>
      <c r="H51" s="245"/>
      <c r="I51" s="245"/>
      <c r="J51" s="245"/>
      <c r="K51" s="245"/>
    </row>
    <row r="52" spans="1:11" ht="14.25">
      <c r="A52" s="259"/>
      <c r="B52" s="260"/>
      <c r="C52" s="260"/>
      <c r="D52" s="260"/>
      <c r="E52" s="260"/>
      <c r="F52" s="260"/>
      <c r="G52" s="260"/>
      <c r="H52" s="260"/>
      <c r="I52" s="260"/>
      <c r="J52" s="260"/>
      <c r="K52" s="261"/>
    </row>
    <row r="53" spans="1:11" ht="14.25">
      <c r="A53" s="135" t="s">
        <v>135</v>
      </c>
      <c r="B53" s="254" t="s">
        <v>136</v>
      </c>
      <c r="C53" s="254"/>
      <c r="D53" s="136" t="s">
        <v>137</v>
      </c>
      <c r="E53" s="140" t="s">
        <v>141</v>
      </c>
      <c r="F53" s="138" t="s">
        <v>142</v>
      </c>
      <c r="G53" s="139"/>
      <c r="H53" s="255" t="s">
        <v>140</v>
      </c>
      <c r="I53" s="256"/>
      <c r="J53" s="257" t="s">
        <v>143</v>
      </c>
      <c r="K53" s="258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6"/>
  <sheetViews>
    <sheetView workbookViewId="0">
      <selection activeCell="P9" sqref="P9"/>
    </sheetView>
  </sheetViews>
  <sheetFormatPr defaultColWidth="9" defaultRowHeight="26.1" customHeight="1"/>
  <cols>
    <col min="1" max="1" width="17.125" style="39" customWidth="1"/>
    <col min="2" max="7" width="9.375" style="39" customWidth="1"/>
    <col min="8" max="8" width="1.375" style="39" customWidth="1"/>
    <col min="9" max="9" width="9.625" style="39" customWidth="1"/>
    <col min="10" max="10" width="12.125" style="39" customWidth="1"/>
    <col min="11" max="14" width="9.625" style="39" customWidth="1"/>
    <col min="15" max="16384" width="9" style="39"/>
  </cols>
  <sheetData>
    <row r="1" spans="1:14" ht="30" customHeight="1">
      <c r="A1" s="262" t="s">
        <v>144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</row>
    <row r="2" spans="1:14" ht="29.1" customHeight="1">
      <c r="A2" s="40" t="s">
        <v>61</v>
      </c>
      <c r="B2" s="264" t="s">
        <v>62</v>
      </c>
      <c r="C2" s="264"/>
      <c r="D2" s="41" t="s">
        <v>68</v>
      </c>
      <c r="E2" s="265" t="s">
        <v>69</v>
      </c>
      <c r="F2" s="264"/>
      <c r="G2" s="264"/>
      <c r="H2" s="270"/>
      <c r="I2" s="51" t="s">
        <v>56</v>
      </c>
      <c r="J2" s="264" t="s">
        <v>57</v>
      </c>
      <c r="K2" s="264"/>
      <c r="L2" s="264"/>
      <c r="M2" s="264"/>
      <c r="N2" s="266"/>
    </row>
    <row r="3" spans="1:14" ht="29.1" customHeight="1">
      <c r="A3" s="269" t="s">
        <v>145</v>
      </c>
      <c r="B3" s="267" t="s">
        <v>146</v>
      </c>
      <c r="C3" s="267"/>
      <c r="D3" s="267"/>
      <c r="E3" s="267"/>
      <c r="F3" s="267"/>
      <c r="G3" s="267"/>
      <c r="H3" s="271"/>
      <c r="I3" s="267" t="s">
        <v>147</v>
      </c>
      <c r="J3" s="267"/>
      <c r="K3" s="267"/>
      <c r="L3" s="267"/>
      <c r="M3" s="267"/>
      <c r="N3" s="268"/>
    </row>
    <row r="4" spans="1:14" ht="29.1" customHeight="1">
      <c r="A4" s="269"/>
      <c r="B4" s="42" t="s">
        <v>111</v>
      </c>
      <c r="C4" s="42" t="s">
        <v>112</v>
      </c>
      <c r="D4" s="42" t="s">
        <v>113</v>
      </c>
      <c r="E4" s="42" t="s">
        <v>114</v>
      </c>
      <c r="F4" s="42" t="s">
        <v>115</v>
      </c>
      <c r="G4" s="43" t="s">
        <v>116</v>
      </c>
      <c r="H4" s="271"/>
      <c r="I4" s="117" t="s">
        <v>148</v>
      </c>
      <c r="J4" s="117" t="s">
        <v>149</v>
      </c>
      <c r="K4" s="117"/>
      <c r="L4" s="117"/>
      <c r="M4" s="117"/>
      <c r="N4" s="117"/>
    </row>
    <row r="5" spans="1:14" ht="21.95" customHeight="1">
      <c r="A5" s="44" t="s">
        <v>150</v>
      </c>
      <c r="B5" s="42" t="s">
        <v>151</v>
      </c>
      <c r="C5" s="42" t="s">
        <v>152</v>
      </c>
      <c r="D5" s="45" t="s">
        <v>153</v>
      </c>
      <c r="E5" s="45" t="s">
        <v>154</v>
      </c>
      <c r="F5" s="42" t="s">
        <v>155</v>
      </c>
      <c r="G5" s="42" t="s">
        <v>156</v>
      </c>
      <c r="H5" s="271"/>
      <c r="I5" s="118" t="s">
        <v>151</v>
      </c>
      <c r="J5" s="118" t="s">
        <v>152</v>
      </c>
      <c r="K5" s="118" t="s">
        <v>153</v>
      </c>
      <c r="L5" s="118" t="s">
        <v>154</v>
      </c>
      <c r="M5" s="118" t="s">
        <v>155</v>
      </c>
      <c r="N5" s="118" t="s">
        <v>156</v>
      </c>
    </row>
    <row r="6" spans="1:14" ht="21.95" customHeight="1">
      <c r="A6" s="83" t="s">
        <v>157</v>
      </c>
      <c r="B6" s="84">
        <f>C6-2.1</f>
        <v>98.800000000000011</v>
      </c>
      <c r="C6" s="84">
        <f>D6-2.1</f>
        <v>100.9</v>
      </c>
      <c r="D6" s="85">
        <v>103</v>
      </c>
      <c r="E6" s="84">
        <f t="shared" ref="E6:G6" si="0">D6+2.1</f>
        <v>105.1</v>
      </c>
      <c r="F6" s="84">
        <f t="shared" si="0"/>
        <v>107.19999999999999</v>
      </c>
      <c r="G6" s="86">
        <f t="shared" si="0"/>
        <v>109.29999999999998</v>
      </c>
      <c r="H6" s="271"/>
      <c r="I6" s="119" t="s">
        <v>158</v>
      </c>
      <c r="J6" s="119" t="s">
        <v>159</v>
      </c>
      <c r="K6" s="120"/>
      <c r="L6" s="120"/>
      <c r="M6" s="120"/>
      <c r="N6" s="120"/>
    </row>
    <row r="7" spans="1:14" ht="21.95" customHeight="1">
      <c r="A7" s="83" t="s">
        <v>160</v>
      </c>
      <c r="B7" s="84">
        <f>C7-4</f>
        <v>78</v>
      </c>
      <c r="C7" s="84">
        <f>D7-4</f>
        <v>82</v>
      </c>
      <c r="D7" s="85">
        <v>86</v>
      </c>
      <c r="E7" s="84">
        <f t="shared" ref="E7:E9" si="1">D7+4</f>
        <v>90</v>
      </c>
      <c r="F7" s="84">
        <f>E7+5</f>
        <v>95</v>
      </c>
      <c r="G7" s="86">
        <f>F7+6</f>
        <v>101</v>
      </c>
      <c r="H7" s="271"/>
      <c r="I7" s="119" t="s">
        <v>161</v>
      </c>
      <c r="J7" s="119" t="s">
        <v>162</v>
      </c>
      <c r="K7" s="120"/>
      <c r="L7" s="120"/>
      <c r="M7" s="120"/>
      <c r="N7" s="120"/>
    </row>
    <row r="8" spans="1:14" ht="21.95" customHeight="1">
      <c r="A8" s="83" t="s">
        <v>164</v>
      </c>
      <c r="B8" s="84">
        <f>C8-4</f>
        <v>86</v>
      </c>
      <c r="C8" s="84">
        <f>D8-4</f>
        <v>90</v>
      </c>
      <c r="D8" s="85">
        <v>94</v>
      </c>
      <c r="E8" s="84">
        <f t="shared" si="1"/>
        <v>98</v>
      </c>
      <c r="F8" s="84">
        <f>E8+5</f>
        <v>103</v>
      </c>
      <c r="G8" s="86">
        <f>F8+6</f>
        <v>109</v>
      </c>
      <c r="H8" s="271"/>
      <c r="I8" s="119" t="s">
        <v>165</v>
      </c>
      <c r="J8" s="119" t="s">
        <v>165</v>
      </c>
      <c r="K8" s="120"/>
      <c r="L8" s="120"/>
      <c r="M8" s="120"/>
      <c r="N8" s="120"/>
    </row>
    <row r="9" spans="1:14" ht="21.95" customHeight="1">
      <c r="A9" s="83" t="s">
        <v>166</v>
      </c>
      <c r="B9" s="84">
        <f>C9-3.6</f>
        <v>99.800000000000011</v>
      </c>
      <c r="C9" s="84">
        <f>D9-3.6</f>
        <v>103.4</v>
      </c>
      <c r="D9" s="85">
        <v>107</v>
      </c>
      <c r="E9" s="84">
        <f t="shared" si="1"/>
        <v>111</v>
      </c>
      <c r="F9" s="84">
        <f>E9+4</f>
        <v>115</v>
      </c>
      <c r="G9" s="86">
        <f>F9+4</f>
        <v>119</v>
      </c>
      <c r="H9" s="271"/>
      <c r="I9" s="119" t="s">
        <v>167</v>
      </c>
      <c r="J9" s="119" t="s">
        <v>167</v>
      </c>
      <c r="K9" s="120"/>
      <c r="L9" s="120"/>
      <c r="M9" s="120"/>
      <c r="N9" s="120"/>
    </row>
    <row r="10" spans="1:14" ht="21.95" customHeight="1">
      <c r="A10" s="83" t="s">
        <v>168</v>
      </c>
      <c r="B10" s="84">
        <f>C10-1.15</f>
        <v>30.200000000000003</v>
      </c>
      <c r="C10" s="84">
        <f>D10-1.15</f>
        <v>31.35</v>
      </c>
      <c r="D10" s="85">
        <v>32.5</v>
      </c>
      <c r="E10" s="84">
        <f t="shared" ref="E10:G10" si="2">D10+1.3</f>
        <v>33.799999999999997</v>
      </c>
      <c r="F10" s="84">
        <f t="shared" si="2"/>
        <v>35.099999999999994</v>
      </c>
      <c r="G10" s="86">
        <f t="shared" si="2"/>
        <v>36.399999999999991</v>
      </c>
      <c r="H10" s="271"/>
      <c r="I10" s="119" t="s">
        <v>167</v>
      </c>
      <c r="J10" s="119" t="s">
        <v>167</v>
      </c>
      <c r="K10" s="120"/>
      <c r="L10" s="120"/>
      <c r="M10" s="120"/>
      <c r="N10" s="120"/>
    </row>
    <row r="11" spans="1:14" ht="21.95" customHeight="1">
      <c r="A11" s="83" t="s">
        <v>169</v>
      </c>
      <c r="B11" s="84">
        <f>C11-0.7</f>
        <v>22.6</v>
      </c>
      <c r="C11" s="84">
        <f>D11-0.7</f>
        <v>23.3</v>
      </c>
      <c r="D11" s="85">
        <v>24</v>
      </c>
      <c r="E11" s="84">
        <f>D11+0.7</f>
        <v>24.7</v>
      </c>
      <c r="F11" s="84">
        <f>E11+0.7</f>
        <v>25.4</v>
      </c>
      <c r="G11" s="86">
        <f>F11+0.9</f>
        <v>26.299999999999997</v>
      </c>
      <c r="H11" s="271"/>
      <c r="I11" s="119" t="s">
        <v>170</v>
      </c>
      <c r="J11" s="119" t="s">
        <v>170</v>
      </c>
      <c r="K11" s="120"/>
      <c r="L11" s="120"/>
      <c r="M11" s="120"/>
      <c r="N11" s="120"/>
    </row>
    <row r="12" spans="1:14" ht="21.95" customHeight="1">
      <c r="A12" s="83" t="s">
        <v>171</v>
      </c>
      <c r="B12" s="84">
        <f>C12-0.5</f>
        <v>18</v>
      </c>
      <c r="C12" s="84">
        <f>D12-0.5</f>
        <v>18.5</v>
      </c>
      <c r="D12" s="85">
        <v>19</v>
      </c>
      <c r="E12" s="84">
        <f>D12+0.5</f>
        <v>19.5</v>
      </c>
      <c r="F12" s="84">
        <f>E12+0.5</f>
        <v>20</v>
      </c>
      <c r="G12" s="86">
        <f>F12+0.7</f>
        <v>20.7</v>
      </c>
      <c r="H12" s="271"/>
      <c r="I12" s="119" t="s">
        <v>170</v>
      </c>
      <c r="J12" s="119" t="s">
        <v>170</v>
      </c>
      <c r="K12" s="120"/>
      <c r="L12" s="120"/>
      <c r="M12" s="120"/>
      <c r="N12" s="120"/>
    </row>
    <row r="13" spans="1:14" ht="21.95" customHeight="1">
      <c r="A13" s="83" t="s">
        <v>172</v>
      </c>
      <c r="B13" s="84">
        <f>C13-0.7</f>
        <v>28.7</v>
      </c>
      <c r="C13" s="84">
        <f>D13-0.6</f>
        <v>29.4</v>
      </c>
      <c r="D13" s="85">
        <v>30</v>
      </c>
      <c r="E13" s="84">
        <f>D13+0.6</f>
        <v>30.6</v>
      </c>
      <c r="F13" s="84">
        <f>E13+0.7</f>
        <v>31.3</v>
      </c>
      <c r="G13" s="86">
        <f>F13+0.6</f>
        <v>31.900000000000002</v>
      </c>
      <c r="H13" s="271"/>
      <c r="I13" s="119" t="s">
        <v>158</v>
      </c>
      <c r="J13" s="119" t="s">
        <v>170</v>
      </c>
      <c r="K13" s="120"/>
      <c r="L13" s="120"/>
      <c r="M13" s="120"/>
      <c r="N13" s="120"/>
    </row>
    <row r="14" spans="1:14" ht="21.95" customHeight="1">
      <c r="A14" s="83" t="s">
        <v>173</v>
      </c>
      <c r="B14" s="84">
        <f>C14-0.9</f>
        <v>41.2</v>
      </c>
      <c r="C14" s="84">
        <f>D14-0.9</f>
        <v>42.1</v>
      </c>
      <c r="D14" s="85">
        <v>43</v>
      </c>
      <c r="E14" s="84">
        <f t="shared" ref="E14:G14" si="3">D14+1.1</f>
        <v>44.1</v>
      </c>
      <c r="F14" s="84">
        <f t="shared" si="3"/>
        <v>45.2</v>
      </c>
      <c r="G14" s="86">
        <f t="shared" si="3"/>
        <v>46.300000000000004</v>
      </c>
      <c r="H14" s="271"/>
      <c r="I14" s="119"/>
      <c r="J14" s="119"/>
      <c r="K14" s="120"/>
      <c r="L14" s="120"/>
      <c r="M14" s="120"/>
      <c r="N14" s="120"/>
    </row>
    <row r="15" spans="1:14" ht="14.25">
      <c r="A15" s="39" t="s">
        <v>174</v>
      </c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</row>
    <row r="16" spans="1:14" ht="14.25">
      <c r="A16" s="116"/>
      <c r="B16" s="116"/>
      <c r="C16" s="116"/>
      <c r="D16" s="116"/>
      <c r="E16" s="116"/>
      <c r="F16" s="116"/>
      <c r="G16" s="116"/>
      <c r="H16" s="116"/>
      <c r="I16" s="121" t="s">
        <v>175</v>
      </c>
      <c r="J16" s="122"/>
      <c r="K16" s="121" t="s">
        <v>176</v>
      </c>
      <c r="L16" s="121"/>
      <c r="M16" s="121" t="s">
        <v>177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4"/>
  </mergeCells>
  <phoneticPr fontId="45" type="noConversion"/>
  <pageMargins left="0.156944444444444" right="7.8472222222222193E-2" top="0.35416666666666702" bottom="1" header="0.196527777777778" footer="0.5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A33" sqref="A33:K33"/>
    </sheetView>
  </sheetViews>
  <sheetFormatPr defaultColWidth="10" defaultRowHeight="16.5" customHeight="1"/>
  <cols>
    <col min="1" max="1" width="10.875" style="54" customWidth="1"/>
    <col min="2" max="16384" width="10" style="54"/>
  </cols>
  <sheetData>
    <row r="1" spans="1:11" ht="22.5" customHeight="1">
      <c r="A1" s="272" t="s">
        <v>178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</row>
    <row r="2" spans="1:11" ht="17.25" customHeight="1">
      <c r="A2" s="89" t="s">
        <v>53</v>
      </c>
      <c r="B2" s="190"/>
      <c r="C2" s="190"/>
      <c r="D2" s="191" t="s">
        <v>54</v>
      </c>
      <c r="E2" s="191"/>
      <c r="F2" s="190"/>
      <c r="G2" s="190"/>
      <c r="H2" s="90" t="s">
        <v>56</v>
      </c>
      <c r="I2" s="192" t="s">
        <v>57</v>
      </c>
      <c r="J2" s="192"/>
      <c r="K2" s="193"/>
    </row>
    <row r="3" spans="1:11" ht="16.5" customHeight="1">
      <c r="A3" s="194" t="s">
        <v>58</v>
      </c>
      <c r="B3" s="195"/>
      <c r="C3" s="196"/>
      <c r="D3" s="197" t="s">
        <v>59</v>
      </c>
      <c r="E3" s="198"/>
      <c r="F3" s="198"/>
      <c r="G3" s="199"/>
      <c r="H3" s="197" t="s">
        <v>60</v>
      </c>
      <c r="I3" s="198"/>
      <c r="J3" s="198"/>
      <c r="K3" s="199"/>
    </row>
    <row r="4" spans="1:11" ht="16.5" customHeight="1">
      <c r="A4" s="93" t="s">
        <v>61</v>
      </c>
      <c r="B4" s="200" t="s">
        <v>62</v>
      </c>
      <c r="C4" s="201"/>
      <c r="D4" s="202" t="s">
        <v>63</v>
      </c>
      <c r="E4" s="203"/>
      <c r="F4" s="204" t="s">
        <v>64</v>
      </c>
      <c r="G4" s="205"/>
      <c r="H4" s="202" t="s">
        <v>179</v>
      </c>
      <c r="I4" s="203"/>
      <c r="J4" s="59" t="s">
        <v>66</v>
      </c>
      <c r="K4" s="60" t="s">
        <v>67</v>
      </c>
    </row>
    <row r="5" spans="1:11" ht="16.5" customHeight="1">
      <c r="A5" s="94" t="s">
        <v>68</v>
      </c>
      <c r="B5" s="206" t="s">
        <v>69</v>
      </c>
      <c r="C5" s="201"/>
      <c r="D5" s="202" t="s">
        <v>70</v>
      </c>
      <c r="E5" s="203"/>
      <c r="F5" s="204">
        <v>45037</v>
      </c>
      <c r="G5" s="205"/>
      <c r="H5" s="202" t="s">
        <v>180</v>
      </c>
      <c r="I5" s="203"/>
      <c r="J5" s="59" t="s">
        <v>66</v>
      </c>
      <c r="K5" s="60" t="s">
        <v>67</v>
      </c>
    </row>
    <row r="6" spans="1:11" ht="16.5" customHeight="1">
      <c r="A6" s="93" t="s">
        <v>72</v>
      </c>
      <c r="B6" s="95">
        <v>3</v>
      </c>
      <c r="C6" s="96">
        <v>6</v>
      </c>
      <c r="D6" s="94" t="s">
        <v>73</v>
      </c>
      <c r="E6" s="97"/>
      <c r="F6" s="204">
        <v>45108</v>
      </c>
      <c r="G6" s="205"/>
      <c r="H6" s="273" t="s">
        <v>181</v>
      </c>
      <c r="I6" s="274"/>
      <c r="J6" s="274"/>
      <c r="K6" s="275"/>
    </row>
    <row r="7" spans="1:11" ht="16.5" customHeight="1">
      <c r="A7" s="93" t="s">
        <v>75</v>
      </c>
      <c r="B7" s="207">
        <v>11879</v>
      </c>
      <c r="C7" s="208"/>
      <c r="D7" s="94" t="s">
        <v>76</v>
      </c>
      <c r="E7" s="99"/>
      <c r="F7" s="204">
        <v>45127</v>
      </c>
      <c r="G7" s="205"/>
      <c r="H7" s="276"/>
      <c r="I7" s="200"/>
      <c r="J7" s="200"/>
      <c r="K7" s="201"/>
    </row>
    <row r="8" spans="1:11" ht="16.5" customHeight="1">
      <c r="A8" s="101" t="s">
        <v>78</v>
      </c>
      <c r="B8" s="209"/>
      <c r="C8" s="210"/>
      <c r="D8" s="211" t="s">
        <v>79</v>
      </c>
      <c r="E8" s="212"/>
      <c r="F8" s="213">
        <v>45189</v>
      </c>
      <c r="G8" s="214"/>
      <c r="H8" s="211"/>
      <c r="I8" s="212"/>
      <c r="J8" s="212"/>
      <c r="K8" s="221"/>
    </row>
    <row r="9" spans="1:11" ht="16.5" customHeight="1">
      <c r="A9" s="277" t="s">
        <v>182</v>
      </c>
      <c r="B9" s="277"/>
      <c r="C9" s="277"/>
      <c r="D9" s="277"/>
      <c r="E9" s="277"/>
      <c r="F9" s="277"/>
      <c r="G9" s="277"/>
      <c r="H9" s="277"/>
      <c r="I9" s="277"/>
      <c r="J9" s="277"/>
      <c r="K9" s="277"/>
    </row>
    <row r="10" spans="1:11" ht="16.5" customHeight="1">
      <c r="A10" s="102" t="s">
        <v>83</v>
      </c>
      <c r="B10" s="103" t="s">
        <v>84</v>
      </c>
      <c r="C10" s="104" t="s">
        <v>85</v>
      </c>
      <c r="D10" s="105"/>
      <c r="E10" s="106" t="s">
        <v>88</v>
      </c>
      <c r="F10" s="103" t="s">
        <v>84</v>
      </c>
      <c r="G10" s="104" t="s">
        <v>85</v>
      </c>
      <c r="H10" s="103"/>
      <c r="I10" s="106" t="s">
        <v>86</v>
      </c>
      <c r="J10" s="103" t="s">
        <v>84</v>
      </c>
      <c r="K10" s="114" t="s">
        <v>85</v>
      </c>
    </row>
    <row r="11" spans="1:11" ht="16.5" customHeight="1">
      <c r="A11" s="94" t="s">
        <v>89</v>
      </c>
      <c r="B11" s="107" t="s">
        <v>84</v>
      </c>
      <c r="C11" s="59" t="s">
        <v>85</v>
      </c>
      <c r="D11" s="99"/>
      <c r="E11" s="97" t="s">
        <v>91</v>
      </c>
      <c r="F11" s="107" t="s">
        <v>84</v>
      </c>
      <c r="G11" s="59" t="s">
        <v>85</v>
      </c>
      <c r="H11" s="107"/>
      <c r="I11" s="97" t="s">
        <v>96</v>
      </c>
      <c r="J11" s="107" t="s">
        <v>84</v>
      </c>
      <c r="K11" s="60" t="s">
        <v>85</v>
      </c>
    </row>
    <row r="12" spans="1:11" ht="16.5" customHeight="1">
      <c r="A12" s="211" t="s">
        <v>125</v>
      </c>
      <c r="B12" s="212"/>
      <c r="C12" s="212"/>
      <c r="D12" s="212"/>
      <c r="E12" s="212"/>
      <c r="F12" s="212"/>
      <c r="G12" s="212"/>
      <c r="H12" s="212"/>
      <c r="I12" s="212"/>
      <c r="J12" s="212"/>
      <c r="K12" s="221"/>
    </row>
    <row r="13" spans="1:11" ht="16.5" customHeight="1">
      <c r="A13" s="278" t="s">
        <v>183</v>
      </c>
      <c r="B13" s="278"/>
      <c r="C13" s="278"/>
      <c r="D13" s="278"/>
      <c r="E13" s="278"/>
      <c r="F13" s="278"/>
      <c r="G13" s="278"/>
      <c r="H13" s="278"/>
      <c r="I13" s="278"/>
      <c r="J13" s="278"/>
      <c r="K13" s="278"/>
    </row>
    <row r="14" spans="1:11" ht="16.5" customHeight="1">
      <c r="A14" s="279" t="s">
        <v>184</v>
      </c>
      <c r="B14" s="280"/>
      <c r="C14" s="280"/>
      <c r="D14" s="280"/>
      <c r="E14" s="280"/>
      <c r="F14" s="280"/>
      <c r="G14" s="280"/>
      <c r="H14" s="280"/>
      <c r="I14" s="281"/>
      <c r="J14" s="281"/>
      <c r="K14" s="282"/>
    </row>
    <row r="15" spans="1:11" ht="16.5" customHeight="1">
      <c r="A15" s="283"/>
      <c r="B15" s="284"/>
      <c r="C15" s="284"/>
      <c r="D15" s="285"/>
      <c r="E15" s="286"/>
      <c r="F15" s="284"/>
      <c r="G15" s="284"/>
      <c r="H15" s="285"/>
      <c r="I15" s="287"/>
      <c r="J15" s="288"/>
      <c r="K15" s="289"/>
    </row>
    <row r="16" spans="1:11" ht="16.5" customHeight="1">
      <c r="A16" s="290"/>
      <c r="B16" s="291"/>
      <c r="C16" s="291"/>
      <c r="D16" s="291"/>
      <c r="E16" s="291"/>
      <c r="F16" s="291"/>
      <c r="G16" s="291"/>
      <c r="H16" s="291"/>
      <c r="I16" s="291"/>
      <c r="J16" s="291"/>
      <c r="K16" s="292"/>
    </row>
    <row r="17" spans="1:11" ht="16.5" customHeight="1">
      <c r="A17" s="278" t="s">
        <v>185</v>
      </c>
      <c r="B17" s="278"/>
      <c r="C17" s="278"/>
      <c r="D17" s="278"/>
      <c r="E17" s="278"/>
      <c r="F17" s="278"/>
      <c r="G17" s="278"/>
      <c r="H17" s="278"/>
      <c r="I17" s="278"/>
      <c r="J17" s="278"/>
      <c r="K17" s="278"/>
    </row>
    <row r="18" spans="1:11" ht="16.5" customHeight="1">
      <c r="A18" s="279" t="s">
        <v>186</v>
      </c>
      <c r="B18" s="280"/>
      <c r="C18" s="280"/>
      <c r="D18" s="280"/>
      <c r="E18" s="280"/>
      <c r="F18" s="280"/>
      <c r="G18" s="280"/>
      <c r="H18" s="280"/>
      <c r="I18" s="281"/>
      <c r="J18" s="281"/>
      <c r="K18" s="282"/>
    </row>
    <row r="19" spans="1:11" ht="16.5" customHeight="1">
      <c r="A19" s="283"/>
      <c r="B19" s="284"/>
      <c r="C19" s="284"/>
      <c r="D19" s="285"/>
      <c r="E19" s="286"/>
      <c r="F19" s="284"/>
      <c r="G19" s="284"/>
      <c r="H19" s="285"/>
      <c r="I19" s="287"/>
      <c r="J19" s="288"/>
      <c r="K19" s="289"/>
    </row>
    <row r="20" spans="1:11" ht="16.5" customHeight="1">
      <c r="A20" s="290"/>
      <c r="B20" s="291"/>
      <c r="C20" s="291"/>
      <c r="D20" s="291"/>
      <c r="E20" s="291"/>
      <c r="F20" s="291"/>
      <c r="G20" s="291"/>
      <c r="H20" s="291"/>
      <c r="I20" s="291"/>
      <c r="J20" s="291"/>
      <c r="K20" s="292"/>
    </row>
    <row r="21" spans="1:11" ht="16.5" customHeight="1">
      <c r="A21" s="293" t="s">
        <v>122</v>
      </c>
      <c r="B21" s="293"/>
      <c r="C21" s="293"/>
      <c r="D21" s="293"/>
      <c r="E21" s="293"/>
      <c r="F21" s="293"/>
      <c r="G21" s="293"/>
      <c r="H21" s="293"/>
      <c r="I21" s="293"/>
      <c r="J21" s="293"/>
      <c r="K21" s="293"/>
    </row>
    <row r="22" spans="1:11" ht="16.5" customHeight="1">
      <c r="A22" s="294" t="s">
        <v>123</v>
      </c>
      <c r="B22" s="281"/>
      <c r="C22" s="281"/>
      <c r="D22" s="281"/>
      <c r="E22" s="281"/>
      <c r="F22" s="281"/>
      <c r="G22" s="281"/>
      <c r="H22" s="281"/>
      <c r="I22" s="281"/>
      <c r="J22" s="281"/>
      <c r="K22" s="282"/>
    </row>
    <row r="23" spans="1:11" ht="16.5" customHeight="1">
      <c r="A23" s="240" t="s">
        <v>124</v>
      </c>
      <c r="B23" s="241"/>
      <c r="C23" s="59" t="s">
        <v>66</v>
      </c>
      <c r="D23" s="59" t="s">
        <v>67</v>
      </c>
      <c r="E23" s="295"/>
      <c r="F23" s="295"/>
      <c r="G23" s="295"/>
      <c r="H23" s="295"/>
      <c r="I23" s="295"/>
      <c r="J23" s="295"/>
      <c r="K23" s="296"/>
    </row>
    <row r="24" spans="1:11" ht="16.5" customHeight="1">
      <c r="A24" s="202" t="s">
        <v>187</v>
      </c>
      <c r="B24" s="200"/>
      <c r="C24" s="200"/>
      <c r="D24" s="200"/>
      <c r="E24" s="200"/>
      <c r="F24" s="200"/>
      <c r="G24" s="200"/>
      <c r="H24" s="200"/>
      <c r="I24" s="200"/>
      <c r="J24" s="200"/>
      <c r="K24" s="201"/>
    </row>
    <row r="25" spans="1:11" ht="16.5" customHeight="1">
      <c r="A25" s="297"/>
      <c r="B25" s="298"/>
      <c r="C25" s="298"/>
      <c r="D25" s="298"/>
      <c r="E25" s="298"/>
      <c r="F25" s="298"/>
      <c r="G25" s="298"/>
      <c r="H25" s="298"/>
      <c r="I25" s="298"/>
      <c r="J25" s="298"/>
      <c r="K25" s="299"/>
    </row>
    <row r="26" spans="1:11" ht="16.5" customHeight="1">
      <c r="A26" s="277" t="s">
        <v>130</v>
      </c>
      <c r="B26" s="277"/>
      <c r="C26" s="277"/>
      <c r="D26" s="277"/>
      <c r="E26" s="277"/>
      <c r="F26" s="277"/>
      <c r="G26" s="277"/>
      <c r="H26" s="277"/>
      <c r="I26" s="277"/>
      <c r="J26" s="277"/>
      <c r="K26" s="277"/>
    </row>
    <row r="27" spans="1:11" ht="16.5" customHeight="1">
      <c r="A27" s="91" t="s">
        <v>131</v>
      </c>
      <c r="B27" s="104" t="s">
        <v>94</v>
      </c>
      <c r="C27" s="104" t="s">
        <v>95</v>
      </c>
      <c r="D27" s="104" t="s">
        <v>87</v>
      </c>
      <c r="E27" s="92" t="s">
        <v>132</v>
      </c>
      <c r="F27" s="104" t="s">
        <v>94</v>
      </c>
      <c r="G27" s="104" t="s">
        <v>95</v>
      </c>
      <c r="H27" s="104" t="s">
        <v>87</v>
      </c>
      <c r="I27" s="92" t="s">
        <v>133</v>
      </c>
      <c r="J27" s="104" t="s">
        <v>94</v>
      </c>
      <c r="K27" s="114" t="s">
        <v>95</v>
      </c>
    </row>
    <row r="28" spans="1:11" ht="16.5" customHeight="1">
      <c r="A28" s="98" t="s">
        <v>86</v>
      </c>
      <c r="B28" s="59" t="s">
        <v>94</v>
      </c>
      <c r="C28" s="59" t="s">
        <v>95</v>
      </c>
      <c r="D28" s="59" t="s">
        <v>87</v>
      </c>
      <c r="E28" s="109" t="s">
        <v>93</v>
      </c>
      <c r="F28" s="59" t="s">
        <v>94</v>
      </c>
      <c r="G28" s="59" t="s">
        <v>95</v>
      </c>
      <c r="H28" s="59" t="s">
        <v>87</v>
      </c>
      <c r="I28" s="109" t="s">
        <v>104</v>
      </c>
      <c r="J28" s="59" t="s">
        <v>94</v>
      </c>
      <c r="K28" s="60" t="s">
        <v>95</v>
      </c>
    </row>
    <row r="29" spans="1:11" ht="16.5" customHeight="1">
      <c r="A29" s="202" t="s">
        <v>97</v>
      </c>
      <c r="B29" s="241"/>
      <c r="C29" s="241"/>
      <c r="D29" s="241"/>
      <c r="E29" s="241"/>
      <c r="F29" s="241"/>
      <c r="G29" s="241"/>
      <c r="H29" s="241"/>
      <c r="I29" s="241"/>
      <c r="J29" s="241"/>
      <c r="K29" s="300"/>
    </row>
    <row r="30" spans="1:11" ht="16.5" customHeight="1">
      <c r="A30" s="251"/>
      <c r="B30" s="252"/>
      <c r="C30" s="252"/>
      <c r="D30" s="252"/>
      <c r="E30" s="252"/>
      <c r="F30" s="252"/>
      <c r="G30" s="252"/>
      <c r="H30" s="252"/>
      <c r="I30" s="252"/>
      <c r="J30" s="252"/>
      <c r="K30" s="253"/>
    </row>
    <row r="31" spans="1:11" ht="16.5" customHeight="1">
      <c r="A31" s="277" t="s">
        <v>188</v>
      </c>
      <c r="B31" s="277"/>
      <c r="C31" s="277"/>
      <c r="D31" s="277"/>
      <c r="E31" s="277"/>
      <c r="F31" s="277"/>
      <c r="G31" s="277"/>
      <c r="H31" s="277"/>
      <c r="I31" s="277"/>
      <c r="J31" s="277"/>
      <c r="K31" s="277"/>
    </row>
    <row r="32" spans="1:11" ht="17.25" customHeight="1">
      <c r="A32" s="301" t="s">
        <v>189</v>
      </c>
      <c r="B32" s="302"/>
      <c r="C32" s="302"/>
      <c r="D32" s="302"/>
      <c r="E32" s="302"/>
      <c r="F32" s="302"/>
      <c r="G32" s="302"/>
      <c r="H32" s="302"/>
      <c r="I32" s="302"/>
      <c r="J32" s="302"/>
      <c r="K32" s="303"/>
    </row>
    <row r="33" spans="1:11" ht="17.25" customHeight="1">
      <c r="A33" s="249"/>
      <c r="B33" s="250"/>
      <c r="C33" s="250"/>
      <c r="D33" s="250"/>
      <c r="E33" s="250"/>
      <c r="F33" s="250"/>
      <c r="G33" s="250"/>
      <c r="H33" s="250"/>
      <c r="I33" s="250"/>
      <c r="J33" s="250"/>
      <c r="K33" s="208"/>
    </row>
    <row r="34" spans="1:11" ht="17.25" customHeight="1">
      <c r="A34" s="249"/>
      <c r="B34" s="250"/>
      <c r="C34" s="250"/>
      <c r="D34" s="250"/>
      <c r="E34" s="250"/>
      <c r="F34" s="250"/>
      <c r="G34" s="250"/>
      <c r="H34" s="250"/>
      <c r="I34" s="250"/>
      <c r="J34" s="250"/>
      <c r="K34" s="208"/>
    </row>
    <row r="35" spans="1:11" ht="17.25" customHeight="1">
      <c r="A35" s="249"/>
      <c r="B35" s="250"/>
      <c r="C35" s="250"/>
      <c r="D35" s="250"/>
      <c r="E35" s="250"/>
      <c r="F35" s="250"/>
      <c r="G35" s="250"/>
      <c r="H35" s="250"/>
      <c r="I35" s="250"/>
      <c r="J35" s="250"/>
      <c r="K35" s="208"/>
    </row>
    <row r="36" spans="1:11" ht="17.25" customHeight="1">
      <c r="A36" s="249"/>
      <c r="B36" s="250"/>
      <c r="C36" s="250"/>
      <c r="D36" s="250"/>
      <c r="E36" s="250"/>
      <c r="F36" s="250"/>
      <c r="G36" s="250"/>
      <c r="H36" s="250"/>
      <c r="I36" s="250"/>
      <c r="J36" s="250"/>
      <c r="K36" s="208"/>
    </row>
    <row r="37" spans="1:11" ht="17.25" customHeight="1">
      <c r="A37" s="249"/>
      <c r="B37" s="250"/>
      <c r="C37" s="250"/>
      <c r="D37" s="250"/>
      <c r="E37" s="250"/>
      <c r="F37" s="250"/>
      <c r="G37" s="250"/>
      <c r="H37" s="250"/>
      <c r="I37" s="250"/>
      <c r="J37" s="250"/>
      <c r="K37" s="208"/>
    </row>
    <row r="38" spans="1:11" ht="17.25" customHeight="1">
      <c r="A38" s="249"/>
      <c r="B38" s="250"/>
      <c r="C38" s="250"/>
      <c r="D38" s="250"/>
      <c r="E38" s="250"/>
      <c r="F38" s="250"/>
      <c r="G38" s="250"/>
      <c r="H38" s="250"/>
      <c r="I38" s="250"/>
      <c r="J38" s="250"/>
      <c r="K38" s="208"/>
    </row>
    <row r="39" spans="1:11" ht="17.25" customHeight="1">
      <c r="A39" s="249"/>
      <c r="B39" s="250"/>
      <c r="C39" s="250"/>
      <c r="D39" s="250"/>
      <c r="E39" s="250"/>
      <c r="F39" s="250"/>
      <c r="G39" s="250"/>
      <c r="H39" s="250"/>
      <c r="I39" s="250"/>
      <c r="J39" s="250"/>
      <c r="K39" s="208"/>
    </row>
    <row r="40" spans="1:11" ht="17.25" customHeight="1">
      <c r="A40" s="249"/>
      <c r="B40" s="250"/>
      <c r="C40" s="250"/>
      <c r="D40" s="250"/>
      <c r="E40" s="250"/>
      <c r="F40" s="250"/>
      <c r="G40" s="250"/>
      <c r="H40" s="250"/>
      <c r="I40" s="250"/>
      <c r="J40" s="250"/>
      <c r="K40" s="208"/>
    </row>
    <row r="41" spans="1:11" ht="17.25" customHeight="1">
      <c r="A41" s="249"/>
      <c r="B41" s="250"/>
      <c r="C41" s="250"/>
      <c r="D41" s="250"/>
      <c r="E41" s="250"/>
      <c r="F41" s="250"/>
      <c r="G41" s="250"/>
      <c r="H41" s="250"/>
      <c r="I41" s="250"/>
      <c r="J41" s="250"/>
      <c r="K41" s="208"/>
    </row>
    <row r="42" spans="1:11" ht="17.25" customHeight="1">
      <c r="A42" s="249"/>
      <c r="B42" s="250"/>
      <c r="C42" s="250"/>
      <c r="D42" s="250"/>
      <c r="E42" s="250"/>
      <c r="F42" s="250"/>
      <c r="G42" s="250"/>
      <c r="H42" s="250"/>
      <c r="I42" s="250"/>
      <c r="J42" s="250"/>
      <c r="K42" s="208"/>
    </row>
    <row r="43" spans="1:11" ht="17.25" customHeight="1">
      <c r="A43" s="251" t="s">
        <v>129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53"/>
    </row>
    <row r="44" spans="1:11" ht="16.5" customHeight="1">
      <c r="A44" s="277" t="s">
        <v>190</v>
      </c>
      <c r="B44" s="277"/>
      <c r="C44" s="277"/>
      <c r="D44" s="277"/>
      <c r="E44" s="277"/>
      <c r="F44" s="277"/>
      <c r="G44" s="277"/>
      <c r="H44" s="277"/>
      <c r="I44" s="277"/>
      <c r="J44" s="277"/>
      <c r="K44" s="277"/>
    </row>
    <row r="45" spans="1:11" ht="18" customHeight="1">
      <c r="A45" s="304" t="s">
        <v>125</v>
      </c>
      <c r="B45" s="305"/>
      <c r="C45" s="305"/>
      <c r="D45" s="305"/>
      <c r="E45" s="305"/>
      <c r="F45" s="305"/>
      <c r="G45" s="305"/>
      <c r="H45" s="305"/>
      <c r="I45" s="305"/>
      <c r="J45" s="305"/>
      <c r="K45" s="306"/>
    </row>
    <row r="46" spans="1:11" ht="18" customHeight="1">
      <c r="A46" s="304"/>
      <c r="B46" s="305"/>
      <c r="C46" s="305"/>
      <c r="D46" s="305"/>
      <c r="E46" s="305"/>
      <c r="F46" s="305"/>
      <c r="G46" s="305"/>
      <c r="H46" s="305"/>
      <c r="I46" s="305"/>
      <c r="J46" s="305"/>
      <c r="K46" s="306"/>
    </row>
    <row r="47" spans="1:11" ht="18" customHeight="1">
      <c r="A47" s="297"/>
      <c r="B47" s="298"/>
      <c r="C47" s="298"/>
      <c r="D47" s="298"/>
      <c r="E47" s="298"/>
      <c r="F47" s="298"/>
      <c r="G47" s="298"/>
      <c r="H47" s="298"/>
      <c r="I47" s="298"/>
      <c r="J47" s="298"/>
      <c r="K47" s="299"/>
    </row>
    <row r="48" spans="1:11" ht="21" customHeight="1">
      <c r="A48" s="110" t="s">
        <v>135</v>
      </c>
      <c r="B48" s="307" t="s">
        <v>136</v>
      </c>
      <c r="C48" s="307"/>
      <c r="D48" s="111" t="s">
        <v>137</v>
      </c>
      <c r="E48" s="112"/>
      <c r="F48" s="111" t="s">
        <v>139</v>
      </c>
      <c r="G48" s="113"/>
      <c r="H48" s="308" t="s">
        <v>140</v>
      </c>
      <c r="I48" s="308"/>
      <c r="J48" s="307"/>
      <c r="K48" s="309"/>
    </row>
    <row r="49" spans="1:11" ht="16.5" customHeight="1">
      <c r="A49" s="218" t="s">
        <v>191</v>
      </c>
      <c r="B49" s="219"/>
      <c r="C49" s="219"/>
      <c r="D49" s="219"/>
      <c r="E49" s="219"/>
      <c r="F49" s="219"/>
      <c r="G49" s="219"/>
      <c r="H49" s="219"/>
      <c r="I49" s="219"/>
      <c r="J49" s="219"/>
      <c r="K49" s="220"/>
    </row>
    <row r="50" spans="1:11" ht="16.5" customHeight="1">
      <c r="A50" s="310"/>
      <c r="B50" s="311"/>
      <c r="C50" s="311"/>
      <c r="D50" s="311"/>
      <c r="E50" s="311"/>
      <c r="F50" s="311"/>
      <c r="G50" s="311"/>
      <c r="H50" s="311"/>
      <c r="I50" s="311"/>
      <c r="J50" s="311"/>
      <c r="K50" s="312"/>
    </row>
    <row r="51" spans="1:11" ht="16.5" customHeight="1">
      <c r="A51" s="313"/>
      <c r="B51" s="314"/>
      <c r="C51" s="314"/>
      <c r="D51" s="314"/>
      <c r="E51" s="314"/>
      <c r="F51" s="314"/>
      <c r="G51" s="314"/>
      <c r="H51" s="314"/>
      <c r="I51" s="314"/>
      <c r="J51" s="314"/>
      <c r="K51" s="315"/>
    </row>
    <row r="52" spans="1:11" ht="21" customHeight="1">
      <c r="A52" s="110" t="s">
        <v>135</v>
      </c>
      <c r="B52" s="307" t="s">
        <v>136</v>
      </c>
      <c r="C52" s="307"/>
      <c r="D52" s="111" t="s">
        <v>137</v>
      </c>
      <c r="E52" s="111"/>
      <c r="F52" s="111" t="s">
        <v>139</v>
      </c>
      <c r="G52" s="111" t="s">
        <v>192</v>
      </c>
      <c r="H52" s="308" t="s">
        <v>140</v>
      </c>
      <c r="I52" s="308"/>
      <c r="J52" s="316"/>
      <c r="K52" s="317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4"/>
  <sheetViews>
    <sheetView workbookViewId="0">
      <selection activeCell="A8" sqref="A8:XFD8"/>
    </sheetView>
  </sheetViews>
  <sheetFormatPr defaultColWidth="9" defaultRowHeight="26.1" customHeight="1"/>
  <cols>
    <col min="1" max="1" width="17.125" style="39" customWidth="1"/>
    <col min="2" max="7" width="9.375" style="39" customWidth="1"/>
    <col min="8" max="8" width="1.375" style="39" customWidth="1"/>
    <col min="9" max="14" width="10.625" style="39" customWidth="1"/>
    <col min="15" max="16384" width="9" style="39"/>
  </cols>
  <sheetData>
    <row r="1" spans="1:14" ht="30" customHeight="1">
      <c r="A1" s="262" t="s">
        <v>144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</row>
    <row r="2" spans="1:14" ht="29.1" customHeight="1">
      <c r="A2" s="40" t="s">
        <v>61</v>
      </c>
      <c r="B2" s="264" t="s">
        <v>62</v>
      </c>
      <c r="C2" s="264"/>
      <c r="D2" s="41" t="s">
        <v>68</v>
      </c>
      <c r="E2" s="265" t="s">
        <v>69</v>
      </c>
      <c r="F2" s="264"/>
      <c r="G2" s="264"/>
      <c r="H2" s="270"/>
      <c r="I2" s="51" t="s">
        <v>56</v>
      </c>
      <c r="J2" s="264" t="s">
        <v>57</v>
      </c>
      <c r="K2" s="264"/>
      <c r="L2" s="264"/>
      <c r="M2" s="264"/>
      <c r="N2" s="266"/>
    </row>
    <row r="3" spans="1:14" ht="29.1" customHeight="1">
      <c r="A3" s="269" t="s">
        <v>145</v>
      </c>
      <c r="B3" s="267" t="s">
        <v>146</v>
      </c>
      <c r="C3" s="267"/>
      <c r="D3" s="267"/>
      <c r="E3" s="267"/>
      <c r="F3" s="267"/>
      <c r="G3" s="267"/>
      <c r="H3" s="271"/>
      <c r="I3" s="267" t="s">
        <v>147</v>
      </c>
      <c r="J3" s="267"/>
      <c r="K3" s="267"/>
      <c r="L3" s="267"/>
      <c r="M3" s="267"/>
      <c r="N3" s="268"/>
    </row>
    <row r="4" spans="1:14" ht="29.1" customHeight="1">
      <c r="A4" s="269"/>
      <c r="B4" s="42" t="s">
        <v>111</v>
      </c>
      <c r="C4" s="42" t="s">
        <v>112</v>
      </c>
      <c r="D4" s="42" t="s">
        <v>113</v>
      </c>
      <c r="E4" s="42" t="s">
        <v>114</v>
      </c>
      <c r="F4" s="42" t="s">
        <v>115</v>
      </c>
      <c r="G4" s="43" t="s">
        <v>116</v>
      </c>
      <c r="H4" s="271"/>
      <c r="I4" s="52" t="s">
        <v>111</v>
      </c>
      <c r="J4" s="52" t="s">
        <v>112</v>
      </c>
      <c r="K4" s="52" t="s">
        <v>113</v>
      </c>
      <c r="L4" s="52" t="s">
        <v>114</v>
      </c>
      <c r="M4" s="52" t="s">
        <v>115</v>
      </c>
      <c r="N4" s="87" t="s">
        <v>116</v>
      </c>
    </row>
    <row r="5" spans="1:14" ht="29.1" customHeight="1">
      <c r="A5" s="44" t="s">
        <v>150</v>
      </c>
      <c r="B5" s="42" t="s">
        <v>151</v>
      </c>
      <c r="C5" s="42" t="s">
        <v>152</v>
      </c>
      <c r="D5" s="45" t="s">
        <v>153</v>
      </c>
      <c r="E5" s="45" t="s">
        <v>154</v>
      </c>
      <c r="F5" s="42" t="s">
        <v>155</v>
      </c>
      <c r="G5" s="42" t="s">
        <v>156</v>
      </c>
      <c r="H5" s="271"/>
      <c r="I5" s="401" t="s">
        <v>360</v>
      </c>
      <c r="J5" s="401" t="s">
        <v>360</v>
      </c>
      <c r="K5" s="401" t="s">
        <v>360</v>
      </c>
      <c r="L5" s="401" t="s">
        <v>360</v>
      </c>
      <c r="M5" s="401" t="s">
        <v>360</v>
      </c>
      <c r="N5" s="401" t="s">
        <v>360</v>
      </c>
    </row>
    <row r="6" spans="1:14" ht="29.1" customHeight="1">
      <c r="A6" s="83" t="s">
        <v>157</v>
      </c>
      <c r="B6" s="84">
        <f>C6-2.1</f>
        <v>98.800000000000011</v>
      </c>
      <c r="C6" s="84">
        <f>D6-2.1</f>
        <v>100.9</v>
      </c>
      <c r="D6" s="85">
        <v>103</v>
      </c>
      <c r="E6" s="84">
        <f t="shared" ref="E6:G6" si="0">D6+2.1</f>
        <v>105.1</v>
      </c>
      <c r="F6" s="84">
        <f t="shared" si="0"/>
        <v>107.19999999999999</v>
      </c>
      <c r="G6" s="86">
        <f t="shared" si="0"/>
        <v>109.29999999999998</v>
      </c>
      <c r="H6" s="271"/>
      <c r="I6" s="88" t="s">
        <v>193</v>
      </c>
      <c r="J6" s="88" t="s">
        <v>194</v>
      </c>
      <c r="K6" s="88" t="s">
        <v>195</v>
      </c>
      <c r="L6" s="88" t="s">
        <v>196</v>
      </c>
      <c r="M6" s="88" t="s">
        <v>195</v>
      </c>
      <c r="N6" s="88" t="s">
        <v>197</v>
      </c>
    </row>
    <row r="7" spans="1:14" ht="29.1" customHeight="1">
      <c r="A7" s="83" t="s">
        <v>160</v>
      </c>
      <c r="B7" s="84">
        <f>C7-4</f>
        <v>78</v>
      </c>
      <c r="C7" s="84">
        <f>D7-4</f>
        <v>82</v>
      </c>
      <c r="D7" s="85">
        <v>86</v>
      </c>
      <c r="E7" s="84">
        <f t="shared" ref="E7:E9" si="1">D7+4</f>
        <v>90</v>
      </c>
      <c r="F7" s="84">
        <f>E7+5</f>
        <v>95</v>
      </c>
      <c r="G7" s="86">
        <f>F7+6</f>
        <v>101</v>
      </c>
      <c r="H7" s="271"/>
      <c r="I7" s="88" t="s">
        <v>202</v>
      </c>
      <c r="J7" s="88" t="s">
        <v>203</v>
      </c>
      <c r="K7" s="88" t="s">
        <v>204</v>
      </c>
      <c r="L7" s="88" t="s">
        <v>205</v>
      </c>
      <c r="M7" s="88" t="s">
        <v>206</v>
      </c>
      <c r="N7" s="88" t="s">
        <v>207</v>
      </c>
    </row>
    <row r="8" spans="1:14" ht="29.1" customHeight="1">
      <c r="A8" s="83" t="s">
        <v>164</v>
      </c>
      <c r="B8" s="84">
        <f>C8-4</f>
        <v>86</v>
      </c>
      <c r="C8" s="84">
        <f>D8-4</f>
        <v>90</v>
      </c>
      <c r="D8" s="85">
        <v>94</v>
      </c>
      <c r="E8" s="84">
        <f t="shared" si="1"/>
        <v>98</v>
      </c>
      <c r="F8" s="84">
        <f>E8+5</f>
        <v>103</v>
      </c>
      <c r="G8" s="86">
        <f>F8+6</f>
        <v>109</v>
      </c>
      <c r="H8" s="271"/>
      <c r="I8" s="88" t="s">
        <v>199</v>
      </c>
      <c r="J8" s="88" t="s">
        <v>208</v>
      </c>
      <c r="K8" s="88" t="s">
        <v>210</v>
      </c>
      <c r="L8" s="88" t="s">
        <v>199</v>
      </c>
      <c r="M8" s="88" t="s">
        <v>211</v>
      </c>
      <c r="N8" s="88" t="s">
        <v>212</v>
      </c>
    </row>
    <row r="9" spans="1:14" ht="29.1" customHeight="1">
      <c r="A9" s="83" t="s">
        <v>166</v>
      </c>
      <c r="B9" s="84">
        <f>C9-3.6</f>
        <v>99.800000000000011</v>
      </c>
      <c r="C9" s="84">
        <f>D9-3.6</f>
        <v>103.4</v>
      </c>
      <c r="D9" s="85">
        <v>107</v>
      </c>
      <c r="E9" s="84">
        <f t="shared" si="1"/>
        <v>111</v>
      </c>
      <c r="F9" s="84">
        <f>E9+4</f>
        <v>115</v>
      </c>
      <c r="G9" s="86">
        <f>F9+4</f>
        <v>119</v>
      </c>
      <c r="H9" s="271"/>
      <c r="I9" s="88" t="s">
        <v>198</v>
      </c>
      <c r="J9" s="88" t="s">
        <v>199</v>
      </c>
      <c r="K9" s="88" t="s">
        <v>200</v>
      </c>
      <c r="L9" s="88" t="s">
        <v>198</v>
      </c>
      <c r="M9" s="88" t="s">
        <v>200</v>
      </c>
      <c r="N9" s="88" t="s">
        <v>201</v>
      </c>
    </row>
    <row r="10" spans="1:14" ht="29.1" customHeight="1">
      <c r="A10" s="83" t="s">
        <v>168</v>
      </c>
      <c r="B10" s="84">
        <f>C10-1.15</f>
        <v>30.200000000000003</v>
      </c>
      <c r="C10" s="84">
        <f>D10-1.15</f>
        <v>31.35</v>
      </c>
      <c r="D10" s="85">
        <v>32.5</v>
      </c>
      <c r="E10" s="84">
        <f t="shared" ref="E10:G10" si="2">D10+1.3</f>
        <v>33.799999999999997</v>
      </c>
      <c r="F10" s="84">
        <f t="shared" si="2"/>
        <v>35.099999999999994</v>
      </c>
      <c r="G10" s="86">
        <f t="shared" si="2"/>
        <v>36.399999999999991</v>
      </c>
      <c r="H10" s="271"/>
      <c r="I10" s="88" t="s">
        <v>206</v>
      </c>
      <c r="J10" s="88" t="s">
        <v>213</v>
      </c>
      <c r="K10" s="88" t="s">
        <v>200</v>
      </c>
      <c r="L10" s="88" t="s">
        <v>214</v>
      </c>
      <c r="M10" s="88" t="s">
        <v>215</v>
      </c>
      <c r="N10" s="88" t="s">
        <v>215</v>
      </c>
    </row>
    <row r="11" spans="1:14" ht="29.1" customHeight="1">
      <c r="A11" s="83" t="s">
        <v>169</v>
      </c>
      <c r="B11" s="84">
        <f>C11-0.7</f>
        <v>22.6</v>
      </c>
      <c r="C11" s="84">
        <f>D11-0.7</f>
        <v>23.3</v>
      </c>
      <c r="D11" s="85">
        <v>24</v>
      </c>
      <c r="E11" s="84">
        <f>D11+0.7</f>
        <v>24.7</v>
      </c>
      <c r="F11" s="84">
        <f>E11+0.7</f>
        <v>25.4</v>
      </c>
      <c r="G11" s="86">
        <f>F11+0.9</f>
        <v>26.299999999999997</v>
      </c>
      <c r="H11" s="271"/>
      <c r="I11" s="88" t="s">
        <v>216</v>
      </c>
      <c r="J11" s="88" t="s">
        <v>209</v>
      </c>
      <c r="K11" s="88" t="s">
        <v>208</v>
      </c>
      <c r="L11" s="88" t="s">
        <v>216</v>
      </c>
      <c r="M11" s="88" t="s">
        <v>217</v>
      </c>
      <c r="N11" s="88" t="s">
        <v>208</v>
      </c>
    </row>
    <row r="12" spans="1:14" ht="29.1" customHeight="1">
      <c r="A12" s="83" t="s">
        <v>171</v>
      </c>
      <c r="B12" s="84">
        <f>C12-0.5</f>
        <v>18</v>
      </c>
      <c r="C12" s="84">
        <f>D12-0.5</f>
        <v>18.5</v>
      </c>
      <c r="D12" s="85">
        <v>19</v>
      </c>
      <c r="E12" s="84">
        <f>D12+0.5</f>
        <v>19.5</v>
      </c>
      <c r="F12" s="84">
        <f>E12+0.5</f>
        <v>20</v>
      </c>
      <c r="G12" s="86">
        <f>F12+0.7</f>
        <v>20.7</v>
      </c>
      <c r="H12" s="271"/>
      <c r="I12" s="88" t="s">
        <v>218</v>
      </c>
      <c r="J12" s="88" t="s">
        <v>208</v>
      </c>
      <c r="K12" s="88" t="s">
        <v>199</v>
      </c>
      <c r="L12" s="88" t="s">
        <v>199</v>
      </c>
      <c r="M12" s="88" t="s">
        <v>219</v>
      </c>
      <c r="N12" s="88" t="s">
        <v>207</v>
      </c>
    </row>
    <row r="13" spans="1:14" ht="29.1" customHeight="1">
      <c r="A13" s="83" t="s">
        <v>172</v>
      </c>
      <c r="B13" s="84">
        <f>C13-0.7</f>
        <v>28.7</v>
      </c>
      <c r="C13" s="84">
        <f>D13-0.6</f>
        <v>29.4</v>
      </c>
      <c r="D13" s="85">
        <v>30</v>
      </c>
      <c r="E13" s="84">
        <f>D13+0.6</f>
        <v>30.6</v>
      </c>
      <c r="F13" s="84">
        <f>E13+0.7</f>
        <v>31.3</v>
      </c>
      <c r="G13" s="86">
        <f>F13+0.6</f>
        <v>31.900000000000002</v>
      </c>
      <c r="H13" s="271"/>
      <c r="I13" s="88" t="s">
        <v>208</v>
      </c>
      <c r="J13" s="88" t="s">
        <v>208</v>
      </c>
      <c r="K13" s="88" t="s">
        <v>208</v>
      </c>
      <c r="L13" s="88" t="s">
        <v>208</v>
      </c>
      <c r="M13" s="88" t="s">
        <v>208</v>
      </c>
      <c r="N13" s="88" t="s">
        <v>208</v>
      </c>
    </row>
    <row r="14" spans="1:14" ht="16.5">
      <c r="A14" s="83" t="s">
        <v>173</v>
      </c>
      <c r="B14" s="84">
        <f>C14-0.9</f>
        <v>41.2</v>
      </c>
      <c r="C14" s="84">
        <f>D14-0.9</f>
        <v>42.1</v>
      </c>
      <c r="D14" s="85">
        <v>43</v>
      </c>
      <c r="E14" s="84">
        <f t="shared" ref="E14:G14" si="3">D14+1.1</f>
        <v>44.1</v>
      </c>
      <c r="F14" s="84">
        <f t="shared" si="3"/>
        <v>45.2</v>
      </c>
      <c r="G14" s="86">
        <f t="shared" si="3"/>
        <v>46.300000000000004</v>
      </c>
      <c r="H14" s="271"/>
      <c r="I14" s="88" t="s">
        <v>208</v>
      </c>
      <c r="J14" s="88" t="s">
        <v>208</v>
      </c>
      <c r="K14" s="88" t="s">
        <v>208</v>
      </c>
      <c r="L14" s="88" t="s">
        <v>208</v>
      </c>
      <c r="M14" s="88" t="s">
        <v>208</v>
      </c>
      <c r="N14" s="88" t="s">
        <v>208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4"/>
  </mergeCells>
  <phoneticPr fontId="45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zoomScaleNormal="100" workbookViewId="0">
      <selection activeCell="O16" sqref="O16"/>
    </sheetView>
  </sheetViews>
  <sheetFormatPr defaultColWidth="10.125" defaultRowHeight="14.25"/>
  <cols>
    <col min="1" max="1" width="9.625" style="54" customWidth="1"/>
    <col min="2" max="2" width="11.125" style="54" customWidth="1"/>
    <col min="3" max="3" width="9.125" style="54" customWidth="1"/>
    <col min="4" max="4" width="9.5" style="54" customWidth="1"/>
    <col min="5" max="5" width="9.125" style="54" customWidth="1"/>
    <col min="6" max="6" width="10.375" style="54" customWidth="1"/>
    <col min="7" max="7" width="9.5" style="54" customWidth="1"/>
    <col min="8" max="8" width="9.125" style="54" customWidth="1"/>
    <col min="9" max="9" width="8.125" style="54" customWidth="1"/>
    <col min="10" max="10" width="10.5" style="54" customWidth="1"/>
    <col min="11" max="11" width="12.125" style="54" customWidth="1"/>
    <col min="12" max="16384" width="10.125" style="54"/>
  </cols>
  <sheetData>
    <row r="1" spans="1:11" ht="25.5">
      <c r="A1" s="318" t="s">
        <v>220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</row>
    <row r="2" spans="1:11">
      <c r="A2" s="55" t="s">
        <v>53</v>
      </c>
      <c r="B2" s="403" t="s">
        <v>359</v>
      </c>
      <c r="C2" s="319"/>
      <c r="D2" s="56" t="s">
        <v>61</v>
      </c>
      <c r="E2" s="57" t="s">
        <v>62</v>
      </c>
      <c r="F2" s="58" t="s">
        <v>221</v>
      </c>
      <c r="G2" s="206" t="s">
        <v>69</v>
      </c>
      <c r="H2" s="201"/>
      <c r="I2" s="77" t="s">
        <v>56</v>
      </c>
      <c r="J2" s="320" t="s">
        <v>57</v>
      </c>
      <c r="K2" s="321"/>
    </row>
    <row r="3" spans="1:11">
      <c r="A3" s="61" t="s">
        <v>75</v>
      </c>
      <c r="B3" s="207">
        <v>11879</v>
      </c>
      <c r="C3" s="208"/>
      <c r="D3" s="62" t="s">
        <v>222</v>
      </c>
      <c r="E3" s="322">
        <v>45046</v>
      </c>
      <c r="F3" s="323"/>
      <c r="G3" s="323"/>
      <c r="H3" s="295" t="s">
        <v>223</v>
      </c>
      <c r="I3" s="295"/>
      <c r="J3" s="295"/>
      <c r="K3" s="296"/>
    </row>
    <row r="4" spans="1:11">
      <c r="A4" s="63" t="s">
        <v>72</v>
      </c>
      <c r="B4" s="64">
        <v>3</v>
      </c>
      <c r="C4" s="64">
        <v>6</v>
      </c>
      <c r="D4" s="65" t="s">
        <v>224</v>
      </c>
      <c r="E4" s="323"/>
      <c r="F4" s="323"/>
      <c r="G4" s="323"/>
      <c r="H4" s="241" t="s">
        <v>225</v>
      </c>
      <c r="I4" s="241"/>
      <c r="J4" s="75" t="s">
        <v>66</v>
      </c>
      <c r="K4" s="80" t="s">
        <v>67</v>
      </c>
    </row>
    <row r="5" spans="1:11">
      <c r="A5" s="63" t="s">
        <v>226</v>
      </c>
      <c r="B5" s="324">
        <v>1</v>
      </c>
      <c r="C5" s="324"/>
      <c r="D5" s="62" t="s">
        <v>227</v>
      </c>
      <c r="E5" s="62" t="s">
        <v>228</v>
      </c>
      <c r="F5" s="62" t="s">
        <v>229</v>
      </c>
      <c r="G5" s="62" t="s">
        <v>230</v>
      </c>
      <c r="H5" s="241" t="s">
        <v>231</v>
      </c>
      <c r="I5" s="241"/>
      <c r="J5" s="75" t="s">
        <v>66</v>
      </c>
      <c r="K5" s="80" t="s">
        <v>67</v>
      </c>
    </row>
    <row r="6" spans="1:11">
      <c r="A6" s="67" t="s">
        <v>232</v>
      </c>
      <c r="B6" s="325">
        <v>80</v>
      </c>
      <c r="C6" s="325"/>
      <c r="D6" s="68" t="s">
        <v>233</v>
      </c>
      <c r="E6" s="69"/>
      <c r="F6" s="70">
        <v>1063</v>
      </c>
      <c r="G6" s="68"/>
      <c r="H6" s="326" t="s">
        <v>234</v>
      </c>
      <c r="I6" s="326"/>
      <c r="J6" s="70" t="s">
        <v>66</v>
      </c>
      <c r="K6" s="81" t="s">
        <v>67</v>
      </c>
    </row>
    <row r="7" spans="1:11">
      <c r="A7" s="71"/>
      <c r="B7" s="72"/>
      <c r="C7" s="72"/>
      <c r="D7" s="71"/>
      <c r="E7" s="72"/>
      <c r="F7" s="73"/>
      <c r="G7" s="71"/>
      <c r="H7" s="73"/>
      <c r="I7" s="72"/>
      <c r="J7" s="72"/>
      <c r="K7" s="72"/>
    </row>
    <row r="8" spans="1:11">
      <c r="A8" s="74" t="s">
        <v>235</v>
      </c>
      <c r="B8" s="58" t="s">
        <v>236</v>
      </c>
      <c r="C8" s="58" t="s">
        <v>237</v>
      </c>
      <c r="D8" s="58" t="s">
        <v>238</v>
      </c>
      <c r="E8" s="58" t="s">
        <v>239</v>
      </c>
      <c r="F8" s="58" t="s">
        <v>240</v>
      </c>
      <c r="G8" s="327" t="s">
        <v>78</v>
      </c>
      <c r="H8" s="328"/>
      <c r="I8" s="328"/>
      <c r="J8" s="328"/>
      <c r="K8" s="329"/>
    </row>
    <row r="9" spans="1:11">
      <c r="A9" s="240" t="s">
        <v>241</v>
      </c>
      <c r="B9" s="241"/>
      <c r="C9" s="75" t="s">
        <v>66</v>
      </c>
      <c r="D9" s="75" t="s">
        <v>67</v>
      </c>
      <c r="E9" s="62" t="s">
        <v>242</v>
      </c>
      <c r="F9" s="76" t="s">
        <v>243</v>
      </c>
      <c r="G9" s="330"/>
      <c r="H9" s="331"/>
      <c r="I9" s="331"/>
      <c r="J9" s="331"/>
      <c r="K9" s="332"/>
    </row>
    <row r="10" spans="1:11">
      <c r="A10" s="240" t="s">
        <v>244</v>
      </c>
      <c r="B10" s="241"/>
      <c r="C10" s="75" t="s">
        <v>66</v>
      </c>
      <c r="D10" s="75" t="s">
        <v>67</v>
      </c>
      <c r="E10" s="62" t="s">
        <v>245</v>
      </c>
      <c r="F10" s="76" t="s">
        <v>246</v>
      </c>
      <c r="G10" s="330" t="s">
        <v>247</v>
      </c>
      <c r="H10" s="331"/>
      <c r="I10" s="331"/>
      <c r="J10" s="331"/>
      <c r="K10" s="332"/>
    </row>
    <row r="11" spans="1:11">
      <c r="A11" s="304" t="s">
        <v>182</v>
      </c>
      <c r="B11" s="305"/>
      <c r="C11" s="305"/>
      <c r="D11" s="305"/>
      <c r="E11" s="305"/>
      <c r="F11" s="305"/>
      <c r="G11" s="305"/>
      <c r="H11" s="305"/>
      <c r="I11" s="305"/>
      <c r="J11" s="305"/>
      <c r="K11" s="306"/>
    </row>
    <row r="12" spans="1:11">
      <c r="A12" s="61" t="s">
        <v>88</v>
      </c>
      <c r="B12" s="75" t="s">
        <v>84</v>
      </c>
      <c r="C12" s="75" t="s">
        <v>85</v>
      </c>
      <c r="D12" s="76"/>
      <c r="E12" s="62" t="s">
        <v>86</v>
      </c>
      <c r="F12" s="75" t="s">
        <v>84</v>
      </c>
      <c r="G12" s="75" t="s">
        <v>85</v>
      </c>
      <c r="H12" s="75"/>
      <c r="I12" s="62" t="s">
        <v>248</v>
      </c>
      <c r="J12" s="75" t="s">
        <v>84</v>
      </c>
      <c r="K12" s="80" t="s">
        <v>85</v>
      </c>
    </row>
    <row r="13" spans="1:11">
      <c r="A13" s="61" t="s">
        <v>91</v>
      </c>
      <c r="B13" s="75" t="s">
        <v>84</v>
      </c>
      <c r="C13" s="75" t="s">
        <v>85</v>
      </c>
      <c r="D13" s="76"/>
      <c r="E13" s="62" t="s">
        <v>96</v>
      </c>
      <c r="F13" s="75" t="s">
        <v>84</v>
      </c>
      <c r="G13" s="75" t="s">
        <v>85</v>
      </c>
      <c r="H13" s="75"/>
      <c r="I13" s="62" t="s">
        <v>249</v>
      </c>
      <c r="J13" s="75" t="s">
        <v>84</v>
      </c>
      <c r="K13" s="80" t="s">
        <v>85</v>
      </c>
    </row>
    <row r="14" spans="1:11">
      <c r="A14" s="67" t="s">
        <v>250</v>
      </c>
      <c r="B14" s="70" t="s">
        <v>84</v>
      </c>
      <c r="C14" s="70" t="s">
        <v>85</v>
      </c>
      <c r="D14" s="69"/>
      <c r="E14" s="68" t="s">
        <v>251</v>
      </c>
      <c r="F14" s="70" t="s">
        <v>84</v>
      </c>
      <c r="G14" s="70" t="s">
        <v>85</v>
      </c>
      <c r="H14" s="70"/>
      <c r="I14" s="68" t="s">
        <v>252</v>
      </c>
      <c r="J14" s="70" t="s">
        <v>84</v>
      </c>
      <c r="K14" s="81" t="s">
        <v>85</v>
      </c>
    </row>
    <row r="15" spans="1:11">
      <c r="A15" s="71"/>
      <c r="B15" s="73"/>
      <c r="C15" s="73"/>
      <c r="D15" s="72"/>
      <c r="E15" s="71"/>
      <c r="F15" s="73"/>
      <c r="G15" s="73"/>
      <c r="H15" s="73"/>
      <c r="I15" s="71"/>
      <c r="J15" s="73"/>
      <c r="K15" s="73"/>
    </row>
    <row r="16" spans="1:11">
      <c r="A16" s="294" t="s">
        <v>253</v>
      </c>
      <c r="B16" s="281"/>
      <c r="C16" s="281"/>
      <c r="D16" s="281"/>
      <c r="E16" s="281"/>
      <c r="F16" s="281"/>
      <c r="G16" s="281"/>
      <c r="H16" s="281"/>
      <c r="I16" s="281"/>
      <c r="J16" s="281"/>
      <c r="K16" s="282"/>
    </row>
    <row r="17" spans="1:11">
      <c r="A17" s="240" t="s">
        <v>254</v>
      </c>
      <c r="B17" s="241"/>
      <c r="C17" s="241"/>
      <c r="D17" s="241"/>
      <c r="E17" s="241"/>
      <c r="F17" s="241"/>
      <c r="G17" s="241"/>
      <c r="H17" s="241"/>
      <c r="I17" s="241"/>
      <c r="J17" s="241"/>
      <c r="K17" s="300"/>
    </row>
    <row r="18" spans="1:11">
      <c r="A18" s="240" t="s">
        <v>255</v>
      </c>
      <c r="B18" s="241"/>
      <c r="C18" s="241"/>
      <c r="D18" s="241"/>
      <c r="E18" s="241"/>
      <c r="F18" s="241"/>
      <c r="G18" s="241"/>
      <c r="H18" s="241"/>
      <c r="I18" s="241"/>
      <c r="J18" s="241"/>
      <c r="K18" s="300"/>
    </row>
    <row r="19" spans="1:11">
      <c r="A19" s="333" t="s">
        <v>256</v>
      </c>
      <c r="B19" s="334"/>
      <c r="C19" s="334"/>
      <c r="D19" s="334"/>
      <c r="E19" s="334"/>
      <c r="F19" s="334"/>
      <c r="G19" s="334"/>
      <c r="H19" s="334"/>
      <c r="I19" s="334"/>
      <c r="J19" s="334"/>
      <c r="K19" s="335"/>
    </row>
    <row r="20" spans="1:11">
      <c r="A20" s="283"/>
      <c r="B20" s="284"/>
      <c r="C20" s="284"/>
      <c r="D20" s="284"/>
      <c r="E20" s="284"/>
      <c r="F20" s="284"/>
      <c r="G20" s="284"/>
      <c r="H20" s="284"/>
      <c r="I20" s="284"/>
      <c r="J20" s="284"/>
      <c r="K20" s="336"/>
    </row>
    <row r="21" spans="1:11">
      <c r="A21" s="283"/>
      <c r="B21" s="284"/>
      <c r="C21" s="284"/>
      <c r="D21" s="284"/>
      <c r="E21" s="284"/>
      <c r="F21" s="284"/>
      <c r="G21" s="284"/>
      <c r="H21" s="284"/>
      <c r="I21" s="284"/>
      <c r="J21" s="284"/>
      <c r="K21" s="336"/>
    </row>
    <row r="22" spans="1:11">
      <c r="A22" s="283"/>
      <c r="B22" s="284"/>
      <c r="C22" s="284"/>
      <c r="D22" s="284"/>
      <c r="E22" s="284"/>
      <c r="F22" s="284"/>
      <c r="G22" s="284"/>
      <c r="H22" s="284"/>
      <c r="I22" s="284"/>
      <c r="J22" s="284"/>
      <c r="K22" s="336"/>
    </row>
    <row r="23" spans="1:11">
      <c r="A23" s="337"/>
      <c r="B23" s="338"/>
      <c r="C23" s="338"/>
      <c r="D23" s="338"/>
      <c r="E23" s="338"/>
      <c r="F23" s="338"/>
      <c r="G23" s="338"/>
      <c r="H23" s="338"/>
      <c r="I23" s="338"/>
      <c r="J23" s="338"/>
      <c r="K23" s="339"/>
    </row>
    <row r="24" spans="1:11">
      <c r="A24" s="240" t="s">
        <v>124</v>
      </c>
      <c r="B24" s="241"/>
      <c r="C24" s="75" t="s">
        <v>66</v>
      </c>
      <c r="D24" s="75" t="s">
        <v>67</v>
      </c>
      <c r="E24" s="295"/>
      <c r="F24" s="295"/>
      <c r="G24" s="295"/>
      <c r="H24" s="295"/>
      <c r="I24" s="295"/>
      <c r="J24" s="295"/>
      <c r="K24" s="296"/>
    </row>
    <row r="25" spans="1:11">
      <c r="A25" s="78" t="s">
        <v>257</v>
      </c>
      <c r="B25" s="340"/>
      <c r="C25" s="340"/>
      <c r="D25" s="340"/>
      <c r="E25" s="340"/>
      <c r="F25" s="340"/>
      <c r="G25" s="340"/>
      <c r="H25" s="340"/>
      <c r="I25" s="340"/>
      <c r="J25" s="340"/>
      <c r="K25" s="341"/>
    </row>
    <row r="26" spans="1:11">
      <c r="A26" s="342"/>
      <c r="B26" s="342"/>
      <c r="C26" s="342"/>
      <c r="D26" s="342"/>
      <c r="E26" s="342"/>
      <c r="F26" s="342"/>
      <c r="G26" s="342"/>
      <c r="H26" s="342"/>
      <c r="I26" s="342"/>
      <c r="J26" s="342"/>
      <c r="K26" s="342"/>
    </row>
    <row r="27" spans="1:11">
      <c r="A27" s="343" t="s">
        <v>258</v>
      </c>
      <c r="B27" s="328"/>
      <c r="C27" s="328"/>
      <c r="D27" s="328"/>
      <c r="E27" s="328"/>
      <c r="F27" s="328"/>
      <c r="G27" s="328"/>
      <c r="H27" s="328"/>
      <c r="I27" s="328"/>
      <c r="J27" s="328"/>
      <c r="K27" s="329"/>
    </row>
    <row r="28" spans="1:11">
      <c r="A28" s="404" t="s">
        <v>379</v>
      </c>
      <c r="B28" s="345"/>
      <c r="C28" s="345"/>
      <c r="D28" s="345"/>
      <c r="E28" s="345"/>
      <c r="F28" s="345"/>
      <c r="G28" s="345"/>
      <c r="H28" s="345"/>
      <c r="I28" s="345"/>
      <c r="J28" s="345"/>
      <c r="K28" s="346"/>
    </row>
    <row r="29" spans="1:11">
      <c r="A29" s="404" t="s">
        <v>380</v>
      </c>
      <c r="B29" s="345"/>
      <c r="C29" s="345"/>
      <c r="D29" s="345"/>
      <c r="E29" s="345"/>
      <c r="F29" s="345"/>
      <c r="G29" s="345"/>
      <c r="H29" s="345"/>
      <c r="I29" s="345"/>
      <c r="J29" s="345"/>
      <c r="K29" s="346"/>
    </row>
    <row r="30" spans="1:11">
      <c r="A30" s="404" t="s">
        <v>381</v>
      </c>
      <c r="B30" s="345"/>
      <c r="C30" s="345"/>
      <c r="D30" s="345"/>
      <c r="E30" s="345"/>
      <c r="F30" s="345"/>
      <c r="G30" s="345"/>
      <c r="H30" s="345"/>
      <c r="I30" s="345"/>
      <c r="J30" s="345"/>
      <c r="K30" s="346"/>
    </row>
    <row r="31" spans="1:11">
      <c r="A31" s="404" t="s">
        <v>382</v>
      </c>
      <c r="B31" s="345"/>
      <c r="C31" s="345"/>
      <c r="D31" s="345"/>
      <c r="E31" s="345"/>
      <c r="F31" s="345"/>
      <c r="G31" s="345"/>
      <c r="H31" s="345"/>
      <c r="I31" s="345"/>
      <c r="J31" s="345"/>
      <c r="K31" s="346"/>
    </row>
    <row r="32" spans="1:11">
      <c r="A32" s="404" t="s">
        <v>383</v>
      </c>
      <c r="B32" s="345"/>
      <c r="C32" s="345"/>
      <c r="D32" s="345"/>
      <c r="E32" s="345"/>
      <c r="F32" s="345"/>
      <c r="G32" s="345"/>
      <c r="H32" s="345"/>
      <c r="I32" s="345"/>
      <c r="J32" s="345"/>
      <c r="K32" s="346"/>
    </row>
    <row r="33" spans="1:11" ht="23.1" customHeight="1">
      <c r="A33" s="344"/>
      <c r="B33" s="345"/>
      <c r="C33" s="345"/>
      <c r="D33" s="345"/>
      <c r="E33" s="345"/>
      <c r="F33" s="345"/>
      <c r="G33" s="345"/>
      <c r="H33" s="345"/>
      <c r="I33" s="345"/>
      <c r="J33" s="345"/>
      <c r="K33" s="346"/>
    </row>
    <row r="34" spans="1:11" ht="23.1" customHeight="1">
      <c r="A34" s="283"/>
      <c r="B34" s="284"/>
      <c r="C34" s="284"/>
      <c r="D34" s="284"/>
      <c r="E34" s="284"/>
      <c r="F34" s="284"/>
      <c r="G34" s="284"/>
      <c r="H34" s="284"/>
      <c r="I34" s="284"/>
      <c r="J34" s="284"/>
      <c r="K34" s="336"/>
    </row>
    <row r="35" spans="1:11" ht="23.1" customHeight="1">
      <c r="A35" s="347"/>
      <c r="B35" s="284"/>
      <c r="C35" s="284"/>
      <c r="D35" s="284"/>
      <c r="E35" s="284"/>
      <c r="F35" s="284"/>
      <c r="G35" s="284"/>
      <c r="H35" s="284"/>
      <c r="I35" s="284"/>
      <c r="J35" s="284"/>
      <c r="K35" s="336"/>
    </row>
    <row r="36" spans="1:11" ht="23.1" customHeight="1">
      <c r="A36" s="348"/>
      <c r="B36" s="349"/>
      <c r="C36" s="349"/>
      <c r="D36" s="349"/>
      <c r="E36" s="349"/>
      <c r="F36" s="349"/>
      <c r="G36" s="349"/>
      <c r="H36" s="349"/>
      <c r="I36" s="349"/>
      <c r="J36" s="349"/>
      <c r="K36" s="350"/>
    </row>
    <row r="37" spans="1:11" ht="18.75" customHeight="1">
      <c r="A37" s="351" t="s">
        <v>259</v>
      </c>
      <c r="B37" s="352"/>
      <c r="C37" s="352"/>
      <c r="D37" s="352"/>
      <c r="E37" s="352"/>
      <c r="F37" s="352"/>
      <c r="G37" s="352"/>
      <c r="H37" s="352"/>
      <c r="I37" s="352"/>
      <c r="J37" s="352"/>
      <c r="K37" s="353"/>
    </row>
    <row r="38" spans="1:11" ht="18.75" customHeight="1">
      <c r="A38" s="240" t="s">
        <v>260</v>
      </c>
      <c r="B38" s="241"/>
      <c r="C38" s="241"/>
      <c r="D38" s="295" t="s">
        <v>261</v>
      </c>
      <c r="E38" s="295"/>
      <c r="F38" s="287" t="s">
        <v>262</v>
      </c>
      <c r="G38" s="354"/>
      <c r="H38" s="241" t="s">
        <v>263</v>
      </c>
      <c r="I38" s="241"/>
      <c r="J38" s="241" t="s">
        <v>264</v>
      </c>
      <c r="K38" s="300"/>
    </row>
    <row r="39" spans="1:11" ht="18.75" customHeight="1">
      <c r="A39" s="63" t="s">
        <v>125</v>
      </c>
      <c r="B39" s="241" t="s">
        <v>265</v>
      </c>
      <c r="C39" s="241"/>
      <c r="D39" s="241"/>
      <c r="E39" s="241"/>
      <c r="F39" s="241"/>
      <c r="G39" s="241"/>
      <c r="H39" s="241"/>
      <c r="I39" s="241"/>
      <c r="J39" s="241"/>
      <c r="K39" s="300"/>
    </row>
    <row r="40" spans="1:11" ht="30.95" customHeight="1">
      <c r="A40" s="240"/>
      <c r="B40" s="241"/>
      <c r="C40" s="241"/>
      <c r="D40" s="241"/>
      <c r="E40" s="241"/>
      <c r="F40" s="241"/>
      <c r="G40" s="241"/>
      <c r="H40" s="241"/>
      <c r="I40" s="241"/>
      <c r="J40" s="241"/>
      <c r="K40" s="300"/>
    </row>
    <row r="41" spans="1:11" ht="18.75" customHeight="1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300"/>
    </row>
    <row r="42" spans="1:11" ht="32.1" customHeight="1">
      <c r="A42" s="67" t="s">
        <v>135</v>
      </c>
      <c r="B42" s="355" t="s">
        <v>266</v>
      </c>
      <c r="C42" s="355"/>
      <c r="D42" s="68" t="s">
        <v>267</v>
      </c>
      <c r="E42" s="69"/>
      <c r="F42" s="68" t="s">
        <v>139</v>
      </c>
      <c r="G42" s="79">
        <v>45047</v>
      </c>
      <c r="H42" s="356" t="s">
        <v>140</v>
      </c>
      <c r="I42" s="356"/>
      <c r="J42" s="355" t="s">
        <v>143</v>
      </c>
      <c r="K42" s="357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4"/>
  <sheetViews>
    <sheetView workbookViewId="0">
      <selection activeCell="M17" sqref="M17"/>
    </sheetView>
  </sheetViews>
  <sheetFormatPr defaultColWidth="9" defaultRowHeight="26.1" customHeight="1"/>
  <cols>
    <col min="1" max="1" width="12.875" style="39" customWidth="1"/>
    <col min="2" max="7" width="9.375" style="39" customWidth="1"/>
    <col min="8" max="8" width="1.375" style="39" customWidth="1"/>
    <col min="9" max="14" width="13.75" style="39" customWidth="1"/>
    <col min="15" max="16384" width="9" style="39"/>
  </cols>
  <sheetData>
    <row r="1" spans="1:14" ht="30" customHeight="1">
      <c r="A1" s="262" t="s">
        <v>144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</row>
    <row r="2" spans="1:14" ht="29.1" customHeight="1">
      <c r="A2" s="40" t="s">
        <v>61</v>
      </c>
      <c r="B2" s="264" t="s">
        <v>62</v>
      </c>
      <c r="C2" s="264"/>
      <c r="D2" s="41" t="s">
        <v>68</v>
      </c>
      <c r="E2" s="265" t="s">
        <v>69</v>
      </c>
      <c r="F2" s="264"/>
      <c r="G2" s="264"/>
      <c r="H2" s="270"/>
      <c r="I2" s="51" t="s">
        <v>56</v>
      </c>
      <c r="J2" s="264" t="s">
        <v>57</v>
      </c>
      <c r="K2" s="264"/>
      <c r="L2" s="264"/>
      <c r="M2" s="264"/>
      <c r="N2" s="266"/>
    </row>
    <row r="3" spans="1:14" ht="29.1" customHeight="1">
      <c r="A3" s="269" t="s">
        <v>145</v>
      </c>
      <c r="B3" s="267" t="s">
        <v>146</v>
      </c>
      <c r="C3" s="267"/>
      <c r="D3" s="267"/>
      <c r="E3" s="267"/>
      <c r="F3" s="267"/>
      <c r="G3" s="267"/>
      <c r="H3" s="271"/>
      <c r="I3" s="267" t="s">
        <v>147</v>
      </c>
      <c r="J3" s="267"/>
      <c r="K3" s="267"/>
      <c r="L3" s="267"/>
      <c r="M3" s="267"/>
      <c r="N3" s="268"/>
    </row>
    <row r="4" spans="1:14" ht="29.1" customHeight="1">
      <c r="A4" s="269"/>
      <c r="B4" s="42" t="s">
        <v>111</v>
      </c>
      <c r="C4" s="42" t="s">
        <v>112</v>
      </c>
      <c r="D4" s="42" t="s">
        <v>113</v>
      </c>
      <c r="E4" s="42" t="s">
        <v>114</v>
      </c>
      <c r="F4" s="42" t="s">
        <v>115</v>
      </c>
      <c r="G4" s="43" t="s">
        <v>116</v>
      </c>
      <c r="H4" s="271"/>
      <c r="I4" s="52" t="s">
        <v>111</v>
      </c>
      <c r="J4" s="52" t="s">
        <v>112</v>
      </c>
      <c r="K4" s="52" t="s">
        <v>113</v>
      </c>
      <c r="L4" s="52" t="s">
        <v>114</v>
      </c>
      <c r="M4" s="52" t="s">
        <v>115</v>
      </c>
      <c r="N4" s="52" t="s">
        <v>116</v>
      </c>
    </row>
    <row r="5" spans="1:14" ht="29.1" customHeight="1">
      <c r="A5" s="44" t="s">
        <v>150</v>
      </c>
      <c r="B5" s="42" t="s">
        <v>151</v>
      </c>
      <c r="C5" s="42" t="s">
        <v>152</v>
      </c>
      <c r="D5" s="45" t="s">
        <v>153</v>
      </c>
      <c r="E5" s="45" t="s">
        <v>154</v>
      </c>
      <c r="F5" s="42" t="s">
        <v>155</v>
      </c>
      <c r="G5" s="42" t="s">
        <v>156</v>
      </c>
      <c r="H5" s="271"/>
      <c r="I5" s="401" t="s">
        <v>360</v>
      </c>
      <c r="J5" s="401" t="s">
        <v>360</v>
      </c>
      <c r="K5" s="401" t="s">
        <v>360</v>
      </c>
      <c r="L5" s="401" t="s">
        <v>360</v>
      </c>
      <c r="M5" s="401" t="s">
        <v>360</v>
      </c>
      <c r="N5" s="401" t="s">
        <v>360</v>
      </c>
    </row>
    <row r="6" spans="1:14" ht="27" customHeight="1">
      <c r="A6" s="46" t="s">
        <v>157</v>
      </c>
      <c r="B6" s="47">
        <f>C6-2.1</f>
        <v>98.800000000000011</v>
      </c>
      <c r="C6" s="47">
        <f>D6-2.1</f>
        <v>100.9</v>
      </c>
      <c r="D6" s="48">
        <v>103</v>
      </c>
      <c r="E6" s="47">
        <f t="shared" ref="E6:G6" si="0">D6+2.1</f>
        <v>105.1</v>
      </c>
      <c r="F6" s="47">
        <f t="shared" si="0"/>
        <v>107.19999999999999</v>
      </c>
      <c r="G6" s="49">
        <f t="shared" si="0"/>
        <v>109.29999999999998</v>
      </c>
      <c r="H6" s="271"/>
      <c r="I6" s="402" t="s">
        <v>368</v>
      </c>
      <c r="J6" s="402" t="s">
        <v>361</v>
      </c>
      <c r="K6" s="402" t="s">
        <v>373</v>
      </c>
      <c r="L6" s="402" t="s">
        <v>365</v>
      </c>
      <c r="M6" s="402" t="s">
        <v>364</v>
      </c>
      <c r="N6" s="402" t="s">
        <v>377</v>
      </c>
    </row>
    <row r="7" spans="1:14" ht="27" customHeight="1">
      <c r="A7" s="46" t="s">
        <v>160</v>
      </c>
      <c r="B7" s="47">
        <f>C7-4</f>
        <v>78</v>
      </c>
      <c r="C7" s="47">
        <f>D7-4</f>
        <v>82</v>
      </c>
      <c r="D7" s="48">
        <v>86</v>
      </c>
      <c r="E7" s="47">
        <f t="shared" ref="E7:E9" si="1">D7+4</f>
        <v>90</v>
      </c>
      <c r="F7" s="47">
        <f>E7+5</f>
        <v>95</v>
      </c>
      <c r="G7" s="49">
        <f>F7+6</f>
        <v>101</v>
      </c>
      <c r="H7" s="271"/>
      <c r="I7" s="402" t="s">
        <v>365</v>
      </c>
      <c r="J7" s="402" t="s">
        <v>362</v>
      </c>
      <c r="K7" s="402" t="s">
        <v>362</v>
      </c>
      <c r="L7" s="402" t="s">
        <v>365</v>
      </c>
      <c r="M7" s="402" t="s">
        <v>365</v>
      </c>
      <c r="N7" s="402" t="s">
        <v>367</v>
      </c>
    </row>
    <row r="8" spans="1:14" ht="27" customHeight="1">
      <c r="A8" s="46" t="s">
        <v>163</v>
      </c>
      <c r="B8" s="50">
        <f t="shared" ref="B8:G8" si="2">B7*1.2</f>
        <v>93.6</v>
      </c>
      <c r="C8" s="50">
        <f t="shared" si="2"/>
        <v>98.399999999999991</v>
      </c>
      <c r="D8" s="50">
        <f t="shared" si="2"/>
        <v>103.2</v>
      </c>
      <c r="E8" s="50">
        <f t="shared" si="2"/>
        <v>108</v>
      </c>
      <c r="F8" s="50">
        <f t="shared" si="2"/>
        <v>114</v>
      </c>
      <c r="G8" s="50">
        <f t="shared" si="2"/>
        <v>121.19999999999999</v>
      </c>
      <c r="H8" s="271"/>
      <c r="I8" s="53"/>
      <c r="J8" s="53"/>
      <c r="K8" s="402" t="s">
        <v>378</v>
      </c>
      <c r="L8" s="53"/>
      <c r="M8" s="53"/>
      <c r="N8" s="53"/>
    </row>
    <row r="9" spans="1:14" ht="27" customHeight="1">
      <c r="A9" s="46" t="s">
        <v>166</v>
      </c>
      <c r="B9" s="47">
        <f>C9-3.6</f>
        <v>99.800000000000011</v>
      </c>
      <c r="C9" s="47">
        <f>D9-3.6</f>
        <v>103.4</v>
      </c>
      <c r="D9" s="48">
        <v>107</v>
      </c>
      <c r="E9" s="47">
        <f t="shared" si="1"/>
        <v>111</v>
      </c>
      <c r="F9" s="47">
        <f>E9+4</f>
        <v>115</v>
      </c>
      <c r="G9" s="49">
        <f>F9+4</f>
        <v>119</v>
      </c>
      <c r="H9" s="271"/>
      <c r="I9" s="402" t="s">
        <v>362</v>
      </c>
      <c r="J9" s="402" t="s">
        <v>361</v>
      </c>
      <c r="K9" s="402" t="s">
        <v>365</v>
      </c>
      <c r="L9" s="402" t="s">
        <v>373</v>
      </c>
      <c r="M9" s="402" t="s">
        <v>362</v>
      </c>
      <c r="N9" s="402" t="s">
        <v>367</v>
      </c>
    </row>
    <row r="10" spans="1:14" ht="27" customHeight="1">
      <c r="A10" s="46" t="s">
        <v>168</v>
      </c>
      <c r="B10" s="47">
        <f>C10-1.15</f>
        <v>30.200000000000003</v>
      </c>
      <c r="C10" s="47">
        <f>D10-1.15</f>
        <v>31.35</v>
      </c>
      <c r="D10" s="48">
        <v>32.5</v>
      </c>
      <c r="E10" s="47">
        <f t="shared" ref="E10:G10" si="3">D10+1.3</f>
        <v>33.799999999999997</v>
      </c>
      <c r="F10" s="47">
        <f t="shared" si="3"/>
        <v>35.099999999999994</v>
      </c>
      <c r="G10" s="49">
        <f t="shared" si="3"/>
        <v>36.399999999999991</v>
      </c>
      <c r="H10" s="271"/>
      <c r="I10" s="402" t="s">
        <v>369</v>
      </c>
      <c r="J10" s="402" t="s">
        <v>363</v>
      </c>
      <c r="K10" s="402" t="s">
        <v>374</v>
      </c>
      <c r="L10" s="402" t="s">
        <v>374</v>
      </c>
      <c r="M10" s="402" t="s">
        <v>375</v>
      </c>
      <c r="N10" s="402" t="s">
        <v>373</v>
      </c>
    </row>
    <row r="11" spans="1:14" ht="27" customHeight="1">
      <c r="A11" s="46" t="s">
        <v>169</v>
      </c>
      <c r="B11" s="47">
        <f>C11-0.7</f>
        <v>22.6</v>
      </c>
      <c r="C11" s="47">
        <f>D11-0.7</f>
        <v>23.3</v>
      </c>
      <c r="D11" s="48">
        <v>24</v>
      </c>
      <c r="E11" s="47">
        <f>D11+0.7</f>
        <v>24.7</v>
      </c>
      <c r="F11" s="47">
        <f>E11+0.7</f>
        <v>25.4</v>
      </c>
      <c r="G11" s="49">
        <f>F11+0.9</f>
        <v>26.299999999999997</v>
      </c>
      <c r="H11" s="271"/>
      <c r="I11" s="402" t="s">
        <v>370</v>
      </c>
      <c r="J11" s="402" t="s">
        <v>364</v>
      </c>
      <c r="K11" s="402" t="s">
        <v>364</v>
      </c>
      <c r="L11" s="402" t="s">
        <v>370</v>
      </c>
      <c r="M11" s="402" t="s">
        <v>376</v>
      </c>
      <c r="N11" s="402" t="s">
        <v>377</v>
      </c>
    </row>
    <row r="12" spans="1:14" ht="27" customHeight="1">
      <c r="A12" s="46" t="s">
        <v>171</v>
      </c>
      <c r="B12" s="47">
        <f>C12-0.5</f>
        <v>18</v>
      </c>
      <c r="C12" s="47">
        <f>D12-0.5</f>
        <v>18.5</v>
      </c>
      <c r="D12" s="48">
        <v>19</v>
      </c>
      <c r="E12" s="47">
        <f>D12+0.5</f>
        <v>19.5</v>
      </c>
      <c r="F12" s="47">
        <f>E12+0.5</f>
        <v>20</v>
      </c>
      <c r="G12" s="49">
        <f>F12+0.7</f>
        <v>20.7</v>
      </c>
      <c r="H12" s="271"/>
      <c r="I12" s="402" t="s">
        <v>371</v>
      </c>
      <c r="J12" s="402" t="s">
        <v>365</v>
      </c>
      <c r="K12" s="402" t="s">
        <v>371</v>
      </c>
      <c r="L12" s="402" t="s">
        <v>365</v>
      </c>
      <c r="M12" s="402" t="s">
        <v>371</v>
      </c>
      <c r="N12" s="402" t="s">
        <v>369</v>
      </c>
    </row>
    <row r="13" spans="1:14" ht="27" customHeight="1">
      <c r="A13" s="46" t="s">
        <v>172</v>
      </c>
      <c r="B13" s="47">
        <f>C13-0.7</f>
        <v>28.7</v>
      </c>
      <c r="C13" s="47">
        <f>D13-0.6</f>
        <v>29.4</v>
      </c>
      <c r="D13" s="48">
        <v>30</v>
      </c>
      <c r="E13" s="47">
        <f>D13+0.6</f>
        <v>30.6</v>
      </c>
      <c r="F13" s="47">
        <f>E13+0.7</f>
        <v>31.3</v>
      </c>
      <c r="G13" s="49">
        <f>F13+0.6</f>
        <v>31.900000000000002</v>
      </c>
      <c r="H13" s="271"/>
      <c r="I13" s="402" t="s">
        <v>372</v>
      </c>
      <c r="J13" s="402" t="s">
        <v>366</v>
      </c>
      <c r="K13" s="402" t="s">
        <v>370</v>
      </c>
      <c r="L13" s="402" t="s">
        <v>375</v>
      </c>
      <c r="M13" s="402" t="s">
        <v>368</v>
      </c>
      <c r="N13" s="402" t="s">
        <v>363</v>
      </c>
    </row>
    <row r="14" spans="1:14" ht="27" customHeight="1">
      <c r="A14" s="46" t="s">
        <v>173</v>
      </c>
      <c r="B14" s="47">
        <f>C14-0.9</f>
        <v>41.2</v>
      </c>
      <c r="C14" s="47">
        <f>D14-0.9</f>
        <v>42.1</v>
      </c>
      <c r="D14" s="48">
        <v>43</v>
      </c>
      <c r="E14" s="47">
        <f t="shared" ref="E14:G14" si="4">D14+1.1</f>
        <v>44.1</v>
      </c>
      <c r="F14" s="47">
        <f t="shared" si="4"/>
        <v>45.2</v>
      </c>
      <c r="G14" s="49">
        <f t="shared" si="4"/>
        <v>46.300000000000004</v>
      </c>
      <c r="H14" s="271"/>
      <c r="I14" s="402" t="s">
        <v>369</v>
      </c>
      <c r="J14" s="402" t="s">
        <v>367</v>
      </c>
      <c r="K14" s="402" t="s">
        <v>373</v>
      </c>
      <c r="L14" s="402" t="s">
        <v>365</v>
      </c>
      <c r="M14" s="402" t="s">
        <v>364</v>
      </c>
      <c r="N14" s="402" t="s">
        <v>368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4"/>
  </mergeCells>
  <phoneticPr fontId="45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E4" sqref="E4"/>
    </sheetView>
  </sheetViews>
  <sheetFormatPr defaultColWidth="9" defaultRowHeight="14.25"/>
  <cols>
    <col min="1" max="1" width="7" customWidth="1"/>
    <col min="2" max="2" width="12.125" style="34" customWidth="1"/>
    <col min="3" max="3" width="12.875" style="34" customWidth="1"/>
    <col min="4" max="4" width="9.125" style="22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58" t="s">
        <v>268</v>
      </c>
      <c r="B1" s="358"/>
      <c r="C1" s="358"/>
      <c r="D1" s="359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</row>
    <row r="2" spans="1:15" s="1" customFormat="1" ht="16.5">
      <c r="A2" s="372" t="s">
        <v>269</v>
      </c>
      <c r="B2" s="373" t="s">
        <v>270</v>
      </c>
      <c r="C2" s="373" t="s">
        <v>271</v>
      </c>
      <c r="D2" s="375" t="s">
        <v>272</v>
      </c>
      <c r="E2" s="373" t="s">
        <v>273</v>
      </c>
      <c r="F2" s="373" t="s">
        <v>274</v>
      </c>
      <c r="G2" s="373" t="s">
        <v>275</v>
      </c>
      <c r="H2" s="373" t="s">
        <v>276</v>
      </c>
      <c r="I2" s="3" t="s">
        <v>277</v>
      </c>
      <c r="J2" s="3" t="s">
        <v>278</v>
      </c>
      <c r="K2" s="3" t="s">
        <v>279</v>
      </c>
      <c r="L2" s="3" t="s">
        <v>280</v>
      </c>
      <c r="M2" s="3" t="s">
        <v>281</v>
      </c>
      <c r="N2" s="373" t="s">
        <v>282</v>
      </c>
      <c r="O2" s="373" t="s">
        <v>283</v>
      </c>
    </row>
    <row r="3" spans="1:15" s="1" customFormat="1" ht="16.5">
      <c r="A3" s="372"/>
      <c r="B3" s="374"/>
      <c r="C3" s="374"/>
      <c r="D3" s="376"/>
      <c r="E3" s="374"/>
      <c r="F3" s="374"/>
      <c r="G3" s="374"/>
      <c r="H3" s="374"/>
      <c r="I3" s="3" t="s">
        <v>284</v>
      </c>
      <c r="J3" s="3" t="s">
        <v>284</v>
      </c>
      <c r="K3" s="3" t="s">
        <v>284</v>
      </c>
      <c r="L3" s="3" t="s">
        <v>284</v>
      </c>
      <c r="M3" s="3" t="s">
        <v>284</v>
      </c>
      <c r="N3" s="374"/>
      <c r="O3" s="374"/>
    </row>
    <row r="4" spans="1:15" ht="31.5">
      <c r="A4" s="5">
        <v>1</v>
      </c>
      <c r="B4" s="12" t="s">
        <v>285</v>
      </c>
      <c r="C4" s="169" t="s">
        <v>286</v>
      </c>
      <c r="D4" s="170" t="s">
        <v>287</v>
      </c>
      <c r="E4" s="6" t="s">
        <v>288</v>
      </c>
      <c r="F4" s="171" t="s">
        <v>289</v>
      </c>
      <c r="G4" s="7" t="s">
        <v>66</v>
      </c>
      <c r="H4" s="7" t="s">
        <v>66</v>
      </c>
      <c r="I4" s="7">
        <v>2</v>
      </c>
      <c r="J4" s="7">
        <v>2</v>
      </c>
      <c r="K4" s="7">
        <v>3</v>
      </c>
      <c r="L4" s="7">
        <v>4</v>
      </c>
      <c r="M4" s="7">
        <v>1</v>
      </c>
      <c r="N4" s="7">
        <f>SUM(I4:M4)</f>
        <v>12</v>
      </c>
      <c r="O4" s="7" t="s">
        <v>290</v>
      </c>
    </row>
    <row r="5" spans="1:15" ht="31.5">
      <c r="A5" s="5">
        <v>2</v>
      </c>
      <c r="B5" s="23">
        <v>116</v>
      </c>
      <c r="C5" s="169" t="s">
        <v>286</v>
      </c>
      <c r="D5" s="172" t="s">
        <v>291</v>
      </c>
      <c r="E5" s="24" t="s">
        <v>62</v>
      </c>
      <c r="F5" s="171" t="s">
        <v>289</v>
      </c>
      <c r="G5" s="7" t="s">
        <v>66</v>
      </c>
      <c r="H5" s="7" t="s">
        <v>66</v>
      </c>
      <c r="I5" s="7">
        <v>1</v>
      </c>
      <c r="J5" s="7">
        <v>3</v>
      </c>
      <c r="K5" s="7">
        <v>2</v>
      </c>
      <c r="L5" s="7">
        <v>4</v>
      </c>
      <c r="M5" s="7">
        <v>3</v>
      </c>
      <c r="N5" s="7">
        <f>SUM(I5:M5)</f>
        <v>13</v>
      </c>
      <c r="O5" s="7" t="s">
        <v>290</v>
      </c>
    </row>
    <row r="6" spans="1:15" ht="31.5">
      <c r="A6" s="5">
        <v>3</v>
      </c>
      <c r="B6" s="7">
        <v>6</v>
      </c>
      <c r="C6" s="169" t="s">
        <v>286</v>
      </c>
      <c r="D6" s="173" t="s">
        <v>292</v>
      </c>
      <c r="E6" s="6" t="s">
        <v>288</v>
      </c>
      <c r="F6" s="171" t="s">
        <v>289</v>
      </c>
      <c r="G6" s="7" t="s">
        <v>66</v>
      </c>
      <c r="H6" s="7" t="s">
        <v>66</v>
      </c>
      <c r="I6" s="7">
        <v>2</v>
      </c>
      <c r="J6" s="7">
        <v>3</v>
      </c>
      <c r="K6" s="7">
        <v>3</v>
      </c>
      <c r="L6" s="7">
        <v>5</v>
      </c>
      <c r="M6" s="7">
        <v>3</v>
      </c>
      <c r="N6" s="7">
        <f>SUM(I6:M6)</f>
        <v>16</v>
      </c>
      <c r="O6" s="7" t="s">
        <v>290</v>
      </c>
    </row>
    <row r="7" spans="1:15">
      <c r="A7" s="5"/>
      <c r="B7" s="7"/>
      <c r="C7" s="35"/>
      <c r="D7" s="26"/>
      <c r="E7" s="7"/>
      <c r="F7" s="36"/>
      <c r="G7" s="7"/>
      <c r="H7" s="7"/>
      <c r="I7" s="7"/>
      <c r="J7" s="7"/>
      <c r="K7" s="7"/>
      <c r="L7" s="7"/>
      <c r="M7" s="7"/>
      <c r="N7" s="7"/>
      <c r="O7" s="7"/>
    </row>
    <row r="8" spans="1:15">
      <c r="A8" s="5"/>
      <c r="B8" s="7"/>
      <c r="C8" s="7"/>
      <c r="D8" s="37"/>
      <c r="E8" s="7"/>
      <c r="F8" s="35"/>
      <c r="G8" s="7"/>
      <c r="H8" s="7"/>
      <c r="I8" s="7"/>
      <c r="J8" s="7"/>
      <c r="K8" s="7"/>
      <c r="L8" s="7"/>
      <c r="M8" s="5"/>
      <c r="N8" s="5"/>
      <c r="O8" s="5"/>
    </row>
    <row r="9" spans="1:15">
      <c r="A9" s="5"/>
      <c r="B9" s="28"/>
      <c r="C9" s="28"/>
      <c r="D9" s="38"/>
      <c r="E9" s="28"/>
      <c r="F9" s="35"/>
      <c r="G9" s="7"/>
      <c r="H9" s="7"/>
      <c r="I9" s="7"/>
      <c r="J9" s="7"/>
      <c r="K9" s="7"/>
      <c r="L9" s="7"/>
      <c r="M9" s="5"/>
      <c r="N9" s="5"/>
      <c r="O9" s="5"/>
    </row>
    <row r="10" spans="1:15">
      <c r="A10" s="5"/>
      <c r="B10" s="7"/>
      <c r="C10" s="7"/>
      <c r="D10" s="30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7"/>
      <c r="C11" s="7"/>
      <c r="D11" s="30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360" t="s">
        <v>293</v>
      </c>
      <c r="B12" s="361"/>
      <c r="C12" s="361"/>
      <c r="D12" s="362"/>
      <c r="E12" s="363"/>
      <c r="F12" s="364"/>
      <c r="G12" s="364"/>
      <c r="H12" s="364"/>
      <c r="I12" s="365"/>
      <c r="J12" s="360" t="s">
        <v>294</v>
      </c>
      <c r="K12" s="366"/>
      <c r="L12" s="366"/>
      <c r="M12" s="367"/>
      <c r="N12" s="10"/>
      <c r="O12" s="11"/>
    </row>
    <row r="13" spans="1:15" ht="16.5">
      <c r="A13" s="368" t="s">
        <v>295</v>
      </c>
      <c r="B13" s="369"/>
      <c r="C13" s="369"/>
      <c r="D13" s="370"/>
      <c r="E13" s="371"/>
      <c r="F13" s="371"/>
      <c r="G13" s="371"/>
      <c r="H13" s="371"/>
      <c r="I13" s="371"/>
      <c r="J13" s="371"/>
      <c r="K13" s="371"/>
      <c r="L13" s="371"/>
      <c r="M13" s="371"/>
      <c r="N13" s="371"/>
      <c r="O13" s="371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5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2023-05-01T07:08:40Z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9A76448B09AA4BF58667FC667EC195F4</vt:lpwstr>
  </property>
</Properties>
</file>