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探越23FW\YAMMAL91565\5-3首期\"/>
    </mc:Choice>
  </mc:AlternateContent>
  <xr:revisionPtr revIDLastSave="0" documentId="13_ncr:1_{9425D85F-1D95-47F9-8A15-B71BCB1EBFBA}" xr6:coauthVersionLast="47" xr6:coauthVersionMax="47" xr10:uidLastSave="{00000000-0000-0000-0000-000000000000}"/>
  <bookViews>
    <workbookView xWindow="-120" yWindow="-120" windowWidth="20730" windowHeight="11160" tabRatio="727" firstSheet="1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H5" i="12" l="1"/>
  <c r="H4" i="12"/>
  <c r="K5" i="8"/>
  <c r="K4" i="8"/>
  <c r="N5" i="7"/>
  <c r="N4" i="7"/>
  <c r="E16" i="6"/>
  <c r="F16" i="6"/>
  <c r="G16" i="6"/>
  <c r="C16" i="6"/>
  <c r="B16" i="6"/>
  <c r="E15" i="6"/>
  <c r="F15" i="6"/>
  <c r="G15" i="6"/>
  <c r="C15" i="6"/>
  <c r="B15" i="6"/>
  <c r="E14" i="6"/>
  <c r="F14" i="6"/>
  <c r="G14" i="6"/>
  <c r="C14" i="6"/>
  <c r="B14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E16" i="14"/>
  <c r="F16" i="14"/>
  <c r="G16" i="14"/>
  <c r="C16" i="14"/>
  <c r="B16" i="14"/>
  <c r="E15" i="14"/>
  <c r="F15" i="14"/>
  <c r="G15" i="14"/>
  <c r="C15" i="14"/>
  <c r="B15" i="14"/>
  <c r="E14" i="14"/>
  <c r="F14" i="14"/>
  <c r="G14" i="14"/>
  <c r="C14" i="14"/>
  <c r="B14" i="14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<sst xmlns="http://schemas.openxmlformats.org/spreadsheetml/2006/main" count="789" uniqueCount="337">
  <si>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</si>
  <si>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</si>
  <si>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</si>
  <si>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</si>
  <si>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</si>
  <si>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</si>
  <si>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</si>
  <si>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</si>
  <si>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</si>
  <si>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</si>
  <si>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</si>
  <si>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</si>
  <si>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</si>
  <si>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</si>
  <si>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</si>
  <si>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</si>
  <si>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</si>
  <si>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</si>
  <si>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</si>
  <si>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</si>
  <si>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</si>
  <si>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</si>
  <si>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</si>
  <si>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</si>
  <si>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</si>
  <si>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</si>
  <si>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</si>
  <si>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</si>
  <si>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</si>
  <si>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</si>
  <si>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</si>
  <si>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</si>
  <si>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</si>
  <si>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</si>
  <si>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</si>
  <si>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</si>
  <si>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</si>
  <si>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</si>
  <si>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</si>
  <si>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</si>
  <si>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</si>
  <si>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</si>
  <si>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</si>
  <si>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</si>
  <si>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</si>
  <si>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</si>
  <si>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</si>
  <si>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</si>
  <si>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</si>
  <si>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</si>
  <si>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</si>
  <si>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</si>
  <si>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</si>
  <si>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</si>
  <si>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</si>
  <si>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探越（北京）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</si>
  <si>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</si>
  <si>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</si>
  <si>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</si>
  <si>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</si>
  <si>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</si>
  <si>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</si>
  <si>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TAMMAL91565</t>
  </si>
  <si>
    <t>合同交期</t>
  </si>
  <si>
    <t>4-30.8-10.8-26.</t>
  </si>
  <si>
    <t>产前确认样</t>
  </si>
  <si>
    <t>有</t>
  </si>
  <si>
    <t>无</t>
  </si>
  <si>
    <t>品名</t>
  </si>
  <si>
    <t>男式旅行裤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</si>
  <si>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</si>
  <si>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</si>
  <si>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</si>
  <si>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</si>
  <si>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</si>
  <si>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</si>
  <si>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</si>
  <si>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</si>
  <si>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</si>
  <si>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</si>
  <si>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</si>
  <si>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</si>
  <si>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</si>
  <si>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</si>
  <si>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</si>
  <si>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</si>
  <si>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</si>
  <si>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</si>
  <si>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</si>
  <si>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</si>
  <si>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</si>
  <si>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</si>
  <si>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</si>
  <si>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</si>
  <si>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</si>
  <si>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</si>
  <si>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</si>
  <si>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</si>
  <si>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</si>
  <si>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</si>
  <si>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</si>
  <si>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</si>
  <si>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</si>
  <si>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</si>
  <si>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</si>
  <si>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</si>
  <si>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</si>
  <si>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</si>
  <si>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</si>
  <si>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</si>
  <si>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</si>
  <si>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</si>
  <si>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</si>
  <si>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</si>
  <si>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</si>
  <si>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</si>
  <si>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</si>
  <si>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</si>
  <si>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</si>
  <si>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</si>
  <si>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</si>
  <si>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</si>
  <si>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</si>
  <si>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</si>
  <si>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</si>
  <si>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</si>
  <si>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</si>
  <si>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1.脚口扭，</t>
  </si>
  <si>
    <t>2.号位外漏。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</si>
  <si>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</si>
  <si>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</si>
  <si>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</si>
  <si>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</si>
  <si>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</si>
  <si>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</si>
  <si>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</si>
  <si>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</si>
  <si>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</si>
  <si>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</si>
  <si>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</si>
  <si>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</si>
  <si>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</si>
  <si>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</si>
  <si>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</si>
  <si>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</si>
  <si>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</si>
  <si>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</si>
  <si>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</si>
  <si>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黑色洗前L</t>
  </si>
  <si>
    <t>黑色洗后L</t>
  </si>
  <si>
    <t>号型</t>
  </si>
  <si>
    <t>165/80B</t>
  </si>
  <si>
    <t>170/84B</t>
  </si>
  <si>
    <t>175/88B</t>
  </si>
  <si>
    <t>180/92B</t>
  </si>
  <si>
    <t>185/96B</t>
  </si>
  <si>
    <t>190/100B</t>
  </si>
  <si>
    <t>裤外侧长</t>
  </si>
  <si>
    <t>+1.8</t>
  </si>
  <si>
    <t>+1.5</t>
  </si>
  <si>
    <t>内裆长</t>
  </si>
  <si>
    <t>腰围（平量）</t>
  </si>
  <si>
    <t>-1.5</t>
  </si>
  <si>
    <t>-1</t>
  </si>
  <si>
    <t>腰绳长</t>
  </si>
  <si>
    <t>腰围（拉量）</t>
  </si>
  <si>
    <t>臀围</t>
  </si>
  <si>
    <t>0</t>
  </si>
  <si>
    <t>腿围/2</t>
  </si>
  <si>
    <t>膝围/2</t>
  </si>
  <si>
    <t>+0.5</t>
  </si>
  <si>
    <t>脚口/2（长裤）</t>
  </si>
  <si>
    <t>前裆长 含腰</t>
  </si>
  <si>
    <t>+0.8</t>
  </si>
  <si>
    <t>后裆长 含腰</t>
  </si>
  <si>
    <t xml:space="preserve">     初期请洗测2-3件，有问题的另加测量数量。</t>
  </si>
  <si>
    <t>验货时间：2023-4-21</t>
  </si>
  <si>
    <t>跟单QC:</t>
  </si>
  <si>
    <t>工厂负责人：</t>
  </si>
  <si>
    <t>TOREAD-QC中期检验报告书</t>
  </si>
  <si>
    <t>6-25/7-26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</si>
  <si>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</si>
  <si>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</si>
  <si>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</si>
  <si>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</si>
  <si>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</si>
  <si>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</si>
  <si>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</si>
  <si>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</si>
  <si>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</si>
  <si>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</si>
  <si>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</si>
  <si>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</si>
  <si>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</si>
  <si>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</si>
  <si>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</si>
  <si>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</si>
  <si>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</si>
  <si>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</si>
  <si>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</si>
  <si>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</si>
  <si>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</si>
  <si>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</si>
  <si>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</si>
  <si>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</si>
  <si>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</si>
  <si>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</si>
  <si>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</si>
  <si>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</si>
  <si>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</si>
  <si>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</si>
  <si>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</si>
  <si>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</si>
  <si>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</si>
  <si>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</si>
  <si>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</si>
  <si>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</si>
  <si>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</si>
  <si>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</si>
  <si>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</si>
  <si>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</si>
  <si>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</si>
  <si>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</si>
  <si>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</si>
  <si>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</si>
  <si>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</si>
  <si>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</si>
  <si>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</si>
  <si>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</si>
  <si>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</si>
  <si>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</si>
  <si>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</si>
  <si>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</si>
  <si>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</si>
  <si>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</si>
  <si>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</si>
  <si>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</si>
  <si>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</si>
  <si>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</si>
  <si>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</si>
  <si>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</si>
  <si>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</si>
  <si>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</si>
  <si>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</si>
  <si>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</si>
  <si>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</si>
  <si>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</si>
  <si>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</si>
  <si>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</si>
  <si>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</si>
  <si>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</si>
  <si>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</si>
  <si>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</si>
  <si>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</si>
  <si>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</si>
  <si>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</si>
  <si>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</si>
  <si>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</si>
  <si>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003</t>
  </si>
  <si>
    <t>FW09160</t>
  </si>
  <si>
    <t>19SS黑色/E77//</t>
  </si>
  <si>
    <t>江苏南纬</t>
  </si>
  <si>
    <t>YES</t>
  </si>
  <si>
    <t>22SS深灰/M77//</t>
  </si>
  <si>
    <t>制表时间：2023-3-25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</si>
  <si>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</si>
  <si>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</si>
  <si>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</si>
  <si>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</si>
  <si>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</si>
  <si>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</si>
  <si>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</si>
  <si>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</si>
  <si>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</si>
  <si>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</si>
  <si>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</si>
  <si>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</si>
  <si>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</si>
  <si>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</si>
  <si>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</si>
  <si>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</si>
  <si>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</si>
  <si>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</si>
  <si>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</si>
  <si>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</si>
  <si>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</si>
  <si>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</si>
  <si>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</si>
  <si>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G14FWSJ009</t>
  </si>
  <si>
    <t xml:space="preserve">松紧带/4.5cm </t>
  </si>
  <si>
    <t>东莞泰丰</t>
  </si>
  <si>
    <t>CS00077</t>
  </si>
  <si>
    <t xml:space="preserve">色纱金属头抽绳 </t>
  </si>
  <si>
    <t>浙江伟星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</si>
  <si>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</si>
  <si>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</si>
  <si>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</si>
  <si>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</si>
  <si>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</si>
  <si>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</si>
  <si>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</si>
  <si>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</si>
  <si>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</si>
  <si>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</si>
  <si>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</si>
  <si>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</si>
  <si>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</si>
  <si>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</si>
  <si>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</si>
  <si>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</si>
  <si>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</si>
  <si>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</si>
  <si>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</si>
  <si>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</si>
  <si>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</si>
  <si>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</si>
  <si>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</si>
  <si>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</si>
  <si>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</si>
  <si>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莹凯</t>
  </si>
  <si>
    <t>黑底白字/I61/</t>
  </si>
  <si>
    <t>后片</t>
  </si>
  <si>
    <t xml:space="preserve">TOREAD立体胶膜底转移标（5.5CM）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</si>
  <si>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</si>
  <si>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</si>
  <si>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</si>
  <si>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</si>
  <si>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XXXX白/710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</si>
  <si>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</si>
  <si>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黑色</t>
    <phoneticPr fontId="43" type="noConversion"/>
  </si>
  <si>
    <t>+0</t>
    <phoneticPr fontId="43" type="noConversion"/>
  </si>
  <si>
    <t>+2</t>
    <phoneticPr fontId="43" type="noConversion"/>
  </si>
  <si>
    <t>+0.5</t>
    <phoneticPr fontId="43" type="noConversion"/>
  </si>
  <si>
    <t>-0.5</t>
    <phoneticPr fontId="43" type="noConversion"/>
  </si>
  <si>
    <t>L首件</t>
    <phoneticPr fontId="43" type="noConversion"/>
  </si>
  <si>
    <t>期货</t>
    <phoneticPr fontId="46" type="noConversion"/>
  </si>
  <si>
    <t>深灰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</si>
</sst>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39" fillId="0" borderId="0">
      <alignment horizontal="center" vertical="center"/>
    </xf>
    <xf numFmtId="0" fontId="38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19" fillId="0" borderId="0"/>
    <xf numFmtId="0" fontId="38" fillId="0" borderId="0">
      <alignment vertical="center"/>
    </xf>
    <xf numFmtId="0" fontId="38" fillId="0" borderId="0"/>
    <xf numFmtId="0" fontId="40" fillId="0" borderId="0">
      <alignment vertical="center"/>
    </xf>
    <xf numFmtId="0" fontId="39" fillId="0" borderId="0">
      <alignment horizontal="center" vertical="center"/>
    </xf>
    <xf numFmtId="0" fontId="41" fillId="0" borderId="0">
      <alignment horizontal="center" vertical="center"/>
    </xf>
    <xf numFmtId="0" fontId="19" fillId="0" borderId="0"/>
    <xf numFmtId="0" fontId="39" fillId="0" borderId="0">
      <alignment horizontal="center" vertical="center"/>
    </xf>
    <xf numFmtId="0" fontId="40" fillId="0" borderId="0">
      <alignment vertical="center"/>
    </xf>
  </cellStyleXfs>
  <cellXfs count="3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7" xfId="1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7" fillId="0" borderId="5" xfId="1" applyFont="1" applyBorder="1" applyAlignment="1">
      <alignment horizontal="center" vertical="center" wrapText="1"/>
    </xf>
    <xf numFmtId="0" fontId="7" fillId="0" borderId="14" xfId="10" applyFont="1" applyBorder="1" applyAlignment="1">
      <alignment horizontal="center" vertical="center" wrapText="1"/>
    </xf>
    <xf numFmtId="0" fontId="7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0" fillId="4" borderId="0" xfId="0" applyFill="1"/>
    <xf numFmtId="0" fontId="5" fillId="0" borderId="11" xfId="1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0" borderId="11" xfId="13" applyFont="1" applyBorder="1" applyAlignment="1">
      <alignment horizontal="center" vertical="center" wrapText="1"/>
    </xf>
    <xf numFmtId="0" fontId="0" fillId="4" borderId="2" xfId="0" applyFill="1" applyBorder="1"/>
    <xf numFmtId="0" fontId="5" fillId="0" borderId="0" xfId="1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2" xfId="11" applyFont="1" applyBorder="1" applyAlignment="1">
      <alignment horizontal="center" vertical="center" wrapText="1"/>
    </xf>
    <xf numFmtId="0" fontId="5" fillId="0" borderId="18" xfId="11" applyFont="1" applyBorder="1" applyAlignment="1">
      <alignment horizontal="center" vertical="center" wrapText="1"/>
    </xf>
    <xf numFmtId="0" fontId="5" fillId="0" borderId="19" xfId="11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7" fillId="0" borderId="12" xfId="13" applyFont="1" applyBorder="1" applyAlignment="1">
      <alignment horizontal="center" vertical="center" wrapText="1"/>
    </xf>
    <xf numFmtId="0" fontId="13" fillId="4" borderId="0" xfId="6" applyFont="1" applyFill="1"/>
    <xf numFmtId="0" fontId="14" fillId="4" borderId="20" xfId="5" applyFont="1" applyFill="1" applyBorder="1" applyAlignment="1">
      <alignment horizontal="left" vertical="center"/>
    </xf>
    <xf numFmtId="0" fontId="14" fillId="4" borderId="21" xfId="5" applyFont="1" applyFill="1" applyBorder="1">
      <alignment vertical="center"/>
    </xf>
    <xf numFmtId="0" fontId="15" fillId="0" borderId="2" xfId="14" applyFont="1" applyBorder="1" applyAlignment="1">
      <alignment horizontal="center"/>
    </xf>
    <xf numFmtId="0" fontId="15" fillId="0" borderId="8" xfId="14" applyFont="1" applyBorder="1" applyAlignment="1">
      <alignment horizontal="center"/>
    </xf>
    <xf numFmtId="0" fontId="16" fillId="0" borderId="2" xfId="12" applyFont="1" applyBorder="1" applyAlignment="1">
      <alignment horizontal="left"/>
    </xf>
    <xf numFmtId="0" fontId="15" fillId="5" borderId="2" xfId="14" applyFont="1" applyFill="1" applyBorder="1" applyAlignment="1">
      <alignment horizontal="center"/>
    </xf>
    <xf numFmtId="0" fontId="17" fillId="0" borderId="4" xfId="14" applyFont="1" applyBorder="1" applyAlignment="1">
      <alignment horizontal="left" vertical="center"/>
    </xf>
    <xf numFmtId="0" fontId="17" fillId="0" borderId="2" xfId="14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7" fillId="0" borderId="8" xfId="14" applyFont="1" applyBorder="1" applyAlignment="1">
      <alignment horizontal="center" vertical="center"/>
    </xf>
    <xf numFmtId="0" fontId="17" fillId="4" borderId="4" xfId="14" applyFont="1" applyFill="1" applyBorder="1" applyAlignment="1">
      <alignment horizontal="left" vertical="center"/>
    </xf>
    <xf numFmtId="0" fontId="17" fillId="4" borderId="2" xfId="14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7" fillId="4" borderId="8" xfId="14" applyFont="1" applyFill="1" applyBorder="1" applyAlignment="1">
      <alignment horizontal="center" vertical="center"/>
    </xf>
    <xf numFmtId="0" fontId="14" fillId="4" borderId="21" xfId="5" applyFont="1" applyFill="1" applyBorder="1" applyAlignment="1">
      <alignment horizontal="left" vertical="center"/>
    </xf>
    <xf numFmtId="49" fontId="18" fillId="0" borderId="2" xfId="9" applyNumberFormat="1" applyFont="1" applyBorder="1" applyAlignment="1">
      <alignment horizontal="center"/>
    </xf>
    <xf numFmtId="49" fontId="13" fillId="4" borderId="2" xfId="7" applyNumberFormat="1" applyFont="1" applyFill="1" applyBorder="1" applyAlignment="1">
      <alignment horizontal="center" vertical="center"/>
    </xf>
    <xf numFmtId="49" fontId="14" fillId="4" borderId="2" xfId="7" applyNumberFormat="1" applyFont="1" applyFill="1" applyBorder="1" applyAlignment="1">
      <alignment horizontal="center" vertical="center"/>
    </xf>
    <xf numFmtId="0" fontId="19" fillId="0" borderId="0" xfId="5" applyAlignment="1">
      <alignment horizontal="left" vertical="center"/>
    </xf>
    <xf numFmtId="0" fontId="21" fillId="0" borderId="26" xfId="5" applyFont="1" applyBorder="1" applyAlignment="1">
      <alignment horizontal="left" vertical="center"/>
    </xf>
    <xf numFmtId="0" fontId="21" fillId="0" borderId="27" xfId="5" applyFont="1" applyBorder="1" applyAlignment="1">
      <alignment horizontal="center" vertical="center"/>
    </xf>
    <xf numFmtId="0" fontId="23" fillId="0" borderId="27" xfId="5" applyFont="1" applyBorder="1">
      <alignment vertical="center"/>
    </xf>
    <xf numFmtId="0" fontId="21" fillId="0" borderId="27" xfId="5" applyFont="1" applyBorder="1">
      <alignment vertical="center"/>
    </xf>
    <xf numFmtId="0" fontId="22" fillId="0" borderId="28" xfId="5" applyFont="1" applyBorder="1" applyAlignment="1">
      <alignment horizontal="left" vertical="center"/>
    </xf>
    <xf numFmtId="0" fontId="22" fillId="0" borderId="29" xfId="5" applyFont="1" applyBorder="1" applyAlignment="1">
      <alignment horizontal="left" vertical="center"/>
    </xf>
    <xf numFmtId="0" fontId="21" fillId="0" borderId="30" xfId="5" applyFont="1" applyBorder="1">
      <alignment vertical="center"/>
    </xf>
    <xf numFmtId="0" fontId="21" fillId="0" borderId="28" xfId="5" applyFont="1" applyBorder="1">
      <alignment vertical="center"/>
    </xf>
    <xf numFmtId="0" fontId="21" fillId="0" borderId="30" xfId="5" applyFont="1" applyBorder="1" applyAlignment="1">
      <alignment horizontal="left" vertical="center"/>
    </xf>
    <xf numFmtId="0" fontId="22" fillId="0" borderId="28" xfId="5" applyFont="1" applyBorder="1" applyAlignment="1">
      <alignment horizontal="right" vertical="center"/>
    </xf>
    <xf numFmtId="0" fontId="21" fillId="0" borderId="28" xfId="5" applyFont="1" applyBorder="1" applyAlignment="1">
      <alignment horizontal="left" vertical="center"/>
    </xf>
    <xf numFmtId="0" fontId="22" fillId="0" borderId="28" xfId="5" applyFont="1" applyBorder="1" applyAlignment="1">
      <alignment horizontal="center" vertical="center"/>
    </xf>
    <xf numFmtId="0" fontId="21" fillId="0" borderId="33" xfId="5" applyFont="1" applyBorder="1">
      <alignment vertical="center"/>
    </xf>
    <xf numFmtId="0" fontId="21" fillId="0" borderId="34" xfId="5" applyFont="1" applyBorder="1">
      <alignment vertical="center"/>
    </xf>
    <xf numFmtId="0" fontId="23" fillId="0" borderId="34" xfId="5" applyFont="1" applyBorder="1">
      <alignment vertical="center"/>
    </xf>
    <xf numFmtId="0" fontId="23" fillId="0" borderId="34" xfId="5" applyFont="1" applyBorder="1" applyAlignment="1">
      <alignment horizontal="left" vertical="center"/>
    </xf>
    <xf numFmtId="0" fontId="21" fillId="0" borderId="0" xfId="5" applyFont="1">
      <alignment vertical="center"/>
    </xf>
    <xf numFmtId="0" fontId="23" fillId="0" borderId="0" xfId="5" applyFont="1">
      <alignment vertical="center"/>
    </xf>
    <xf numFmtId="0" fontId="23" fillId="0" borderId="0" xfId="5" applyFont="1" applyAlignment="1">
      <alignment horizontal="left" vertical="center"/>
    </xf>
    <xf numFmtId="0" fontId="21" fillId="0" borderId="26" xfId="5" applyFont="1" applyBorder="1">
      <alignment vertical="center"/>
    </xf>
    <xf numFmtId="0" fontId="23" fillId="0" borderId="28" xfId="5" applyFont="1" applyBorder="1" applyAlignment="1">
      <alignment horizontal="left" vertical="center"/>
    </xf>
    <xf numFmtId="0" fontId="23" fillId="0" borderId="28" xfId="5" applyFont="1" applyBorder="1">
      <alignment vertical="center"/>
    </xf>
    <xf numFmtId="0" fontId="21" fillId="0" borderId="27" xfId="5" applyFont="1" applyBorder="1" applyAlignment="1">
      <alignment horizontal="left" vertical="center"/>
    </xf>
    <xf numFmtId="0" fontId="21" fillId="0" borderId="33" xfId="5" applyFont="1" applyBorder="1" applyAlignment="1">
      <alignment horizontal="left" vertical="center"/>
    </xf>
    <xf numFmtId="58" fontId="23" fillId="0" borderId="34" xfId="5" applyNumberFormat="1" applyFont="1" applyBorder="1">
      <alignment vertical="center"/>
    </xf>
    <xf numFmtId="0" fontId="23" fillId="0" borderId="29" xfId="5" applyFont="1" applyBorder="1" applyAlignment="1">
      <alignment horizontal="left" vertical="center"/>
    </xf>
    <xf numFmtId="0" fontId="23" fillId="0" borderId="45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49" fontId="26" fillId="6" borderId="2" xfId="6" applyNumberFormat="1" applyFont="1" applyFill="1" applyBorder="1" applyAlignment="1">
      <alignment horizontal="center" vertical="center"/>
    </xf>
    <xf numFmtId="0" fontId="25" fillId="0" borderId="48" xfId="5" applyFont="1" applyBorder="1" applyAlignment="1">
      <alignment horizontal="left" vertical="center"/>
    </xf>
    <xf numFmtId="0" fontId="24" fillId="0" borderId="49" xfId="5" applyFont="1" applyBorder="1" applyAlignment="1">
      <alignment horizontal="left" vertical="center"/>
    </xf>
    <xf numFmtId="0" fontId="24" fillId="0" borderId="26" xfId="5" applyFont="1" applyBorder="1" applyAlignment="1">
      <alignment horizontal="center" vertical="center"/>
    </xf>
    <xf numFmtId="0" fontId="24" fillId="0" borderId="27" xfId="5" applyFont="1" applyBorder="1" applyAlignment="1">
      <alignment horizontal="center" vertical="center"/>
    </xf>
    <xf numFmtId="0" fontId="24" fillId="0" borderId="30" xfId="5" applyFont="1" applyBorder="1" applyAlignment="1">
      <alignment horizontal="left" vertical="center"/>
    </xf>
    <xf numFmtId="0" fontId="24" fillId="0" borderId="30" xfId="5" applyFont="1" applyBorder="1">
      <alignment vertical="center"/>
    </xf>
    <xf numFmtId="0" fontId="22" fillId="0" borderId="28" xfId="5" applyFont="1" applyBorder="1">
      <alignment vertical="center"/>
    </xf>
    <xf numFmtId="0" fontId="22" fillId="0" borderId="29" xfId="5" applyFont="1" applyBorder="1">
      <alignment vertical="center"/>
    </xf>
    <xf numFmtId="0" fontId="24" fillId="0" borderId="28" xfId="5" applyFont="1" applyBorder="1">
      <alignment vertical="center"/>
    </xf>
    <xf numFmtId="0" fontId="24" fillId="0" borderId="30" xfId="5" applyFont="1" applyBorder="1" applyAlignment="1">
      <alignment horizontal="center" vertical="center"/>
    </xf>
    <xf numFmtId="0" fontId="19" fillId="0" borderId="28" xfId="5" applyBorder="1">
      <alignment vertical="center"/>
    </xf>
    <xf numFmtId="0" fontId="22" fillId="0" borderId="30" xfId="5" applyFont="1" applyBorder="1" applyAlignment="1">
      <alignment horizontal="left" vertical="center"/>
    </xf>
    <xf numFmtId="0" fontId="28" fillId="0" borderId="33" xfId="5" applyFont="1" applyBorder="1">
      <alignment vertical="center"/>
    </xf>
    <xf numFmtId="0" fontId="24" fillId="0" borderId="26" xfId="5" applyFont="1" applyBorder="1">
      <alignment vertical="center"/>
    </xf>
    <xf numFmtId="0" fontId="19" fillId="0" borderId="27" xfId="5" applyBorder="1" applyAlignment="1">
      <alignment horizontal="left" vertical="center"/>
    </xf>
    <xf numFmtId="0" fontId="22" fillId="0" borderId="27" xfId="5" applyFont="1" applyBorder="1" applyAlignment="1">
      <alignment horizontal="left" vertical="center"/>
    </xf>
    <xf numFmtId="0" fontId="19" fillId="0" borderId="27" xfId="5" applyBorder="1">
      <alignment vertical="center"/>
    </xf>
    <xf numFmtId="0" fontId="24" fillId="0" borderId="27" xfId="5" applyFont="1" applyBorder="1">
      <alignment vertical="center"/>
    </xf>
    <xf numFmtId="0" fontId="19" fillId="0" borderId="28" xfId="5" applyBorder="1" applyAlignment="1">
      <alignment horizontal="left" vertical="center"/>
    </xf>
    <xf numFmtId="0" fontId="22" fillId="0" borderId="34" xfId="5" applyFont="1" applyBorder="1" applyAlignment="1">
      <alignment horizontal="left" vertical="center"/>
    </xf>
    <xf numFmtId="0" fontId="24" fillId="0" borderId="28" xfId="5" applyFont="1" applyBorder="1" applyAlignment="1">
      <alignment horizontal="center" vertical="center"/>
    </xf>
    <xf numFmtId="0" fontId="25" fillId="0" borderId="50" xfId="5" applyFont="1" applyBorder="1">
      <alignment vertical="center"/>
    </xf>
    <xf numFmtId="0" fontId="25" fillId="0" borderId="51" xfId="5" applyFont="1" applyBorder="1">
      <alignment vertical="center"/>
    </xf>
    <xf numFmtId="0" fontId="22" fillId="0" borderId="51" xfId="5" applyFont="1" applyBorder="1">
      <alignment vertical="center"/>
    </xf>
    <xf numFmtId="58" fontId="19" fillId="0" borderId="51" xfId="5" applyNumberFormat="1" applyBorder="1">
      <alignment vertical="center"/>
    </xf>
    <xf numFmtId="0" fontId="22" fillId="0" borderId="44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14" fillId="4" borderId="0" xfId="6" applyFont="1" applyFill="1"/>
    <xf numFmtId="0" fontId="0" fillId="4" borderId="0" xfId="7" applyFont="1" applyFill="1">
      <alignment vertical="center"/>
    </xf>
    <xf numFmtId="0" fontId="13" fillId="4" borderId="2" xfId="6" applyFont="1" applyFill="1" applyBorder="1" applyAlignment="1">
      <alignment horizontal="center" vertical="center"/>
    </xf>
    <xf numFmtId="178" fontId="29" fillId="0" borderId="2" xfId="5" applyNumberFormat="1" applyFont="1" applyBorder="1" applyAlignment="1">
      <alignment horizontal="center"/>
    </xf>
    <xf numFmtId="14" fontId="14" fillId="4" borderId="0" xfId="6" applyNumberFormat="1" applyFont="1" applyFill="1"/>
    <xf numFmtId="0" fontId="24" fillId="0" borderId="53" xfId="5" applyFont="1" applyBorder="1">
      <alignment vertical="center"/>
    </xf>
    <xf numFmtId="0" fontId="19" fillId="0" borderId="54" xfId="5" applyBorder="1" applyAlignment="1">
      <alignment horizontal="left" vertical="center"/>
    </xf>
    <xf numFmtId="0" fontId="22" fillId="0" borderId="54" xfId="5" applyFont="1" applyBorder="1" applyAlignment="1">
      <alignment horizontal="left" vertical="center"/>
    </xf>
    <xf numFmtId="0" fontId="19" fillId="0" borderId="54" xfId="5" applyBorder="1">
      <alignment vertical="center"/>
    </xf>
    <xf numFmtId="0" fontId="24" fillId="0" borderId="54" xfId="5" applyFont="1" applyBorder="1">
      <alignment vertical="center"/>
    </xf>
    <xf numFmtId="0" fontId="24" fillId="0" borderId="53" xfId="5" applyFont="1" applyBorder="1" applyAlignment="1">
      <alignment horizontal="center" vertical="center"/>
    </xf>
    <xf numFmtId="0" fontId="22" fillId="0" borderId="54" xfId="5" applyFont="1" applyBorder="1" applyAlignment="1">
      <alignment horizontal="center" vertical="center"/>
    </xf>
    <xf numFmtId="0" fontId="24" fillId="0" borderId="54" xfId="5" applyFont="1" applyBorder="1" applyAlignment="1">
      <alignment horizontal="center" vertical="center"/>
    </xf>
    <xf numFmtId="0" fontId="19" fillId="0" borderId="54" xfId="5" applyBorder="1" applyAlignment="1">
      <alignment horizontal="center" vertical="center"/>
    </xf>
    <xf numFmtId="0" fontId="19" fillId="0" borderId="28" xfId="5" applyBorder="1" applyAlignment="1">
      <alignment horizontal="center" vertical="center"/>
    </xf>
    <xf numFmtId="0" fontId="31" fillId="0" borderId="60" xfId="5" applyFont="1" applyBorder="1" applyAlignment="1">
      <alignment horizontal="left" vertical="center" wrapText="1"/>
    </xf>
    <xf numFmtId="9" fontId="22" fillId="0" borderId="28" xfId="5" applyNumberFormat="1" applyFont="1" applyBorder="1" applyAlignment="1">
      <alignment horizontal="center" vertical="center"/>
    </xf>
    <xf numFmtId="0" fontId="25" fillId="0" borderId="48" xfId="5" applyFont="1" applyBorder="1">
      <alignment vertical="center"/>
    </xf>
    <xf numFmtId="0" fontId="25" fillId="0" borderId="49" xfId="5" applyFont="1" applyBorder="1">
      <alignment vertical="center"/>
    </xf>
    <xf numFmtId="0" fontId="22" fillId="0" borderId="64" xfId="5" applyFont="1" applyBorder="1">
      <alignment vertical="center"/>
    </xf>
    <xf numFmtId="0" fontId="25" fillId="0" borderId="64" xfId="5" applyFont="1" applyBorder="1">
      <alignment vertical="center"/>
    </xf>
    <xf numFmtId="58" fontId="19" fillId="0" borderId="49" xfId="5" applyNumberFormat="1" applyBorder="1">
      <alignment vertical="center"/>
    </xf>
    <xf numFmtId="0" fontId="19" fillId="0" borderId="64" xfId="5" applyBorder="1">
      <alignment vertical="center"/>
    </xf>
    <xf numFmtId="0" fontId="22" fillId="0" borderId="58" xfId="5" applyFont="1" applyBorder="1" applyAlignment="1">
      <alignment horizontal="left" vertical="center"/>
    </xf>
    <xf numFmtId="0" fontId="24" fillId="0" borderId="0" xfId="5" applyFont="1">
      <alignment vertical="center"/>
    </xf>
    <xf numFmtId="0" fontId="32" fillId="0" borderId="29" xfId="5" applyFont="1" applyBorder="1" applyAlignment="1">
      <alignment horizontal="left" vertical="center" wrapText="1"/>
    </xf>
    <xf numFmtId="0" fontId="32" fillId="0" borderId="29" xfId="5" applyFont="1" applyBorder="1" applyAlignment="1">
      <alignment horizontal="left" vertical="center"/>
    </xf>
    <xf numFmtId="0" fontId="34" fillId="0" borderId="70" xfId="0" applyFont="1" applyBorder="1"/>
    <xf numFmtId="0" fontId="34" fillId="0" borderId="2" xfId="0" applyFont="1" applyBorder="1"/>
    <xf numFmtId="0" fontId="34" fillId="7" borderId="2" xfId="0" applyFont="1" applyFill="1" applyBorder="1"/>
    <xf numFmtId="0" fontId="0" fillId="0" borderId="70" xfId="0" applyBorder="1"/>
    <xf numFmtId="0" fontId="0" fillId="7" borderId="2" xfId="0" applyFill="1" applyBorder="1"/>
    <xf numFmtId="0" fontId="0" fillId="0" borderId="71" xfId="0" applyBorder="1"/>
    <xf numFmtId="0" fontId="0" fillId="0" borderId="72" xfId="0" applyBorder="1"/>
    <xf numFmtId="0" fontId="0" fillId="7" borderId="72" xfId="0" applyFill="1" applyBorder="1"/>
    <xf numFmtId="0" fontId="0" fillId="8" borderId="0" xfId="0" applyFill="1"/>
    <xf numFmtId="0" fontId="34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5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4" fillId="9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  <xf numFmtId="0" fontId="11" fillId="0" borderId="12" xfId="11" quotePrefix="1" applyFont="1" applyBorder="1" applyAlignment="1">
      <alignment horizontal="center" vertical="center" wrapText="1"/>
    </xf>
    <xf numFmtId="0" fontId="7" fillId="0" borderId="13" xfId="1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5" fillId="0" borderId="5" xfId="11" quotePrefix="1" applyFont="1" applyBorder="1" applyAlignment="1">
      <alignment horizontal="center" vertical="center" wrapText="1"/>
    </xf>
    <xf numFmtId="0" fontId="11" fillId="0" borderId="16" xfId="11" quotePrefix="1" applyFont="1" applyBorder="1" applyAlignment="1">
      <alignment horizontal="center" vertical="center" wrapText="1"/>
    </xf>
    <xf numFmtId="0" fontId="7" fillId="0" borderId="17" xfId="1" quotePrefix="1" applyFont="1" applyBorder="1" applyAlignment="1">
      <alignment horizontal="center" vertical="center" wrapText="1"/>
    </xf>
    <xf numFmtId="0" fontId="0" fillId="0" borderId="3" xfId="0" quotePrefix="1" applyBorder="1" applyAlignment="1">
      <alignment horizontal="center"/>
    </xf>
    <xf numFmtId="0" fontId="5" fillId="0" borderId="6" xfId="11" quotePrefix="1" applyFont="1" applyBorder="1" applyAlignment="1">
      <alignment horizontal="center" vertical="center" wrapText="1"/>
    </xf>
    <xf numFmtId="0" fontId="11" fillId="0" borderId="11" xfId="11" quotePrefix="1" applyFont="1" applyBorder="1" applyAlignment="1">
      <alignment horizontal="center" vertical="center" wrapText="1"/>
    </xf>
    <xf numFmtId="0" fontId="11" fillId="0" borderId="5" xfId="11" quotePrefix="1" applyFont="1" applyBorder="1" applyAlignment="1">
      <alignment horizontal="center" vertical="center" wrapText="1"/>
    </xf>
    <xf numFmtId="0" fontId="7" fillId="0" borderId="5" xfId="1" quotePrefix="1" applyFont="1" applyBorder="1" applyAlignment="1">
      <alignment horizontal="center" vertical="center" wrapText="1"/>
    </xf>
    <xf numFmtId="0" fontId="11" fillId="0" borderId="13" xfId="11" quotePrefix="1" applyFont="1" applyBorder="1" applyAlignment="1">
      <alignment horizontal="center" vertical="center" wrapText="1"/>
    </xf>
    <xf numFmtId="0" fontId="6" fillId="3" borderId="2" xfId="11" quotePrefix="1" applyFont="1" applyFill="1" applyBorder="1">
      <alignment horizontal="center" vertical="center"/>
    </xf>
    <xf numFmtId="0" fontId="7" fillId="0" borderId="6" xfId="1" quotePrefix="1" applyFont="1" applyBorder="1" applyAlignment="1">
      <alignment horizontal="center" vertical="center" wrapText="1"/>
    </xf>
    <xf numFmtId="0" fontId="33" fillId="0" borderId="68" xfId="0" applyFont="1" applyBorder="1" applyAlignment="1">
      <alignment horizontal="center" vertical="center" wrapText="1"/>
    </xf>
    <xf numFmtId="0" fontId="33" fillId="0" borderId="69" xfId="0" applyFont="1" applyBorder="1" applyAlignment="1">
      <alignment horizontal="center" vertical="center" wrapText="1"/>
    </xf>
    <xf numFmtId="0" fontId="33" fillId="0" borderId="73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7" borderId="8" xfId="0" applyFont="1" applyFill="1" applyBorder="1" applyAlignment="1">
      <alignment horizontal="center" vertical="center"/>
    </xf>
    <xf numFmtId="0" fontId="34" fillId="7" borderId="10" xfId="0" applyFont="1" applyFill="1" applyBorder="1" applyAlignment="1">
      <alignment horizontal="center" vertical="center"/>
    </xf>
    <xf numFmtId="0" fontId="34" fillId="0" borderId="74" xfId="0" applyFont="1" applyBorder="1" applyAlignment="1">
      <alignment horizontal="center" vertical="center"/>
    </xf>
    <xf numFmtId="0" fontId="30" fillId="0" borderId="25" xfId="5" applyFont="1" applyBorder="1" applyAlignment="1">
      <alignment horizontal="center" vertical="top"/>
    </xf>
    <xf numFmtId="0" fontId="22" fillId="0" borderId="49" xfId="5" applyFont="1" applyBorder="1" applyAlignment="1">
      <alignment horizontal="center" vertical="center"/>
    </xf>
    <xf numFmtId="0" fontId="25" fillId="0" borderId="49" xfId="5" applyFont="1" applyBorder="1" applyAlignment="1">
      <alignment horizontal="center" vertical="center"/>
    </xf>
    <xf numFmtId="0" fontId="19" fillId="0" borderId="49" xfId="5" applyBorder="1" applyAlignment="1">
      <alignment horizontal="center" vertical="center"/>
    </xf>
    <xf numFmtId="0" fontId="19" fillId="0" borderId="55" xfId="5" applyBorder="1" applyAlignment="1">
      <alignment horizontal="center" vertical="center"/>
    </xf>
    <xf numFmtId="0" fontId="24" fillId="0" borderId="26" xfId="5" applyFont="1" applyBorder="1" applyAlignment="1">
      <alignment horizontal="center" vertical="center"/>
    </xf>
    <xf numFmtId="0" fontId="24" fillId="0" borderId="27" xfId="5" applyFont="1" applyBorder="1" applyAlignment="1">
      <alignment horizontal="center" vertical="center"/>
    </xf>
    <xf numFmtId="0" fontId="24" fillId="0" borderId="44" xfId="5" applyFont="1" applyBorder="1" applyAlignment="1">
      <alignment horizontal="center" vertical="center"/>
    </xf>
    <xf numFmtId="0" fontId="25" fillId="0" borderId="26" xfId="5" applyFont="1" applyBorder="1" applyAlignment="1">
      <alignment horizontal="center" vertical="center"/>
    </xf>
    <xf numFmtId="0" fontId="25" fillId="0" borderId="27" xfId="5" applyFont="1" applyBorder="1" applyAlignment="1">
      <alignment horizontal="center" vertical="center"/>
    </xf>
    <xf numFmtId="0" fontId="25" fillId="0" borderId="44" xfId="5" applyFont="1" applyBorder="1" applyAlignment="1">
      <alignment horizontal="center" vertical="center"/>
    </xf>
    <xf numFmtId="0" fontId="22" fillId="0" borderId="28" xfId="5" applyFont="1" applyBorder="1" applyAlignment="1">
      <alignment horizontal="left" vertical="center"/>
    </xf>
    <xf numFmtId="0" fontId="22" fillId="0" borderId="29" xfId="5" applyFont="1" applyBorder="1" applyAlignment="1">
      <alignment horizontal="left" vertical="center"/>
    </xf>
    <xf numFmtId="0" fontId="24" fillId="0" borderId="30" xfId="5" applyFont="1" applyBorder="1" applyAlignment="1">
      <alignment horizontal="left" vertical="center"/>
    </xf>
    <xf numFmtId="0" fontId="24" fillId="0" borderId="28" xfId="5" applyFont="1" applyBorder="1" applyAlignment="1">
      <alignment horizontal="left" vertical="center"/>
    </xf>
    <xf numFmtId="14" fontId="22" fillId="0" borderId="28" xfId="5" applyNumberFormat="1" applyFont="1" applyBorder="1" applyAlignment="1">
      <alignment horizontal="center" vertical="center"/>
    </xf>
    <xf numFmtId="14" fontId="22" fillId="0" borderId="29" xfId="5" applyNumberFormat="1" applyFont="1" applyBorder="1" applyAlignment="1">
      <alignment horizontal="center" vertical="center"/>
    </xf>
    <xf numFmtId="0" fontId="22" fillId="0" borderId="31" xfId="5" applyFont="1" applyBorder="1" applyAlignment="1">
      <alignment horizontal="left" vertical="center"/>
    </xf>
    <xf numFmtId="0" fontId="22" fillId="0" borderId="32" xfId="5" applyFont="1" applyBorder="1" applyAlignment="1">
      <alignment horizontal="left" vertical="center"/>
    </xf>
    <xf numFmtId="0" fontId="22" fillId="0" borderId="34" xfId="5" applyFont="1" applyBorder="1" applyAlignment="1">
      <alignment horizontal="center" vertical="center"/>
    </xf>
    <xf numFmtId="0" fontId="22" fillId="0" borderId="45" xfId="5" applyFont="1" applyBorder="1" applyAlignment="1">
      <alignment horizontal="center" vertical="center"/>
    </xf>
    <xf numFmtId="0" fontId="24" fillId="0" borderId="33" xfId="5" applyFont="1" applyBorder="1" applyAlignment="1">
      <alignment horizontal="left" vertical="center"/>
    </xf>
    <xf numFmtId="0" fontId="24" fillId="0" borderId="34" xfId="5" applyFont="1" applyBorder="1" applyAlignment="1">
      <alignment horizontal="left" vertical="center"/>
    </xf>
    <xf numFmtId="14" fontId="22" fillId="0" borderId="34" xfId="5" applyNumberFormat="1" applyFont="1" applyBorder="1" applyAlignment="1">
      <alignment horizontal="center" vertical="center"/>
    </xf>
    <xf numFmtId="14" fontId="22" fillId="0" borderId="45" xfId="5" applyNumberFormat="1" applyFont="1" applyBorder="1" applyAlignment="1">
      <alignment horizontal="center" vertical="center"/>
    </xf>
    <xf numFmtId="0" fontId="24" fillId="0" borderId="59" xfId="5" applyFont="1" applyBorder="1" applyAlignment="1">
      <alignment horizontal="left" vertical="center"/>
    </xf>
    <xf numFmtId="0" fontId="24" fillId="0" borderId="39" xfId="5" applyFont="1" applyBorder="1" applyAlignment="1">
      <alignment horizontal="left" vertical="center"/>
    </xf>
    <xf numFmtId="0" fontId="24" fillId="0" borderId="65" xfId="5" applyFont="1" applyBorder="1" applyAlignment="1">
      <alignment horizontal="left" vertical="center"/>
    </xf>
    <xf numFmtId="0" fontId="25" fillId="0" borderId="52" xfId="5" applyFont="1" applyBorder="1" applyAlignment="1">
      <alignment horizontal="left" vertical="center"/>
    </xf>
    <xf numFmtId="0" fontId="25" fillId="0" borderId="51" xfId="5" applyFont="1" applyBorder="1" applyAlignment="1">
      <alignment horizontal="left" vertical="center"/>
    </xf>
    <xf numFmtId="0" fontId="25" fillId="0" borderId="57" xfId="5" applyFont="1" applyBorder="1" applyAlignment="1">
      <alignment horizontal="left" vertical="center"/>
    </xf>
    <xf numFmtId="0" fontId="24" fillId="0" borderId="45" xfId="5" applyFont="1" applyBorder="1" applyAlignment="1">
      <alignment horizontal="left" vertical="center"/>
    </xf>
    <xf numFmtId="0" fontId="24" fillId="0" borderId="41" xfId="5" applyFont="1" applyBorder="1" applyAlignment="1">
      <alignment horizontal="left" vertical="center" wrapText="1"/>
    </xf>
    <xf numFmtId="0" fontId="24" fillId="0" borderId="42" xfId="5" applyFont="1" applyBorder="1" applyAlignment="1">
      <alignment horizontal="left" vertical="center" wrapText="1"/>
    </xf>
    <xf numFmtId="0" fontId="24" fillId="0" borderId="47" xfId="5" applyFont="1" applyBorder="1" applyAlignment="1">
      <alignment horizontal="left" vertical="center" wrapText="1"/>
    </xf>
    <xf numFmtId="0" fontId="24" fillId="0" borderId="53" xfId="5" applyFont="1" applyBorder="1" applyAlignment="1">
      <alignment horizontal="left" vertical="center"/>
    </xf>
    <xf numFmtId="0" fontId="24" fillId="0" borderId="54" xfId="5" applyFont="1" applyBorder="1" applyAlignment="1">
      <alignment horizontal="left" vertical="center"/>
    </xf>
    <xf numFmtId="0" fontId="24" fillId="0" borderId="58" xfId="5" applyFont="1" applyBorder="1" applyAlignment="1">
      <alignment horizontal="left" vertical="center"/>
    </xf>
    <xf numFmtId="0" fontId="25" fillId="0" borderId="52" xfId="0" applyFont="1" applyBorder="1" applyAlignment="1">
      <alignment horizontal="left" vertical="center"/>
    </xf>
    <xf numFmtId="0" fontId="25" fillId="0" borderId="51" xfId="0" applyFont="1" applyBorder="1" applyAlignment="1">
      <alignment horizontal="left" vertical="center"/>
    </xf>
    <xf numFmtId="0" fontId="25" fillId="0" borderId="57" xfId="0" applyFont="1" applyBorder="1" applyAlignment="1">
      <alignment horizontal="left" vertical="center"/>
    </xf>
    <xf numFmtId="9" fontId="22" fillId="0" borderId="40" xfId="5" applyNumberFormat="1" applyFont="1" applyBorder="1" applyAlignment="1">
      <alignment horizontal="left" vertical="center"/>
    </xf>
    <xf numFmtId="9" fontId="22" fillId="0" borderId="36" xfId="5" applyNumberFormat="1" applyFont="1" applyBorder="1" applyAlignment="1">
      <alignment horizontal="left" vertical="center"/>
    </xf>
    <xf numFmtId="9" fontId="22" fillId="0" borderId="46" xfId="5" applyNumberFormat="1" applyFont="1" applyBorder="1" applyAlignment="1">
      <alignment horizontal="left" vertical="center"/>
    </xf>
    <xf numFmtId="9" fontId="22" fillId="0" borderId="41" xfId="5" applyNumberFormat="1" applyFont="1" applyBorder="1" applyAlignment="1">
      <alignment horizontal="left" vertical="center"/>
    </xf>
    <xf numFmtId="9" fontId="22" fillId="0" borderId="42" xfId="5" applyNumberFormat="1" applyFont="1" applyBorder="1" applyAlignment="1">
      <alignment horizontal="left" vertical="center"/>
    </xf>
    <xf numFmtId="9" fontId="22" fillId="0" borderId="47" xfId="5" applyNumberFormat="1" applyFont="1" applyBorder="1" applyAlignment="1">
      <alignment horizontal="left" vertical="center"/>
    </xf>
    <xf numFmtId="0" fontId="21" fillId="0" borderId="53" xfId="5" applyFont="1" applyBorder="1" applyAlignment="1">
      <alignment horizontal="left" vertical="center"/>
    </xf>
    <xf numFmtId="0" fontId="21" fillId="0" borderId="54" xfId="5" applyFont="1" applyBorder="1" applyAlignment="1">
      <alignment horizontal="left" vertical="center"/>
    </xf>
    <xf numFmtId="0" fontId="21" fillId="0" borderId="58" xfId="5" applyFont="1" applyBorder="1" applyAlignment="1">
      <alignment horizontal="left" vertical="center"/>
    </xf>
    <xf numFmtId="0" fontId="21" fillId="0" borderId="30" xfId="5" applyFont="1" applyBorder="1" applyAlignment="1">
      <alignment horizontal="left" vertical="center"/>
    </xf>
    <xf numFmtId="0" fontId="21" fillId="0" borderId="28" xfId="5" applyFont="1" applyBorder="1" applyAlignment="1">
      <alignment horizontal="left" vertical="center"/>
    </xf>
    <xf numFmtId="0" fontId="21" fillId="0" borderId="61" xfId="5" applyFont="1" applyBorder="1" applyAlignment="1">
      <alignment horizontal="left" vertical="center"/>
    </xf>
    <xf numFmtId="0" fontId="21" fillId="0" borderId="42" xfId="5" applyFont="1" applyBorder="1" applyAlignment="1">
      <alignment horizontal="left" vertical="center"/>
    </xf>
    <xf numFmtId="0" fontId="21" fillId="0" borderId="47" xfId="5" applyFont="1" applyBorder="1" applyAlignment="1">
      <alignment horizontal="left" vertical="center"/>
    </xf>
    <xf numFmtId="0" fontId="25" fillId="0" borderId="39" xfId="5" applyFont="1" applyBorder="1" applyAlignment="1">
      <alignment horizontal="left" vertical="center"/>
    </xf>
    <xf numFmtId="0" fontId="22" fillId="0" borderId="62" xfId="5" applyFont="1" applyBorder="1" applyAlignment="1">
      <alignment horizontal="left" vertical="center"/>
    </xf>
    <xf numFmtId="0" fontId="22" fillId="0" borderId="63" xfId="5" applyFont="1" applyBorder="1" applyAlignment="1">
      <alignment horizontal="left" vertical="center"/>
    </xf>
    <xf numFmtId="0" fontId="22" fillId="0" borderId="66" xfId="5" applyFont="1" applyBorder="1" applyAlignment="1">
      <alignment horizontal="left" vertical="center"/>
    </xf>
    <xf numFmtId="0" fontId="22" fillId="0" borderId="38" xfId="5" applyFont="1" applyBorder="1" applyAlignment="1">
      <alignment horizontal="left" vertical="center"/>
    </xf>
    <xf numFmtId="0" fontId="22" fillId="0" borderId="37" xfId="5" applyFont="1" applyBorder="1" applyAlignment="1">
      <alignment horizontal="left" vertical="center"/>
    </xf>
    <xf numFmtId="0" fontId="24" fillId="0" borderId="41" xfId="5" applyFont="1" applyBorder="1" applyAlignment="1">
      <alignment horizontal="left" vertical="center"/>
    </xf>
    <xf numFmtId="0" fontId="24" fillId="0" borderId="42" xfId="5" applyFont="1" applyBorder="1" applyAlignment="1">
      <alignment horizontal="left" vertical="center"/>
    </xf>
    <xf numFmtId="0" fontId="24" fillId="0" borderId="47" xfId="5" applyFont="1" applyBorder="1" applyAlignment="1">
      <alignment horizontal="left" vertical="center"/>
    </xf>
    <xf numFmtId="0" fontId="29" fillId="0" borderId="51" xfId="5" applyFont="1" applyBorder="1" applyAlignment="1">
      <alignment horizontal="center" vertical="center"/>
    </xf>
    <xf numFmtId="0" fontId="25" fillId="0" borderId="39" xfId="5" applyFont="1" applyBorder="1" applyAlignment="1">
      <alignment horizontal="center" vertical="center"/>
    </xf>
    <xf numFmtId="0" fontId="25" fillId="0" borderId="67" xfId="5" applyFont="1" applyBorder="1" applyAlignment="1">
      <alignment horizontal="center" vertical="center"/>
    </xf>
    <xf numFmtId="0" fontId="22" fillId="0" borderId="64" xfId="5" applyFont="1" applyBorder="1" applyAlignment="1">
      <alignment horizontal="center" vertical="center"/>
    </xf>
    <xf numFmtId="0" fontId="22" fillId="0" borderId="65" xfId="5" applyFont="1" applyBorder="1" applyAlignment="1">
      <alignment horizontal="center" vertical="center"/>
    </xf>
    <xf numFmtId="0" fontId="22" fillId="0" borderId="59" xfId="5" applyFont="1" applyBorder="1" applyAlignment="1">
      <alignment horizontal="left" vertical="center"/>
    </xf>
    <xf numFmtId="0" fontId="22" fillId="0" borderId="39" xfId="5" applyFont="1" applyBorder="1" applyAlignment="1">
      <alignment horizontal="left" vertical="center"/>
    </xf>
    <xf numFmtId="0" fontId="22" fillId="0" borderId="65" xfId="5" applyFont="1" applyBorder="1" applyAlignment="1">
      <alignment horizontal="left" vertical="center"/>
    </xf>
    <xf numFmtId="0" fontId="14" fillId="4" borderId="0" xfId="6" applyFont="1" applyFill="1" applyAlignment="1">
      <alignment horizontal="center"/>
    </xf>
    <xf numFmtId="0" fontId="13" fillId="4" borderId="0" xfId="6" applyFont="1" applyFill="1" applyAlignment="1">
      <alignment horizontal="center"/>
    </xf>
    <xf numFmtId="0" fontId="13" fillId="4" borderId="21" xfId="5" applyFont="1" applyFill="1" applyBorder="1" applyAlignment="1">
      <alignment horizontal="center" vertical="center"/>
    </xf>
    <xf numFmtId="0" fontId="13" fillId="4" borderId="23" xfId="5" applyFont="1" applyFill="1" applyBorder="1" applyAlignment="1">
      <alignment horizontal="center" vertical="center"/>
    </xf>
    <xf numFmtId="0" fontId="14" fillId="4" borderId="2" xfId="6" applyFont="1" applyFill="1" applyBorder="1" applyAlignment="1">
      <alignment horizontal="center" vertical="center"/>
    </xf>
    <xf numFmtId="0" fontId="14" fillId="4" borderId="24" xfId="6" applyFont="1" applyFill="1" applyBorder="1" applyAlignment="1">
      <alignment horizontal="center" vertical="center"/>
    </xf>
    <xf numFmtId="0" fontId="14" fillId="4" borderId="22" xfId="6" applyFont="1" applyFill="1" applyBorder="1" applyAlignment="1">
      <alignment horizontal="center" vertical="center"/>
    </xf>
    <xf numFmtId="0" fontId="13" fillId="4" borderId="21" xfId="6" applyFont="1" applyFill="1" applyBorder="1" applyAlignment="1">
      <alignment horizontal="center"/>
    </xf>
    <xf numFmtId="0" fontId="13" fillId="4" borderId="2" xfId="6" applyFont="1" applyFill="1" applyBorder="1" applyAlignment="1">
      <alignment horizontal="center"/>
    </xf>
    <xf numFmtId="0" fontId="27" fillId="0" borderId="25" xfId="5" applyFont="1" applyBorder="1" applyAlignment="1">
      <alignment horizontal="center" vertical="top"/>
    </xf>
    <xf numFmtId="0" fontId="24" fillId="0" borderId="30" xfId="5" applyFont="1" applyBorder="1" applyAlignment="1">
      <alignment horizontal="center" vertical="center"/>
    </xf>
    <xf numFmtId="0" fontId="24" fillId="0" borderId="28" xfId="5" applyFont="1" applyBorder="1" applyAlignment="1">
      <alignment horizontal="center" vertical="center"/>
    </xf>
    <xf numFmtId="0" fontId="24" fillId="0" borderId="29" xfId="5" applyFont="1" applyBorder="1" applyAlignment="1">
      <alignment horizontal="center" vertical="center"/>
    </xf>
    <xf numFmtId="0" fontId="22" fillId="0" borderId="30" xfId="5" applyFont="1" applyBorder="1" applyAlignment="1">
      <alignment horizontal="left" vertical="center"/>
    </xf>
    <xf numFmtId="0" fontId="25" fillId="0" borderId="0" xfId="5" applyFont="1" applyAlignment="1">
      <alignment horizontal="left" vertical="center"/>
    </xf>
    <xf numFmtId="0" fontId="24" fillId="0" borderId="0" xfId="5" applyFont="1" applyAlignment="1">
      <alignment horizontal="left" vertical="center"/>
    </xf>
    <xf numFmtId="0" fontId="23" fillId="0" borderId="26" xfId="5" applyFont="1" applyBorder="1" applyAlignment="1">
      <alignment horizontal="left" vertical="center"/>
    </xf>
    <xf numFmtId="0" fontId="23" fillId="0" borderId="27" xfId="5" applyFont="1" applyBorder="1" applyAlignment="1">
      <alignment horizontal="left" vertical="center"/>
    </xf>
    <xf numFmtId="0" fontId="21" fillId="0" borderId="27" xfId="5" applyFont="1" applyBorder="1" applyAlignment="1">
      <alignment horizontal="left" vertical="center"/>
    </xf>
    <xf numFmtId="0" fontId="21" fillId="0" borderId="44" xfId="5" applyFont="1" applyBorder="1" applyAlignment="1">
      <alignment horizontal="left" vertical="center"/>
    </xf>
    <xf numFmtId="0" fontId="23" fillId="0" borderId="38" xfId="5" applyFont="1" applyBorder="1" applyAlignment="1">
      <alignment horizontal="left" vertical="center"/>
    </xf>
    <xf numFmtId="0" fontId="23" fillId="0" borderId="37" xfId="5" applyFont="1" applyBorder="1" applyAlignment="1">
      <alignment horizontal="left" vertical="center"/>
    </xf>
    <xf numFmtId="0" fontId="23" fillId="0" borderId="43" xfId="5" applyFont="1" applyBorder="1" applyAlignment="1">
      <alignment horizontal="left" vertical="center"/>
    </xf>
    <xf numFmtId="0" fontId="23" fillId="0" borderId="31" xfId="5" applyFont="1" applyBorder="1" applyAlignment="1">
      <alignment horizontal="left" vertical="center"/>
    </xf>
    <xf numFmtId="0" fontId="21" fillId="0" borderId="31" xfId="5" applyFont="1" applyBorder="1" applyAlignment="1">
      <alignment horizontal="left" vertical="center"/>
    </xf>
    <xf numFmtId="0" fontId="21" fillId="0" borderId="37" xfId="5" applyFont="1" applyBorder="1" applyAlignment="1">
      <alignment horizontal="left" vertical="center"/>
    </xf>
    <xf numFmtId="0" fontId="21" fillId="0" borderId="32" xfId="5" applyFont="1" applyBorder="1" applyAlignment="1">
      <alignment horizontal="left" vertical="center"/>
    </xf>
    <xf numFmtId="0" fontId="22" fillId="0" borderId="33" xfId="5" applyFont="1" applyBorder="1" applyAlignment="1">
      <alignment horizontal="left" vertical="center"/>
    </xf>
    <xf numFmtId="0" fontId="22" fillId="0" borderId="34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1" fillId="0" borderId="26" xfId="5" applyFont="1" applyBorder="1" applyAlignment="1">
      <alignment horizontal="left" vertical="center"/>
    </xf>
    <xf numFmtId="0" fontId="21" fillId="0" borderId="28" xfId="5" applyFont="1" applyBorder="1" applyAlignment="1">
      <alignment horizontal="center" vertical="center"/>
    </xf>
    <xf numFmtId="0" fontId="21" fillId="0" borderId="29" xfId="5" applyFont="1" applyBorder="1" applyAlignment="1">
      <alignment horizontal="center" vertical="center"/>
    </xf>
    <xf numFmtId="0" fontId="24" fillId="0" borderId="33" xfId="5" applyFont="1" applyBorder="1" applyAlignment="1">
      <alignment horizontal="center" vertical="center"/>
    </xf>
    <xf numFmtId="0" fontId="24" fillId="0" borderId="34" xfId="5" applyFont="1" applyBorder="1" applyAlignment="1">
      <alignment horizontal="center" vertical="center"/>
    </xf>
    <xf numFmtId="0" fontId="24" fillId="0" borderId="45" xfId="5" applyFont="1" applyBorder="1" applyAlignment="1">
      <alignment horizontal="center" vertical="center"/>
    </xf>
    <xf numFmtId="0" fontId="21" fillId="0" borderId="29" xfId="5" applyFont="1" applyBorder="1" applyAlignment="1">
      <alignment horizontal="left" vertical="center"/>
    </xf>
    <xf numFmtId="0" fontId="22" fillId="0" borderId="40" xfId="5" applyFont="1" applyBorder="1" applyAlignment="1">
      <alignment horizontal="left" vertical="center"/>
    </xf>
    <xf numFmtId="0" fontId="22" fillId="0" borderId="36" xfId="5" applyFont="1" applyBorder="1" applyAlignment="1">
      <alignment horizontal="left" vertical="center"/>
    </xf>
    <xf numFmtId="0" fontId="22" fillId="0" borderId="46" xfId="5" applyFont="1" applyBorder="1" applyAlignment="1">
      <alignment horizontal="left" vertical="center"/>
    </xf>
    <xf numFmtId="0" fontId="24" fillId="0" borderId="38" xfId="5" applyFont="1" applyBorder="1" applyAlignment="1">
      <alignment horizontal="left" vertical="center"/>
    </xf>
    <xf numFmtId="0" fontId="24" fillId="0" borderId="37" xfId="5" applyFont="1" applyBorder="1" applyAlignment="1">
      <alignment horizontal="left" vertical="center"/>
    </xf>
    <xf numFmtId="0" fontId="24" fillId="0" borderId="32" xfId="5" applyFont="1" applyBorder="1" applyAlignment="1">
      <alignment horizontal="left" vertical="center"/>
    </xf>
    <xf numFmtId="0" fontId="22" fillId="0" borderId="51" xfId="5" applyFont="1" applyBorder="1" applyAlignment="1">
      <alignment horizontal="center" vertical="center"/>
    </xf>
    <xf numFmtId="0" fontId="25" fillId="0" borderId="51" xfId="5" applyFont="1" applyBorder="1" applyAlignment="1">
      <alignment horizontal="center" vertical="center"/>
    </xf>
    <xf numFmtId="0" fontId="22" fillId="0" borderId="56" xfId="5" applyFont="1" applyBorder="1" applyAlignment="1">
      <alignment horizontal="center" vertical="center"/>
    </xf>
    <xf numFmtId="0" fontId="25" fillId="0" borderId="53" xfId="5" applyFont="1" applyBorder="1" applyAlignment="1">
      <alignment horizontal="center" vertical="center"/>
    </xf>
    <xf numFmtId="0" fontId="25" fillId="0" borderId="54" xfId="5" applyFont="1" applyBorder="1" applyAlignment="1">
      <alignment horizontal="center" vertical="center"/>
    </xf>
    <xf numFmtId="0" fontId="25" fillId="0" borderId="58" xfId="5" applyFont="1" applyBorder="1" applyAlignment="1">
      <alignment horizontal="center" vertical="center"/>
    </xf>
    <xf numFmtId="0" fontId="25" fillId="0" borderId="33" xfId="5" applyFont="1" applyBorder="1" applyAlignment="1">
      <alignment horizontal="center" vertical="center"/>
    </xf>
    <xf numFmtId="0" fontId="25" fillId="0" borderId="34" xfId="5" applyFont="1" applyBorder="1" applyAlignment="1">
      <alignment horizontal="center" vertical="center"/>
    </xf>
    <xf numFmtId="0" fontId="25" fillId="0" borderId="45" xfId="5" applyFont="1" applyBorder="1" applyAlignment="1">
      <alignment horizontal="center" vertical="center"/>
    </xf>
    <xf numFmtId="0" fontId="19" fillId="0" borderId="51" xfId="5" applyBorder="1" applyAlignment="1">
      <alignment horizontal="center" vertical="center"/>
    </xf>
    <xf numFmtId="0" fontId="19" fillId="0" borderId="56" xfId="5" applyBorder="1" applyAlignment="1">
      <alignment horizontal="center" vertical="center"/>
    </xf>
    <xf numFmtId="0" fontId="20" fillId="0" borderId="25" xfId="5" applyFont="1" applyBorder="1" applyAlignment="1">
      <alignment horizontal="center" vertical="top"/>
    </xf>
    <xf numFmtId="0" fontId="22" fillId="0" borderId="27" xfId="5" applyFont="1" applyBorder="1" applyAlignment="1">
      <alignment horizontal="center" vertical="center"/>
    </xf>
    <xf numFmtId="0" fontId="23" fillId="0" borderId="27" xfId="5" applyFont="1" applyBorder="1" applyAlignment="1">
      <alignment horizontal="center" vertical="center"/>
    </xf>
    <xf numFmtId="0" fontId="23" fillId="0" borderId="44" xfId="5" applyFont="1" applyBorder="1" applyAlignment="1">
      <alignment horizontal="center" vertical="center"/>
    </xf>
    <xf numFmtId="58" fontId="23" fillId="0" borderId="28" xfId="5" applyNumberFormat="1" applyFont="1" applyBorder="1" applyAlignment="1">
      <alignment horizontal="center" vertical="center"/>
    </xf>
    <xf numFmtId="0" fontId="23" fillId="0" borderId="28" xfId="5" applyFont="1" applyBorder="1" applyAlignment="1">
      <alignment horizontal="center" vertical="center"/>
    </xf>
    <xf numFmtId="0" fontId="22" fillId="0" borderId="28" xfId="5" applyFont="1" applyBorder="1" applyAlignment="1">
      <alignment horizontal="center" vertical="center"/>
    </xf>
    <xf numFmtId="0" fontId="22" fillId="0" borderId="34" xfId="5" applyFont="1" applyBorder="1" applyAlignment="1">
      <alignment horizontal="right" vertical="center"/>
    </xf>
    <xf numFmtId="0" fontId="21" fillId="0" borderId="34" xfId="5" applyFont="1" applyBorder="1" applyAlignment="1">
      <alignment horizontal="left" vertical="center"/>
    </xf>
    <xf numFmtId="0" fontId="21" fillId="0" borderId="35" xfId="5" applyFont="1" applyBorder="1" applyAlignment="1">
      <alignment horizontal="left" vertical="center"/>
    </xf>
    <xf numFmtId="0" fontId="21" fillId="0" borderId="36" xfId="5" applyFont="1" applyBorder="1" applyAlignment="1">
      <alignment horizontal="left" vertical="center"/>
    </xf>
    <xf numFmtId="0" fontId="21" fillId="0" borderId="46" xfId="5" applyFont="1" applyBorder="1" applyAlignment="1">
      <alignment horizontal="left" vertical="center"/>
    </xf>
    <xf numFmtId="0" fontId="23" fillId="0" borderId="31" xfId="5" applyFont="1" applyBorder="1" applyAlignment="1">
      <alignment horizontal="center" vertical="center"/>
    </xf>
    <xf numFmtId="0" fontId="23" fillId="0" borderId="37" xfId="5" applyFont="1" applyBorder="1" applyAlignment="1">
      <alignment horizontal="center" vertical="center"/>
    </xf>
    <xf numFmtId="0" fontId="23" fillId="0" borderId="32" xfId="5" applyFont="1" applyBorder="1" applyAlignment="1">
      <alignment horizontal="center" vertical="center"/>
    </xf>
    <xf numFmtId="0" fontId="23" fillId="0" borderId="30" xfId="5" applyFont="1" applyBorder="1" applyAlignment="1">
      <alignment horizontal="left" vertical="center"/>
    </xf>
    <xf numFmtId="0" fontId="23" fillId="0" borderId="28" xfId="5" applyFont="1" applyBorder="1" applyAlignment="1">
      <alignment horizontal="left" vertical="center"/>
    </xf>
    <xf numFmtId="0" fontId="23" fillId="0" borderId="29" xfId="5" applyFont="1" applyBorder="1" applyAlignment="1">
      <alignment horizontal="left" vertical="center"/>
    </xf>
    <xf numFmtId="0" fontId="23" fillId="0" borderId="32" xfId="5" applyFont="1" applyBorder="1" applyAlignment="1">
      <alignment horizontal="left" vertical="center"/>
    </xf>
    <xf numFmtId="0" fontId="23" fillId="0" borderId="30" xfId="5" applyFont="1" applyBorder="1" applyAlignment="1">
      <alignment horizontal="left" vertical="center" wrapText="1"/>
    </xf>
    <xf numFmtId="0" fontId="23" fillId="0" borderId="28" xfId="5" applyFont="1" applyBorder="1" applyAlignment="1">
      <alignment horizontal="left" vertical="center" wrapText="1"/>
    </xf>
    <xf numFmtId="0" fontId="23" fillId="0" borderId="29" xfId="5" applyFont="1" applyBorder="1" applyAlignment="1">
      <alignment horizontal="left" vertical="center" wrapText="1"/>
    </xf>
    <xf numFmtId="0" fontId="19" fillId="0" borderId="34" xfId="5" applyBorder="1" applyAlignment="1">
      <alignment horizontal="center" vertical="center"/>
    </xf>
    <xf numFmtId="0" fontId="19" fillId="0" borderId="45" xfId="5" applyBorder="1" applyAlignment="1">
      <alignment horizontal="center" vertical="center"/>
    </xf>
    <xf numFmtId="0" fontId="21" fillId="0" borderId="39" xfId="5" applyFont="1" applyBorder="1" applyAlignment="1">
      <alignment horizontal="center" vertical="center"/>
    </xf>
    <xf numFmtId="0" fontId="21" fillId="0" borderId="40" xfId="5" applyFont="1" applyBorder="1" applyAlignment="1">
      <alignment horizontal="left" vertical="center"/>
    </xf>
    <xf numFmtId="0" fontId="19" fillId="0" borderId="38" xfId="5" applyBorder="1" applyAlignment="1">
      <alignment horizontal="left" vertical="center"/>
    </xf>
    <xf numFmtId="0" fontId="19" fillId="0" borderId="37" xfId="5" applyBorder="1" applyAlignment="1">
      <alignment horizontal="left" vertical="center"/>
    </xf>
    <xf numFmtId="0" fontId="19" fillId="0" borderId="32" xfId="5" applyBorder="1" applyAlignment="1">
      <alignment horizontal="left" vertical="center"/>
    </xf>
    <xf numFmtId="0" fontId="25" fillId="0" borderId="38" xfId="5" applyFont="1" applyBorder="1" applyAlignment="1">
      <alignment horizontal="left" vertical="center"/>
    </xf>
    <xf numFmtId="0" fontId="23" fillId="0" borderId="41" xfId="5" applyFont="1" applyBorder="1" applyAlignment="1">
      <alignment horizontal="left" vertical="center"/>
    </xf>
    <xf numFmtId="0" fontId="23" fillId="0" borderId="42" xfId="5" applyFont="1" applyBorder="1" applyAlignment="1">
      <alignment horizontal="left" vertical="center"/>
    </xf>
    <xf numFmtId="0" fontId="23" fillId="0" borderId="47" xfId="5" applyFont="1" applyBorder="1" applyAlignment="1">
      <alignment horizontal="left" vertical="center"/>
    </xf>
    <xf numFmtId="0" fontId="24" fillId="0" borderId="26" xfId="5" applyFont="1" applyBorder="1" applyAlignment="1">
      <alignment horizontal="left" vertical="center"/>
    </xf>
    <xf numFmtId="0" fontId="24" fillId="0" borderId="27" xfId="5" applyFont="1" applyBorder="1" applyAlignment="1">
      <alignment horizontal="left" vertical="center"/>
    </xf>
    <xf numFmtId="0" fontId="24" fillId="0" borderId="44" xfId="5" applyFont="1" applyBorder="1" applyAlignment="1">
      <alignment horizontal="left" vertical="center"/>
    </xf>
    <xf numFmtId="0" fontId="21" fillId="0" borderId="43" xfId="5" applyFont="1" applyBorder="1" applyAlignment="1">
      <alignment horizontal="left" vertical="center"/>
    </xf>
    <xf numFmtId="0" fontId="23" fillId="0" borderId="34" xfId="5" applyFont="1" applyBorder="1" applyAlignment="1">
      <alignment horizontal="center" vertical="center"/>
    </xf>
    <xf numFmtId="0" fontId="21" fillId="0" borderId="34" xfId="5" applyFont="1" applyBorder="1" applyAlignment="1">
      <alignment horizontal="center" vertical="center"/>
    </xf>
    <xf numFmtId="0" fontId="23" fillId="0" borderId="45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/>
    </xf>
    <xf numFmtId="0" fontId="10" fillId="4" borderId="2" xfId="0" applyFont="1" applyFill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4" fillId="4" borderId="2" xfId="6" applyFont="1" applyFill="1" applyBorder="1" applyAlignment="1">
      <alignment horizontal="center" vertical="center"/>
    </xf>
    <xf numFmtId="178" fontId="45" fillId="0" borderId="2" xfId="5" applyNumberFormat="1" applyFont="1" applyBorder="1" applyAlignment="1">
      <alignment horizontal="center"/>
    </xf>
    <xf numFmtId="49" fontId="44" fillId="4" borderId="2" xfId="7" applyNumberFormat="1" applyFont="1" applyFill="1" applyBorder="1" applyAlignment="1">
      <alignment horizontal="center" vertical="center"/>
    </xf>
    <xf numFmtId="0" fontId="47" fillId="0" borderId="49" xfId="5" applyFont="1" applyBorder="1" applyAlignment="1">
      <alignment horizontal="center" vertical="center"/>
    </xf>
    <xf numFmtId="0" fontId="48" fillId="0" borderId="0" xfId="5" applyFont="1" applyAlignment="1">
      <alignment horizontal="left" vertical="center"/>
    </xf>
  </cellXfs>
  <cellStyles count="15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11 17" xfId="14" xr:uid="{00000000-0005-0000-0000-00003F000000}"/>
    <cellStyle name="常规 2" xfId="5" xr:uid="{00000000-0005-0000-0000-000036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7" xr:uid="{00000000-0005-0000-0000-000038000000}"/>
    <cellStyle name="常规 40" xfId="2" xr:uid="{00000000-0005-0000-0000-00000C000000}"/>
    <cellStyle name="常规 40 5" xfId="3" xr:uid="{00000000-0005-0000-0000-000016000000}"/>
    <cellStyle name="常规 71" xfId="8" xr:uid="{00000000-0005-0000-0000-000039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409575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3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409575</xdr:colOff>
      <xdr:row>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324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409575</xdr:colOff>
      <xdr:row>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324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409575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60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409575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3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333375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51" customWidth="1"/>
    <col min="3" max="3" width="10.125" customWidth="1"/>
  </cols>
  <sheetData>
    <row r="1" spans="1:2" ht="21" customHeight="1">
      <c r="A1" s="152"/>
      <c r="B1" s="153" t="s">
        <v>0</v>
      </c>
    </row>
    <row r="2" spans="1:2">
      <c r="A2" s="5">
        <v>1</v>
      </c>
      <c r="B2" s="154" t="s">
        <v>1</v>
      </c>
    </row>
    <row r="3" spans="1:2">
      <c r="A3" s="5">
        <v>2</v>
      </c>
      <c r="B3" s="154" t="s">
        <v>2</v>
      </c>
    </row>
    <row r="4" spans="1:2">
      <c r="A4" s="5">
        <v>3</v>
      </c>
      <c r="B4" s="154" t="s">
        <v>3</v>
      </c>
    </row>
    <row r="5" spans="1:2">
      <c r="A5" s="5">
        <v>4</v>
      </c>
      <c r="B5" s="154" t="s">
        <v>4</v>
      </c>
    </row>
    <row r="6" spans="1:2">
      <c r="A6" s="5">
        <v>5</v>
      </c>
      <c r="B6" s="154" t="s">
        <v>5</v>
      </c>
    </row>
    <row r="7" spans="1:2">
      <c r="A7" s="5">
        <v>6</v>
      </c>
      <c r="B7" s="154" t="s">
        <v>6</v>
      </c>
    </row>
    <row r="8" spans="1:2" s="150" customFormat="1" ht="15" customHeight="1">
      <c r="A8" s="155">
        <v>7</v>
      </c>
      <c r="B8" s="156" t="s">
        <v>7</v>
      </c>
    </row>
    <row r="9" spans="1:2" ht="18.95" customHeight="1">
      <c r="A9" s="152"/>
      <c r="B9" s="157" t="s">
        <v>8</v>
      </c>
    </row>
    <row r="10" spans="1:2" ht="15.95" customHeight="1">
      <c r="A10" s="5">
        <v>1</v>
      </c>
      <c r="B10" s="158" t="s">
        <v>9</v>
      </c>
    </row>
    <row r="11" spans="1:2">
      <c r="A11" s="5">
        <v>2</v>
      </c>
      <c r="B11" s="154" t="s">
        <v>10</v>
      </c>
    </row>
    <row r="12" spans="1:2">
      <c r="A12" s="5">
        <v>3</v>
      </c>
      <c r="B12" s="159" t="s">
        <v>11</v>
      </c>
    </row>
    <row r="13" spans="1:2">
      <c r="A13" s="5">
        <v>4</v>
      </c>
      <c r="B13" s="159" t="s">
        <v>12</v>
      </c>
    </row>
    <row r="14" spans="1:2">
      <c r="A14" s="5">
        <v>5</v>
      </c>
      <c r="B14" s="159" t="s">
        <v>13</v>
      </c>
    </row>
    <row r="15" spans="1:2">
      <c r="A15" s="5">
        <v>6</v>
      </c>
      <c r="B15" s="159" t="s">
        <v>14</v>
      </c>
    </row>
    <row r="16" spans="1:2">
      <c r="A16" s="5">
        <v>7</v>
      </c>
      <c r="B16" s="159" t="s">
        <v>15</v>
      </c>
    </row>
    <row r="17" spans="1:2">
      <c r="A17" s="5">
        <v>8</v>
      </c>
      <c r="B17" s="159" t="s">
        <v>16</v>
      </c>
    </row>
    <row r="18" spans="1:2">
      <c r="A18" s="5">
        <v>9</v>
      </c>
      <c r="B18" s="154" t="s">
        <v>17</v>
      </c>
    </row>
    <row r="19" spans="1:2">
      <c r="A19" s="5"/>
      <c r="B19" s="154"/>
    </row>
    <row r="20" spans="1:2" ht="20.25">
      <c r="A20" s="152"/>
      <c r="B20" s="153" t="s">
        <v>18</v>
      </c>
    </row>
    <row r="21" spans="1:2">
      <c r="A21" s="5">
        <v>1</v>
      </c>
      <c r="B21" s="154" t="s">
        <v>19</v>
      </c>
    </row>
    <row r="22" spans="1:2">
      <c r="A22" s="5">
        <v>2</v>
      </c>
      <c r="B22" s="154" t="s">
        <v>20</v>
      </c>
    </row>
    <row r="23" spans="1:2">
      <c r="A23" s="5">
        <v>3</v>
      </c>
      <c r="B23" s="154" t="s">
        <v>21</v>
      </c>
    </row>
    <row r="24" spans="1:2">
      <c r="A24" s="5">
        <v>4</v>
      </c>
      <c r="B24" s="154" t="s">
        <v>22</v>
      </c>
    </row>
    <row r="25" spans="1:2">
      <c r="A25" s="5">
        <v>5</v>
      </c>
      <c r="B25" s="159" t="s">
        <v>23</v>
      </c>
    </row>
    <row r="26" spans="1:2">
      <c r="A26" s="5">
        <v>6</v>
      </c>
      <c r="B26" s="159" t="s">
        <v>24</v>
      </c>
    </row>
    <row r="27" spans="1:2">
      <c r="A27" s="5">
        <v>7</v>
      </c>
      <c r="B27" s="154" t="s">
        <v>25</v>
      </c>
    </row>
    <row r="28" spans="1:2">
      <c r="A28" s="5"/>
      <c r="B28" s="154"/>
    </row>
    <row r="29" spans="1:2" ht="20.25">
      <c r="A29" s="152"/>
      <c r="B29" s="153" t="s">
        <v>26</v>
      </c>
    </row>
    <row r="30" spans="1:2">
      <c r="A30" s="5">
        <v>1</v>
      </c>
      <c r="B30" s="154" t="s">
        <v>27</v>
      </c>
    </row>
    <row r="31" spans="1:2">
      <c r="A31" s="5">
        <v>2</v>
      </c>
      <c r="B31" s="154" t="s">
        <v>28</v>
      </c>
    </row>
    <row r="32" spans="1:2">
      <c r="A32" s="5">
        <v>3</v>
      </c>
      <c r="B32" s="154" t="s">
        <v>29</v>
      </c>
    </row>
    <row r="33" spans="1:2" ht="28.5">
      <c r="A33" s="5">
        <v>4</v>
      </c>
      <c r="B33" s="154" t="s">
        <v>30</v>
      </c>
    </row>
    <row r="34" spans="1:2">
      <c r="A34" s="5">
        <v>5</v>
      </c>
      <c r="B34" s="154" t="s">
        <v>31</v>
      </c>
    </row>
    <row r="35" spans="1:2">
      <c r="A35" s="5">
        <v>6</v>
      </c>
      <c r="B35" s="154" t="s">
        <v>32</v>
      </c>
    </row>
    <row r="36" spans="1:2">
      <c r="A36" s="5">
        <v>7</v>
      </c>
      <c r="B36" s="154" t="s">
        <v>33</v>
      </c>
    </row>
    <row r="37" spans="1:2">
      <c r="A37" s="5"/>
      <c r="B37" s="154"/>
    </row>
    <row r="39" spans="1:2">
      <c r="A39" s="160" t="s">
        <v>34</v>
      </c>
      <c r="B39" s="161"/>
    </row>
  </sheetData>
  <phoneticPr fontId="4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14" sqref="F1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21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1" t="s">
        <v>267</v>
      </c>
      <c r="B1" s="351"/>
      <c r="C1" s="351"/>
      <c r="D1" s="351"/>
      <c r="E1" s="352"/>
      <c r="F1" s="351"/>
      <c r="G1" s="351"/>
      <c r="H1" s="351"/>
      <c r="I1" s="351"/>
      <c r="J1" s="351"/>
      <c r="K1" s="351"/>
      <c r="L1" s="351"/>
      <c r="M1" s="351"/>
    </row>
    <row r="2" spans="1:13" s="1" customFormat="1" ht="16.5">
      <c r="A2" s="365" t="s">
        <v>242</v>
      </c>
      <c r="B2" s="366" t="s">
        <v>247</v>
      </c>
      <c r="C2" s="366" t="s">
        <v>243</v>
      </c>
      <c r="D2" s="366" t="s">
        <v>244</v>
      </c>
      <c r="E2" s="368" t="s">
        <v>245</v>
      </c>
      <c r="F2" s="366" t="s">
        <v>246</v>
      </c>
      <c r="G2" s="365" t="s">
        <v>268</v>
      </c>
      <c r="H2" s="365"/>
      <c r="I2" s="365" t="s">
        <v>269</v>
      </c>
      <c r="J2" s="365"/>
      <c r="K2" s="373" t="s">
        <v>270</v>
      </c>
      <c r="L2" s="375" t="s">
        <v>271</v>
      </c>
      <c r="M2" s="377" t="s">
        <v>272</v>
      </c>
    </row>
    <row r="3" spans="1:13" s="1" customFormat="1" ht="16.5">
      <c r="A3" s="365"/>
      <c r="B3" s="367"/>
      <c r="C3" s="367"/>
      <c r="D3" s="367"/>
      <c r="E3" s="369"/>
      <c r="F3" s="367"/>
      <c r="G3" s="3" t="s">
        <v>273</v>
      </c>
      <c r="H3" s="3" t="s">
        <v>274</v>
      </c>
      <c r="I3" s="3" t="s">
        <v>273</v>
      </c>
      <c r="J3" s="3" t="s">
        <v>274</v>
      </c>
      <c r="K3" s="374"/>
      <c r="L3" s="376"/>
      <c r="M3" s="378"/>
    </row>
    <row r="4" spans="1:13">
      <c r="A4" s="5">
        <v>1</v>
      </c>
      <c r="B4" s="165" t="s">
        <v>261</v>
      </c>
      <c r="C4" s="12" t="s">
        <v>258</v>
      </c>
      <c r="D4" s="162" t="s">
        <v>259</v>
      </c>
      <c r="E4" s="163" t="s">
        <v>260</v>
      </c>
      <c r="F4" s="164" t="s">
        <v>62</v>
      </c>
      <c r="G4" s="6">
        <v>0.2</v>
      </c>
      <c r="H4" s="6">
        <v>0.2</v>
      </c>
      <c r="I4" s="6">
        <v>0.3</v>
      </c>
      <c r="J4" s="6">
        <v>0.5</v>
      </c>
      <c r="K4" s="6">
        <f>SUM(G4:J4)</f>
        <v>1.2</v>
      </c>
      <c r="L4" s="6" t="s">
        <v>275</v>
      </c>
      <c r="M4" s="6" t="s">
        <v>262</v>
      </c>
    </row>
    <row r="5" spans="1:13">
      <c r="A5" s="5">
        <v>2</v>
      </c>
      <c r="B5" s="165" t="s">
        <v>261</v>
      </c>
      <c r="C5" s="7">
        <v>112</v>
      </c>
      <c r="D5" s="166" t="s">
        <v>259</v>
      </c>
      <c r="E5" s="167" t="s">
        <v>263</v>
      </c>
      <c r="F5" s="168" t="s">
        <v>62</v>
      </c>
      <c r="G5" s="6">
        <v>0.3</v>
      </c>
      <c r="H5" s="6">
        <v>0.2</v>
      </c>
      <c r="I5" s="6">
        <v>0.5</v>
      </c>
      <c r="J5" s="6">
        <v>0.5</v>
      </c>
      <c r="K5" s="6">
        <f>SUM(G5:J5)</f>
        <v>1.5</v>
      </c>
      <c r="L5" s="6" t="s">
        <v>275</v>
      </c>
      <c r="M5" s="6" t="s">
        <v>262</v>
      </c>
    </row>
    <row r="6" spans="1:13">
      <c r="A6" s="5"/>
      <c r="B6" s="22"/>
      <c r="C6" s="6"/>
      <c r="D6" s="6"/>
      <c r="E6" s="13"/>
      <c r="F6" s="6"/>
      <c r="G6" s="6"/>
      <c r="H6" s="6"/>
      <c r="I6" s="6"/>
      <c r="J6" s="6"/>
      <c r="K6" s="6"/>
      <c r="L6" s="6"/>
      <c r="M6" s="6"/>
    </row>
    <row r="7" spans="1:13">
      <c r="A7" s="5"/>
      <c r="B7" s="22"/>
      <c r="C7" s="6"/>
      <c r="D7" s="6"/>
      <c r="E7" s="13"/>
      <c r="F7" s="6"/>
      <c r="G7" s="6"/>
      <c r="H7" s="6"/>
      <c r="I7" s="6"/>
      <c r="J7" s="6"/>
      <c r="K7" s="6"/>
      <c r="L7" s="6"/>
      <c r="M7" s="6"/>
    </row>
    <row r="8" spans="1:13">
      <c r="A8" s="5"/>
      <c r="B8" s="28"/>
      <c r="C8" s="6"/>
      <c r="D8" s="6"/>
      <c r="E8" s="24"/>
      <c r="F8" s="6"/>
      <c r="G8" s="6"/>
      <c r="H8" s="6"/>
      <c r="I8" s="6"/>
      <c r="J8" s="6"/>
      <c r="K8" s="5"/>
      <c r="L8" s="6"/>
      <c r="M8" s="5"/>
    </row>
    <row r="9" spans="1:13">
      <c r="A9" s="5"/>
      <c r="B9" s="28"/>
      <c r="C9" s="6"/>
      <c r="D9" s="6"/>
      <c r="E9" s="26"/>
      <c r="F9" s="6"/>
      <c r="G9" s="6"/>
      <c r="H9" s="6"/>
      <c r="I9" s="6"/>
      <c r="J9" s="6"/>
      <c r="K9" s="5"/>
      <c r="L9" s="6"/>
      <c r="M9" s="5"/>
    </row>
    <row r="10" spans="1:13">
      <c r="A10" s="5"/>
      <c r="B10" s="5"/>
      <c r="C10" s="5"/>
      <c r="D10" s="5"/>
      <c r="E10" s="27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27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53" t="s">
        <v>264</v>
      </c>
      <c r="B12" s="359"/>
      <c r="C12" s="359"/>
      <c r="D12" s="359"/>
      <c r="E12" s="355"/>
      <c r="F12" s="356"/>
      <c r="G12" s="358"/>
      <c r="H12" s="353" t="s">
        <v>276</v>
      </c>
      <c r="I12" s="359"/>
      <c r="J12" s="359"/>
      <c r="K12" s="360"/>
      <c r="L12" s="370"/>
      <c r="M12" s="371"/>
    </row>
    <row r="13" spans="1:13" ht="16.5">
      <c r="A13" s="372" t="s">
        <v>277</v>
      </c>
      <c r="B13" s="372"/>
      <c r="C13" s="364"/>
      <c r="D13" s="364"/>
      <c r="E13" s="363"/>
      <c r="F13" s="364"/>
      <c r="G13" s="364"/>
      <c r="H13" s="364"/>
      <c r="I13" s="364"/>
      <c r="J13" s="364"/>
      <c r="K13" s="364"/>
      <c r="L13" s="364"/>
      <c r="M13" s="36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6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E8" sqref="E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21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1" t="s">
        <v>278</v>
      </c>
      <c r="B1" s="351"/>
      <c r="C1" s="351"/>
      <c r="D1" s="351"/>
      <c r="E1" s="352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</row>
    <row r="2" spans="1:23" s="1" customFormat="1" ht="15.95" customHeight="1">
      <c r="A2" s="366" t="s">
        <v>279</v>
      </c>
      <c r="B2" s="366" t="s">
        <v>247</v>
      </c>
      <c r="C2" s="366" t="s">
        <v>243</v>
      </c>
      <c r="D2" s="366" t="s">
        <v>244</v>
      </c>
      <c r="E2" s="368" t="s">
        <v>245</v>
      </c>
      <c r="F2" s="366" t="s">
        <v>246</v>
      </c>
      <c r="G2" s="379" t="s">
        <v>280</v>
      </c>
      <c r="H2" s="380"/>
      <c r="I2" s="381"/>
      <c r="J2" s="379" t="s">
        <v>281</v>
      </c>
      <c r="K2" s="380"/>
      <c r="L2" s="381"/>
      <c r="M2" s="379" t="s">
        <v>282</v>
      </c>
      <c r="N2" s="380"/>
      <c r="O2" s="381"/>
      <c r="P2" s="379" t="s">
        <v>283</v>
      </c>
      <c r="Q2" s="380"/>
      <c r="R2" s="381"/>
      <c r="S2" s="380" t="s">
        <v>284</v>
      </c>
      <c r="T2" s="380"/>
      <c r="U2" s="381"/>
      <c r="V2" s="391" t="s">
        <v>285</v>
      </c>
      <c r="W2" s="391" t="s">
        <v>256</v>
      </c>
    </row>
    <row r="3" spans="1:23" s="1" customFormat="1" ht="16.5">
      <c r="A3" s="367"/>
      <c r="B3" s="387"/>
      <c r="C3" s="387"/>
      <c r="D3" s="387"/>
      <c r="E3" s="388"/>
      <c r="F3" s="387"/>
      <c r="G3" s="3" t="s">
        <v>286</v>
      </c>
      <c r="H3" s="3" t="s">
        <v>68</v>
      </c>
      <c r="I3" s="3" t="s">
        <v>247</v>
      </c>
      <c r="J3" s="3" t="s">
        <v>286</v>
      </c>
      <c r="K3" s="3" t="s">
        <v>68</v>
      </c>
      <c r="L3" s="3" t="s">
        <v>247</v>
      </c>
      <c r="M3" s="3" t="s">
        <v>286</v>
      </c>
      <c r="N3" s="3" t="s">
        <v>68</v>
      </c>
      <c r="O3" s="3" t="s">
        <v>247</v>
      </c>
      <c r="P3" s="3" t="s">
        <v>286</v>
      </c>
      <c r="Q3" s="3" t="s">
        <v>68</v>
      </c>
      <c r="R3" s="3" t="s">
        <v>247</v>
      </c>
      <c r="S3" s="3" t="s">
        <v>286</v>
      </c>
      <c r="T3" s="3" t="s">
        <v>68</v>
      </c>
      <c r="U3" s="3" t="s">
        <v>247</v>
      </c>
      <c r="V3" s="392"/>
      <c r="W3" s="392"/>
    </row>
    <row r="4" spans="1:23" ht="27">
      <c r="A4" s="382" t="s">
        <v>287</v>
      </c>
      <c r="B4" s="165" t="s">
        <v>261</v>
      </c>
      <c r="C4" s="12" t="s">
        <v>258</v>
      </c>
      <c r="D4" s="162" t="s">
        <v>259</v>
      </c>
      <c r="E4" s="163" t="s">
        <v>260</v>
      </c>
      <c r="F4" s="164" t="s">
        <v>62</v>
      </c>
      <c r="G4" s="169" t="s">
        <v>288</v>
      </c>
      <c r="H4" s="169" t="s">
        <v>289</v>
      </c>
      <c r="I4" s="165" t="s">
        <v>290</v>
      </c>
      <c r="J4" s="170" t="s">
        <v>291</v>
      </c>
      <c r="K4" s="171" t="s">
        <v>292</v>
      </c>
      <c r="L4" s="170" t="s">
        <v>293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83"/>
      <c r="B5" s="165" t="s">
        <v>261</v>
      </c>
      <c r="C5" s="7">
        <v>112</v>
      </c>
      <c r="D5" s="166" t="s">
        <v>259</v>
      </c>
      <c r="E5" s="167" t="s">
        <v>263</v>
      </c>
      <c r="F5" s="168" t="s">
        <v>62</v>
      </c>
      <c r="G5" s="379" t="s">
        <v>294</v>
      </c>
      <c r="H5" s="380"/>
      <c r="I5" s="381"/>
      <c r="J5" s="379" t="s">
        <v>295</v>
      </c>
      <c r="K5" s="380"/>
      <c r="L5" s="381"/>
      <c r="M5" s="379" t="s">
        <v>296</v>
      </c>
      <c r="N5" s="380"/>
      <c r="O5" s="381"/>
      <c r="P5" s="379" t="s">
        <v>297</v>
      </c>
      <c r="Q5" s="380"/>
      <c r="R5" s="381"/>
      <c r="S5" s="380" t="s">
        <v>298</v>
      </c>
      <c r="T5" s="380"/>
      <c r="U5" s="381"/>
      <c r="V5" s="6"/>
      <c r="W5" s="6"/>
    </row>
    <row r="6" spans="1:23" ht="16.5">
      <c r="A6" s="383"/>
      <c r="B6" s="22"/>
      <c r="C6" s="6"/>
      <c r="D6" s="6"/>
      <c r="E6" s="13"/>
      <c r="F6" s="6"/>
      <c r="G6" s="3" t="s">
        <v>286</v>
      </c>
      <c r="H6" s="3" t="s">
        <v>68</v>
      </c>
      <c r="I6" s="3" t="s">
        <v>247</v>
      </c>
      <c r="J6" s="3" t="s">
        <v>286</v>
      </c>
      <c r="K6" s="3" t="s">
        <v>68</v>
      </c>
      <c r="L6" s="3" t="s">
        <v>247</v>
      </c>
      <c r="M6" s="3" t="s">
        <v>286</v>
      </c>
      <c r="N6" s="3" t="s">
        <v>68</v>
      </c>
      <c r="O6" s="3" t="s">
        <v>247</v>
      </c>
      <c r="P6" s="3" t="s">
        <v>286</v>
      </c>
      <c r="Q6" s="3" t="s">
        <v>68</v>
      </c>
      <c r="R6" s="3" t="s">
        <v>247</v>
      </c>
      <c r="S6" s="3" t="s">
        <v>286</v>
      </c>
      <c r="T6" s="3" t="s">
        <v>68</v>
      </c>
      <c r="U6" s="3" t="s">
        <v>247</v>
      </c>
      <c r="V6" s="6"/>
      <c r="W6" s="6"/>
    </row>
    <row r="7" spans="1:23">
      <c r="A7" s="384"/>
      <c r="B7" s="22"/>
      <c r="C7" s="6"/>
      <c r="D7" s="6"/>
      <c r="E7" s="2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5" t="s">
        <v>299</v>
      </c>
      <c r="B8" s="385"/>
      <c r="C8" s="6"/>
      <c r="D8" s="6"/>
      <c r="E8" s="2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6"/>
      <c r="B9" s="386"/>
      <c r="C9" s="6"/>
      <c r="D9" s="6"/>
      <c r="E9" s="2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5" t="s">
        <v>300</v>
      </c>
      <c r="B10" s="385"/>
      <c r="C10" s="385"/>
      <c r="D10" s="385"/>
      <c r="E10" s="389"/>
      <c r="F10" s="38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6"/>
      <c r="B11" s="386"/>
      <c r="C11" s="386"/>
      <c r="D11" s="386"/>
      <c r="E11" s="390"/>
      <c r="F11" s="38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5" t="s">
        <v>301</v>
      </c>
      <c r="B12" s="385"/>
      <c r="C12" s="385"/>
      <c r="D12" s="385"/>
      <c r="E12" s="389"/>
      <c r="F12" s="38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6"/>
      <c r="B13" s="386"/>
      <c r="C13" s="386"/>
      <c r="D13" s="386"/>
      <c r="E13" s="390"/>
      <c r="F13" s="38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5" t="s">
        <v>302</v>
      </c>
      <c r="B14" s="385"/>
      <c r="C14" s="385"/>
      <c r="D14" s="385"/>
      <c r="E14" s="389"/>
      <c r="F14" s="38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6"/>
      <c r="B15" s="386"/>
      <c r="C15" s="386"/>
      <c r="D15" s="386"/>
      <c r="E15" s="390"/>
      <c r="F15" s="38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27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53" t="s">
        <v>264</v>
      </c>
      <c r="B17" s="359"/>
      <c r="C17" s="359"/>
      <c r="D17" s="359"/>
      <c r="E17" s="355"/>
      <c r="F17" s="356"/>
      <c r="G17" s="358"/>
      <c r="H17" s="20"/>
      <c r="I17" s="20"/>
      <c r="J17" s="353" t="s">
        <v>276</v>
      </c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60"/>
      <c r="V17" s="10"/>
      <c r="W17" s="11"/>
    </row>
    <row r="18" spans="1:23" ht="16.5">
      <c r="A18" s="361" t="s">
        <v>303</v>
      </c>
      <c r="B18" s="361"/>
      <c r="C18" s="364"/>
      <c r="D18" s="364"/>
      <c r="E18" s="363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</row>
  </sheetData>
  <mergeCells count="44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0" sqref="D1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1" t="s">
        <v>304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</row>
    <row r="2" spans="1:14" s="1" customFormat="1" ht="16.5">
      <c r="A2" s="16" t="s">
        <v>305</v>
      </c>
      <c r="B2" s="17" t="s">
        <v>243</v>
      </c>
      <c r="C2" s="17" t="s">
        <v>244</v>
      </c>
      <c r="D2" s="17" t="s">
        <v>245</v>
      </c>
      <c r="E2" s="17" t="s">
        <v>246</v>
      </c>
      <c r="F2" s="17" t="s">
        <v>247</v>
      </c>
      <c r="G2" s="16" t="s">
        <v>306</v>
      </c>
      <c r="H2" s="16" t="s">
        <v>307</v>
      </c>
      <c r="I2" s="16" t="s">
        <v>308</v>
      </c>
      <c r="J2" s="16" t="s">
        <v>307</v>
      </c>
      <c r="K2" s="16" t="s">
        <v>309</v>
      </c>
      <c r="L2" s="16" t="s">
        <v>307</v>
      </c>
      <c r="M2" s="17" t="s">
        <v>285</v>
      </c>
      <c r="N2" s="17" t="s">
        <v>256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8" t="s">
        <v>305</v>
      </c>
      <c r="B4" s="19" t="s">
        <v>310</v>
      </c>
      <c r="C4" s="19" t="s">
        <v>286</v>
      </c>
      <c r="D4" s="19" t="s">
        <v>245</v>
      </c>
      <c r="E4" s="17" t="s">
        <v>246</v>
      </c>
      <c r="F4" s="17" t="s">
        <v>247</v>
      </c>
      <c r="G4" s="16" t="s">
        <v>306</v>
      </c>
      <c r="H4" s="16" t="s">
        <v>307</v>
      </c>
      <c r="I4" s="16" t="s">
        <v>308</v>
      </c>
      <c r="J4" s="16" t="s">
        <v>307</v>
      </c>
      <c r="K4" s="16" t="s">
        <v>309</v>
      </c>
      <c r="L4" s="16" t="s">
        <v>307</v>
      </c>
      <c r="M4" s="17" t="s">
        <v>285</v>
      </c>
      <c r="N4" s="17" t="s">
        <v>256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3" t="s">
        <v>311</v>
      </c>
      <c r="B11" s="359"/>
      <c r="C11" s="359"/>
      <c r="D11" s="360"/>
      <c r="E11" s="356"/>
      <c r="F11" s="357"/>
      <c r="G11" s="358"/>
      <c r="H11" s="20"/>
      <c r="I11" s="353" t="s">
        <v>312</v>
      </c>
      <c r="J11" s="359"/>
      <c r="K11" s="359"/>
      <c r="L11" s="10"/>
      <c r="M11" s="10"/>
      <c r="N11" s="11"/>
    </row>
    <row r="12" spans="1:14" ht="16.5">
      <c r="A12" s="361" t="s">
        <v>313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</row>
  </sheetData>
  <mergeCells count="5">
    <mergeCell ref="A1:N1"/>
    <mergeCell ref="A11:D11"/>
    <mergeCell ref="E11:G11"/>
    <mergeCell ref="I11:K11"/>
    <mergeCell ref="A12:N12"/>
  </mergeCells>
  <phoneticPr fontId="4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G6" sqref="G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1" t="s">
        <v>314</v>
      </c>
      <c r="B1" s="351"/>
      <c r="C1" s="351"/>
      <c r="D1" s="351"/>
      <c r="E1" s="351"/>
      <c r="F1" s="351"/>
      <c r="G1" s="351"/>
      <c r="H1" s="351"/>
      <c r="I1" s="351"/>
      <c r="J1" s="351"/>
    </row>
    <row r="2" spans="1:12" s="1" customFormat="1" ht="16.5">
      <c r="A2" s="3" t="s">
        <v>279</v>
      </c>
      <c r="B2" s="4" t="s">
        <v>247</v>
      </c>
      <c r="C2" s="4" t="s">
        <v>243</v>
      </c>
      <c r="D2" s="4" t="s">
        <v>244</v>
      </c>
      <c r="E2" s="4" t="s">
        <v>245</v>
      </c>
      <c r="F2" s="4" t="s">
        <v>246</v>
      </c>
      <c r="G2" s="3" t="s">
        <v>315</v>
      </c>
      <c r="H2" s="3" t="s">
        <v>316</v>
      </c>
      <c r="I2" s="3" t="s">
        <v>317</v>
      </c>
      <c r="J2" s="3" t="s">
        <v>318</v>
      </c>
      <c r="K2" s="4" t="s">
        <v>285</v>
      </c>
      <c r="L2" s="4" t="s">
        <v>256</v>
      </c>
    </row>
    <row r="3" spans="1:12" ht="27">
      <c r="A3" s="5"/>
      <c r="B3" s="170" t="s">
        <v>319</v>
      </c>
      <c r="C3" s="12" t="s">
        <v>258</v>
      </c>
      <c r="D3" s="162" t="s">
        <v>259</v>
      </c>
      <c r="E3" s="172" t="s">
        <v>320</v>
      </c>
      <c r="F3" s="164" t="s">
        <v>62</v>
      </c>
      <c r="G3" s="170" t="s">
        <v>321</v>
      </c>
      <c r="H3" s="173" t="s">
        <v>322</v>
      </c>
      <c r="I3" s="6"/>
      <c r="J3" s="6"/>
      <c r="K3" s="6"/>
      <c r="L3" s="6"/>
    </row>
    <row r="4" spans="1:12">
      <c r="A4" s="5"/>
      <c r="B4" s="5"/>
      <c r="C4" s="6"/>
      <c r="D4" s="6"/>
      <c r="E4" s="14"/>
      <c r="F4" s="6"/>
      <c r="G4" s="6"/>
      <c r="H4" s="6"/>
      <c r="I4" s="6"/>
      <c r="J4" s="6"/>
      <c r="K4" s="6"/>
      <c r="L4" s="6"/>
    </row>
    <row r="5" spans="1:12">
      <c r="A5" s="5"/>
      <c r="B5" s="5"/>
      <c r="C5" s="6"/>
      <c r="D5" s="6"/>
      <c r="E5" s="14"/>
      <c r="F5" s="6"/>
      <c r="G5" s="6"/>
      <c r="H5" s="6"/>
      <c r="I5" s="6"/>
      <c r="J5" s="6"/>
      <c r="K5" s="6"/>
      <c r="L5" s="6"/>
    </row>
    <row r="6" spans="1:12">
      <c r="A6" s="5"/>
      <c r="B6" s="5"/>
      <c r="C6" s="6"/>
      <c r="D6" s="6"/>
      <c r="E6" s="15"/>
      <c r="F6" s="6"/>
      <c r="G6" s="6"/>
      <c r="H6" s="6"/>
      <c r="I6" s="5"/>
      <c r="J6" s="5"/>
      <c r="K6" s="5"/>
      <c r="L6" s="5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353" t="s">
        <v>264</v>
      </c>
      <c r="B10" s="359"/>
      <c r="C10" s="359"/>
      <c r="D10" s="359"/>
      <c r="E10" s="360"/>
      <c r="F10" s="356"/>
      <c r="G10" s="358"/>
      <c r="H10" s="353" t="s">
        <v>276</v>
      </c>
      <c r="I10" s="359"/>
      <c r="J10" s="359"/>
      <c r="K10" s="10"/>
      <c r="L10" s="11"/>
    </row>
    <row r="11" spans="1:12" ht="16.5">
      <c r="A11" s="361" t="s">
        <v>323</v>
      </c>
      <c r="B11" s="361"/>
      <c r="C11" s="364"/>
      <c r="D11" s="364"/>
      <c r="E11" s="364"/>
      <c r="F11" s="364"/>
      <c r="G11" s="364"/>
      <c r="H11" s="364"/>
      <c r="I11" s="364"/>
      <c r="J11" s="364"/>
      <c r="K11" s="364"/>
      <c r="L11" s="364"/>
    </row>
  </sheetData>
  <mergeCells count="5">
    <mergeCell ref="A1:J1"/>
    <mergeCell ref="A10:E10"/>
    <mergeCell ref="F10:G10"/>
    <mergeCell ref="H10:J10"/>
    <mergeCell ref="A11:L11"/>
  </mergeCells>
  <phoneticPr fontId="46" type="noConversion"/>
  <dataValidations count="1">
    <dataValidation type="list" allowBlank="1" showInputMessage="1" showErrorMessage="1" sqref="L3 L4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9" sqref="F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1" t="s">
        <v>324</v>
      </c>
      <c r="B1" s="351"/>
      <c r="C1" s="351"/>
      <c r="D1" s="351"/>
      <c r="E1" s="351"/>
      <c r="F1" s="351"/>
      <c r="G1" s="351"/>
      <c r="H1" s="351"/>
      <c r="I1" s="351"/>
    </row>
    <row r="2" spans="1:9" s="1" customFormat="1" ht="16.5">
      <c r="A2" s="365" t="s">
        <v>242</v>
      </c>
      <c r="B2" s="366" t="s">
        <v>247</v>
      </c>
      <c r="C2" s="366" t="s">
        <v>286</v>
      </c>
      <c r="D2" s="366" t="s">
        <v>245</v>
      </c>
      <c r="E2" s="366" t="s">
        <v>246</v>
      </c>
      <c r="F2" s="3" t="s">
        <v>325</v>
      </c>
      <c r="G2" s="3" t="s">
        <v>269</v>
      </c>
      <c r="H2" s="373" t="s">
        <v>270</v>
      </c>
      <c r="I2" s="377" t="s">
        <v>272</v>
      </c>
    </row>
    <row r="3" spans="1:9" s="1" customFormat="1" ht="16.5">
      <c r="A3" s="365"/>
      <c r="B3" s="367"/>
      <c r="C3" s="367"/>
      <c r="D3" s="367"/>
      <c r="E3" s="367"/>
      <c r="F3" s="3" t="s">
        <v>326</v>
      </c>
      <c r="G3" s="3" t="s">
        <v>273</v>
      </c>
      <c r="H3" s="374"/>
      <c r="I3" s="378"/>
    </row>
    <row r="4" spans="1:9">
      <c r="A4" s="5"/>
      <c r="B4" s="165" t="s">
        <v>290</v>
      </c>
      <c r="C4" s="174" t="s">
        <v>289</v>
      </c>
      <c r="D4" s="175" t="s">
        <v>327</v>
      </c>
      <c r="E4" s="164" t="s">
        <v>62</v>
      </c>
      <c r="F4" s="6">
        <v>0.3</v>
      </c>
      <c r="G4" s="6">
        <v>0.5</v>
      </c>
      <c r="H4" s="6">
        <f>SUM(F4:G4)</f>
        <v>0.8</v>
      </c>
      <c r="I4" s="6" t="s">
        <v>262</v>
      </c>
    </row>
    <row r="5" spans="1:9">
      <c r="A5" s="5"/>
      <c r="B5" s="165" t="s">
        <v>290</v>
      </c>
      <c r="C5" s="174" t="s">
        <v>289</v>
      </c>
      <c r="D5" s="175" t="s">
        <v>327</v>
      </c>
      <c r="E5" s="168" t="s">
        <v>62</v>
      </c>
      <c r="F5" s="6">
        <v>0.4</v>
      </c>
      <c r="G5" s="6">
        <v>0.6</v>
      </c>
      <c r="H5" s="6">
        <f>SUM(F5:G5)</f>
        <v>1</v>
      </c>
      <c r="I5" s="6" t="s">
        <v>262</v>
      </c>
    </row>
    <row r="6" spans="1:9">
      <c r="A6" s="5"/>
      <c r="B6" s="8"/>
      <c r="C6" s="8"/>
      <c r="D6" s="6"/>
      <c r="E6" s="6"/>
      <c r="F6" s="6"/>
      <c r="G6" s="6"/>
      <c r="H6" s="6"/>
      <c r="I6" s="6"/>
    </row>
    <row r="7" spans="1:9">
      <c r="A7" s="5"/>
      <c r="B7" s="8"/>
      <c r="C7" s="8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53" t="s">
        <v>264</v>
      </c>
      <c r="B12" s="354"/>
      <c r="C12" s="354"/>
      <c r="D12" s="355"/>
      <c r="E12" s="9"/>
      <c r="F12" s="353" t="s">
        <v>276</v>
      </c>
      <c r="G12" s="359"/>
      <c r="H12" s="360"/>
      <c r="I12" s="11"/>
    </row>
    <row r="13" spans="1:9" ht="16.5">
      <c r="A13" s="361" t="s">
        <v>328</v>
      </c>
      <c r="B13" s="361"/>
      <c r="C13" s="364"/>
      <c r="D13" s="364"/>
      <c r="E13" s="364"/>
      <c r="F13" s="364"/>
      <c r="G13" s="364"/>
      <c r="H13" s="364"/>
      <c r="I13" s="36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7.95" customHeight="1">
      <c r="B3" s="138"/>
      <c r="C3" s="139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7.95" customHeight="1">
      <c r="B4" s="138" t="s">
        <v>39</v>
      </c>
      <c r="C4" s="139" t="s">
        <v>40</v>
      </c>
      <c r="D4" s="139" t="s">
        <v>41</v>
      </c>
      <c r="E4" s="139" t="s">
        <v>42</v>
      </c>
      <c r="F4" s="140" t="s">
        <v>41</v>
      </c>
      <c r="G4" s="140" t="s">
        <v>42</v>
      </c>
      <c r="H4" s="139" t="s">
        <v>41</v>
      </c>
      <c r="I4" s="147" t="s">
        <v>42</v>
      </c>
    </row>
    <row r="5" spans="2:9" ht="27.95" customHeight="1">
      <c r="B5" s="141" t="s">
        <v>43</v>
      </c>
      <c r="C5" s="5">
        <v>13</v>
      </c>
      <c r="D5" s="5">
        <v>0</v>
      </c>
      <c r="E5" s="5">
        <v>1</v>
      </c>
      <c r="F5" s="142">
        <v>0</v>
      </c>
      <c r="G5" s="142">
        <v>1</v>
      </c>
      <c r="H5" s="5">
        <v>1</v>
      </c>
      <c r="I5" s="148">
        <v>2</v>
      </c>
    </row>
    <row r="6" spans="2:9" ht="27.95" customHeight="1">
      <c r="B6" s="141" t="s">
        <v>44</v>
      </c>
      <c r="C6" s="5">
        <v>20</v>
      </c>
      <c r="D6" s="5">
        <v>0</v>
      </c>
      <c r="E6" s="5">
        <v>1</v>
      </c>
      <c r="F6" s="142">
        <v>1</v>
      </c>
      <c r="G6" s="142">
        <v>2</v>
      </c>
      <c r="H6" s="5">
        <v>2</v>
      </c>
      <c r="I6" s="148">
        <v>3</v>
      </c>
    </row>
    <row r="7" spans="2:9" ht="27.95" customHeight="1">
      <c r="B7" s="141" t="s">
        <v>45</v>
      </c>
      <c r="C7" s="5">
        <v>32</v>
      </c>
      <c r="D7" s="5">
        <v>0</v>
      </c>
      <c r="E7" s="5">
        <v>1</v>
      </c>
      <c r="F7" s="142">
        <v>2</v>
      </c>
      <c r="G7" s="142">
        <v>3</v>
      </c>
      <c r="H7" s="5">
        <v>3</v>
      </c>
      <c r="I7" s="148">
        <v>4</v>
      </c>
    </row>
    <row r="8" spans="2:9" ht="27.95" customHeight="1">
      <c r="B8" s="141" t="s">
        <v>46</v>
      </c>
      <c r="C8" s="5">
        <v>50</v>
      </c>
      <c r="D8" s="5">
        <v>1</v>
      </c>
      <c r="E8" s="5">
        <v>2</v>
      </c>
      <c r="F8" s="142">
        <v>3</v>
      </c>
      <c r="G8" s="142">
        <v>4</v>
      </c>
      <c r="H8" s="5">
        <v>5</v>
      </c>
      <c r="I8" s="148">
        <v>6</v>
      </c>
    </row>
    <row r="9" spans="2:9" ht="27.95" customHeight="1">
      <c r="B9" s="141" t="s">
        <v>47</v>
      </c>
      <c r="C9" s="5">
        <v>80</v>
      </c>
      <c r="D9" s="5">
        <v>2</v>
      </c>
      <c r="E9" s="5">
        <v>3</v>
      </c>
      <c r="F9" s="142">
        <v>5</v>
      </c>
      <c r="G9" s="142">
        <v>6</v>
      </c>
      <c r="H9" s="5">
        <v>7</v>
      </c>
      <c r="I9" s="148">
        <v>8</v>
      </c>
    </row>
    <row r="10" spans="2:9" ht="27.95" customHeight="1">
      <c r="B10" s="141" t="s">
        <v>48</v>
      </c>
      <c r="C10" s="5">
        <v>125</v>
      </c>
      <c r="D10" s="5">
        <v>3</v>
      </c>
      <c r="E10" s="5">
        <v>4</v>
      </c>
      <c r="F10" s="142">
        <v>7</v>
      </c>
      <c r="G10" s="142">
        <v>8</v>
      </c>
      <c r="H10" s="5">
        <v>10</v>
      </c>
      <c r="I10" s="148">
        <v>11</v>
      </c>
    </row>
    <row r="11" spans="2:9" ht="27.95" customHeight="1">
      <c r="B11" s="141" t="s">
        <v>49</v>
      </c>
      <c r="C11" s="5">
        <v>200</v>
      </c>
      <c r="D11" s="5">
        <v>5</v>
      </c>
      <c r="E11" s="5">
        <v>6</v>
      </c>
      <c r="F11" s="142">
        <v>10</v>
      </c>
      <c r="G11" s="142">
        <v>11</v>
      </c>
      <c r="H11" s="5">
        <v>14</v>
      </c>
      <c r="I11" s="148">
        <v>15</v>
      </c>
    </row>
    <row r="12" spans="2:9" ht="27.95" customHeight="1">
      <c r="B12" s="143" t="s">
        <v>50</v>
      </c>
      <c r="C12" s="144">
        <v>315</v>
      </c>
      <c r="D12" s="144">
        <v>7</v>
      </c>
      <c r="E12" s="144">
        <v>8</v>
      </c>
      <c r="F12" s="145">
        <v>14</v>
      </c>
      <c r="G12" s="145">
        <v>15</v>
      </c>
      <c r="H12" s="144">
        <v>21</v>
      </c>
      <c r="I12" s="149">
        <v>22</v>
      </c>
    </row>
    <row r="14" spans="2:9">
      <c r="B14" s="146" t="s">
        <v>51</v>
      </c>
      <c r="C14" s="146"/>
      <c r="D14" s="146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Normal="100" workbookViewId="0">
      <selection activeCell="N46" sqref="N46"/>
    </sheetView>
  </sheetViews>
  <sheetFormatPr defaultColWidth="10.375" defaultRowHeight="16.5" customHeight="1"/>
  <cols>
    <col min="1" max="1" width="11.125" style="54" customWidth="1"/>
    <col min="2" max="9" width="10.375" style="54"/>
    <col min="10" max="10" width="8.875" style="54" customWidth="1"/>
    <col min="11" max="11" width="12" style="54" customWidth="1"/>
    <col min="12" max="16384" width="10.375" style="54"/>
  </cols>
  <sheetData>
    <row r="1" spans="1:11" ht="20.25">
      <c r="A1" s="184" t="s">
        <v>52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4.25">
      <c r="A2" s="84" t="s">
        <v>53</v>
      </c>
      <c r="B2" s="396" t="s">
        <v>335</v>
      </c>
      <c r="C2" s="185"/>
      <c r="D2" s="186" t="s">
        <v>54</v>
      </c>
      <c r="E2" s="186"/>
      <c r="F2" s="185" t="s">
        <v>55</v>
      </c>
      <c r="G2" s="185"/>
      <c r="H2" s="85" t="s">
        <v>56</v>
      </c>
      <c r="I2" s="187" t="s">
        <v>57</v>
      </c>
      <c r="J2" s="187"/>
      <c r="K2" s="188"/>
    </row>
    <row r="3" spans="1:11" ht="14.25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4.25">
      <c r="A4" s="88" t="s">
        <v>61</v>
      </c>
      <c r="B4" s="195" t="s">
        <v>62</v>
      </c>
      <c r="C4" s="196"/>
      <c r="D4" s="197" t="s">
        <v>63</v>
      </c>
      <c r="E4" s="198"/>
      <c r="F4" s="199" t="s">
        <v>64</v>
      </c>
      <c r="G4" s="200"/>
      <c r="H4" s="197" t="s">
        <v>65</v>
      </c>
      <c r="I4" s="198"/>
      <c r="J4" s="59" t="s">
        <v>66</v>
      </c>
      <c r="K4" s="60" t="s">
        <v>67</v>
      </c>
    </row>
    <row r="5" spans="1:11" ht="14.25">
      <c r="A5" s="89" t="s">
        <v>68</v>
      </c>
      <c r="B5" s="195" t="s">
        <v>69</v>
      </c>
      <c r="C5" s="196"/>
      <c r="D5" s="197" t="s">
        <v>70</v>
      </c>
      <c r="E5" s="198"/>
      <c r="F5" s="199">
        <v>45037</v>
      </c>
      <c r="G5" s="200"/>
      <c r="H5" s="197" t="s">
        <v>71</v>
      </c>
      <c r="I5" s="198"/>
      <c r="J5" s="59" t="s">
        <v>66</v>
      </c>
      <c r="K5" s="60" t="s">
        <v>67</v>
      </c>
    </row>
    <row r="6" spans="1:11" ht="14.25">
      <c r="A6" s="88" t="s">
        <v>72</v>
      </c>
      <c r="B6" s="90">
        <v>2</v>
      </c>
      <c r="C6" s="91">
        <v>6</v>
      </c>
      <c r="D6" s="89" t="s">
        <v>73</v>
      </c>
      <c r="E6" s="92"/>
      <c r="F6" s="199">
        <v>45108</v>
      </c>
      <c r="G6" s="200"/>
      <c r="H6" s="197" t="s">
        <v>74</v>
      </c>
      <c r="I6" s="198"/>
      <c r="J6" s="59" t="s">
        <v>66</v>
      </c>
      <c r="K6" s="60" t="s">
        <v>67</v>
      </c>
    </row>
    <row r="7" spans="1:11" ht="14.25">
      <c r="A7" s="88" t="s">
        <v>75</v>
      </c>
      <c r="B7" s="201">
        <v>11001</v>
      </c>
      <c r="C7" s="202"/>
      <c r="D7" s="89" t="s">
        <v>76</v>
      </c>
      <c r="E7" s="94"/>
      <c r="F7" s="199">
        <v>45127</v>
      </c>
      <c r="G7" s="200"/>
      <c r="H7" s="197" t="s">
        <v>77</v>
      </c>
      <c r="I7" s="198"/>
      <c r="J7" s="59" t="s">
        <v>66</v>
      </c>
      <c r="K7" s="60" t="s">
        <v>67</v>
      </c>
    </row>
    <row r="8" spans="1:11" ht="14.25">
      <c r="A8" s="96" t="s">
        <v>78</v>
      </c>
      <c r="B8" s="203"/>
      <c r="C8" s="204"/>
      <c r="D8" s="205" t="s">
        <v>79</v>
      </c>
      <c r="E8" s="206"/>
      <c r="F8" s="207">
        <v>45127</v>
      </c>
      <c r="G8" s="208"/>
      <c r="H8" s="205" t="s">
        <v>80</v>
      </c>
      <c r="I8" s="206"/>
      <c r="J8" s="103" t="s">
        <v>66</v>
      </c>
      <c r="K8" s="110" t="s">
        <v>67</v>
      </c>
    </row>
    <row r="9" spans="1:11" ht="14.25">
      <c r="A9" s="209" t="s">
        <v>81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4.25">
      <c r="A10" s="212" t="s">
        <v>82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>
      <c r="A11" s="116" t="s">
        <v>83</v>
      </c>
      <c r="B11" s="117" t="s">
        <v>84</v>
      </c>
      <c r="C11" s="118" t="s">
        <v>85</v>
      </c>
      <c r="D11" s="119"/>
      <c r="E11" s="120" t="s">
        <v>86</v>
      </c>
      <c r="F11" s="117" t="s">
        <v>84</v>
      </c>
      <c r="G11" s="118" t="s">
        <v>85</v>
      </c>
      <c r="H11" s="118" t="s">
        <v>87</v>
      </c>
      <c r="I11" s="120" t="s">
        <v>88</v>
      </c>
      <c r="J11" s="117" t="s">
        <v>84</v>
      </c>
      <c r="K11" s="134" t="s">
        <v>85</v>
      </c>
    </row>
    <row r="12" spans="1:11" ht="14.25">
      <c r="A12" s="89" t="s">
        <v>89</v>
      </c>
      <c r="B12" s="102" t="s">
        <v>84</v>
      </c>
      <c r="C12" s="59" t="s">
        <v>85</v>
      </c>
      <c r="D12" s="94"/>
      <c r="E12" s="92" t="s">
        <v>90</v>
      </c>
      <c r="F12" s="102" t="s">
        <v>84</v>
      </c>
      <c r="G12" s="59" t="s">
        <v>85</v>
      </c>
      <c r="H12" s="59" t="s">
        <v>87</v>
      </c>
      <c r="I12" s="92" t="s">
        <v>91</v>
      </c>
      <c r="J12" s="102" t="s">
        <v>84</v>
      </c>
      <c r="K12" s="60" t="s">
        <v>85</v>
      </c>
    </row>
    <row r="13" spans="1:11" ht="14.25">
      <c r="A13" s="89" t="s">
        <v>92</v>
      </c>
      <c r="B13" s="102" t="s">
        <v>84</v>
      </c>
      <c r="C13" s="59" t="s">
        <v>85</v>
      </c>
      <c r="D13" s="94"/>
      <c r="E13" s="92" t="s">
        <v>93</v>
      </c>
      <c r="F13" s="59" t="s">
        <v>94</v>
      </c>
      <c r="G13" s="59" t="s">
        <v>95</v>
      </c>
      <c r="H13" s="59" t="s">
        <v>87</v>
      </c>
      <c r="I13" s="92" t="s">
        <v>96</v>
      </c>
      <c r="J13" s="102" t="s">
        <v>84</v>
      </c>
      <c r="K13" s="60" t="s">
        <v>85</v>
      </c>
    </row>
    <row r="14" spans="1:11" ht="14.25">
      <c r="A14" s="205" t="s">
        <v>97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5"/>
    </row>
    <row r="15" spans="1:11" ht="14.25">
      <c r="A15" s="212" t="s">
        <v>98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>
      <c r="A16" s="121" t="s">
        <v>99</v>
      </c>
      <c r="B16" s="118" t="s">
        <v>94</v>
      </c>
      <c r="C16" s="118" t="s">
        <v>95</v>
      </c>
      <c r="D16" s="122"/>
      <c r="E16" s="123" t="s">
        <v>100</v>
      </c>
      <c r="F16" s="118" t="s">
        <v>94</v>
      </c>
      <c r="G16" s="118" t="s">
        <v>95</v>
      </c>
      <c r="H16" s="124"/>
      <c r="I16" s="123" t="s">
        <v>101</v>
      </c>
      <c r="J16" s="118" t="s">
        <v>94</v>
      </c>
      <c r="K16" s="134" t="s">
        <v>95</v>
      </c>
    </row>
    <row r="17" spans="1:22" ht="16.5" customHeight="1">
      <c r="A17" s="93" t="s">
        <v>102</v>
      </c>
      <c r="B17" s="59" t="s">
        <v>94</v>
      </c>
      <c r="C17" s="59" t="s">
        <v>95</v>
      </c>
      <c r="D17" s="66"/>
      <c r="E17" s="104" t="s">
        <v>103</v>
      </c>
      <c r="F17" s="59" t="s">
        <v>94</v>
      </c>
      <c r="G17" s="59" t="s">
        <v>95</v>
      </c>
      <c r="H17" s="125"/>
      <c r="I17" s="104" t="s">
        <v>104</v>
      </c>
      <c r="J17" s="59" t="s">
        <v>94</v>
      </c>
      <c r="K17" s="60" t="s">
        <v>95</v>
      </c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</row>
    <row r="18" spans="1:22" ht="18" customHeight="1">
      <c r="A18" s="216" t="s">
        <v>105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ht="18" customHeight="1">
      <c r="A19" s="212" t="s">
        <v>106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>
      <c r="A20" s="219" t="s">
        <v>107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26" t="s">
        <v>108</v>
      </c>
      <c r="B21" s="104" t="s">
        <v>109</v>
      </c>
      <c r="C21" s="104" t="s">
        <v>110</v>
      </c>
      <c r="D21" s="104" t="s">
        <v>111</v>
      </c>
      <c r="E21" s="104" t="s">
        <v>112</v>
      </c>
      <c r="F21" s="104" t="s">
        <v>113</v>
      </c>
      <c r="G21" s="104" t="s">
        <v>114</v>
      </c>
      <c r="H21" s="104" t="s">
        <v>115</v>
      </c>
      <c r="I21" s="104" t="s">
        <v>116</v>
      </c>
      <c r="J21" s="104" t="s">
        <v>117</v>
      </c>
      <c r="K21" s="82" t="s">
        <v>118</v>
      </c>
    </row>
    <row r="22" spans="1:22" ht="16.5" customHeight="1">
      <c r="A22" s="95" t="s">
        <v>119</v>
      </c>
      <c r="B22" s="127"/>
      <c r="C22" s="127"/>
      <c r="D22" s="127">
        <v>0.5</v>
      </c>
      <c r="E22" s="127">
        <v>0.5</v>
      </c>
      <c r="F22" s="127">
        <v>0.5</v>
      </c>
      <c r="G22" s="127">
        <v>0.5</v>
      </c>
      <c r="H22" s="127">
        <v>0.5</v>
      </c>
      <c r="I22" s="127">
        <v>0.5</v>
      </c>
      <c r="J22" s="127"/>
      <c r="K22" s="136"/>
    </row>
    <row r="23" spans="1:22" ht="16.5" customHeight="1">
      <c r="A23" s="397" t="s">
        <v>336</v>
      </c>
      <c r="B23" s="127"/>
      <c r="C23" s="127"/>
      <c r="D23" s="127">
        <v>0</v>
      </c>
      <c r="E23" s="127">
        <v>0</v>
      </c>
      <c r="F23" s="127">
        <v>0</v>
      </c>
      <c r="G23" s="127">
        <v>0</v>
      </c>
      <c r="H23" s="127">
        <v>0</v>
      </c>
      <c r="I23" s="127">
        <v>0</v>
      </c>
      <c r="J23" s="127"/>
      <c r="K23" s="137"/>
    </row>
    <row r="24" spans="1:22" ht="16.5" customHeight="1">
      <c r="A24" s="95"/>
      <c r="B24" s="127"/>
      <c r="C24" s="127"/>
      <c r="D24" s="127"/>
      <c r="E24" s="127"/>
      <c r="F24" s="127"/>
      <c r="G24" s="127"/>
      <c r="H24" s="127"/>
      <c r="I24" s="127"/>
      <c r="J24" s="127"/>
      <c r="K24" s="137"/>
    </row>
    <row r="25" spans="1:22" ht="16.5" customHeight="1">
      <c r="A25" s="95"/>
      <c r="B25" s="127"/>
      <c r="C25" s="127"/>
      <c r="D25" s="127"/>
      <c r="E25" s="127"/>
      <c r="F25" s="127"/>
      <c r="G25" s="127"/>
      <c r="H25" s="127"/>
      <c r="I25" s="127"/>
      <c r="J25" s="127"/>
      <c r="K25" s="80"/>
    </row>
    <row r="26" spans="1:22" ht="16.5" customHeight="1">
      <c r="A26" s="95"/>
      <c r="B26" s="127"/>
      <c r="C26" s="127"/>
      <c r="D26" s="127"/>
      <c r="E26" s="127"/>
      <c r="F26" s="127"/>
      <c r="G26" s="127"/>
      <c r="H26" s="127"/>
      <c r="I26" s="127"/>
      <c r="J26" s="127"/>
      <c r="K26" s="80"/>
    </row>
    <row r="27" spans="1:22" ht="16.5" customHeight="1">
      <c r="A27" s="95"/>
      <c r="B27" s="127"/>
      <c r="C27" s="127"/>
      <c r="D27" s="127"/>
      <c r="E27" s="127"/>
      <c r="F27" s="127"/>
      <c r="G27" s="127"/>
      <c r="H27" s="127"/>
      <c r="I27" s="127"/>
      <c r="J27" s="127"/>
      <c r="K27" s="80"/>
    </row>
    <row r="28" spans="1:22" ht="16.5" customHeight="1">
      <c r="A28" s="95"/>
      <c r="B28" s="127"/>
      <c r="C28" s="127"/>
      <c r="D28" s="127"/>
      <c r="E28" s="127"/>
      <c r="F28" s="127"/>
      <c r="G28" s="127"/>
      <c r="H28" s="127"/>
      <c r="I28" s="127"/>
      <c r="J28" s="127"/>
      <c r="K28" s="80"/>
    </row>
    <row r="29" spans="1:22" ht="18" customHeight="1">
      <c r="A29" s="222" t="s">
        <v>120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>
      <c r="A30" s="225" t="s">
        <v>121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>
      <c r="A32" s="222" t="s">
        <v>122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4.25">
      <c r="A33" s="231" t="s">
        <v>123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>
      <c r="A34" s="234" t="s">
        <v>124</v>
      </c>
      <c r="B34" s="235"/>
      <c r="C34" s="59" t="s">
        <v>66</v>
      </c>
      <c r="D34" s="59" t="s">
        <v>67</v>
      </c>
      <c r="E34" s="236" t="s">
        <v>125</v>
      </c>
      <c r="F34" s="237"/>
      <c r="G34" s="237"/>
      <c r="H34" s="237"/>
      <c r="I34" s="237"/>
      <c r="J34" s="237"/>
      <c r="K34" s="238"/>
    </row>
    <row r="35" spans="1:11" ht="14.25">
      <c r="A35" s="239" t="s">
        <v>126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4.25">
      <c r="A36" s="240" t="s">
        <v>127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4.25">
      <c r="A37" s="243" t="s">
        <v>128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02"/>
    </row>
    <row r="38" spans="1:11" ht="14.25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02"/>
    </row>
    <row r="39" spans="1:11" ht="14.25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02"/>
    </row>
    <row r="40" spans="1:11" ht="14.2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02"/>
    </row>
    <row r="41" spans="1:11" ht="14.2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02"/>
    </row>
    <row r="42" spans="1:11" ht="14.2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02"/>
    </row>
    <row r="43" spans="1:11" ht="14.25">
      <c r="A43" s="245" t="s">
        <v>129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4.25">
      <c r="A44" s="212" t="s">
        <v>130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4.25">
      <c r="A45" s="121" t="s">
        <v>131</v>
      </c>
      <c r="B45" s="118" t="s">
        <v>94</v>
      </c>
      <c r="C45" s="118" t="s">
        <v>95</v>
      </c>
      <c r="D45" s="118" t="s">
        <v>87</v>
      </c>
      <c r="E45" s="123" t="s">
        <v>132</v>
      </c>
      <c r="F45" s="118" t="s">
        <v>94</v>
      </c>
      <c r="G45" s="118" t="s">
        <v>95</v>
      </c>
      <c r="H45" s="118" t="s">
        <v>87</v>
      </c>
      <c r="I45" s="123" t="s">
        <v>133</v>
      </c>
      <c r="J45" s="118" t="s">
        <v>94</v>
      </c>
      <c r="K45" s="134" t="s">
        <v>95</v>
      </c>
    </row>
    <row r="46" spans="1:11" ht="14.25">
      <c r="A46" s="93" t="s">
        <v>86</v>
      </c>
      <c r="B46" s="59" t="s">
        <v>94</v>
      </c>
      <c r="C46" s="59" t="s">
        <v>95</v>
      </c>
      <c r="D46" s="59" t="s">
        <v>87</v>
      </c>
      <c r="E46" s="104" t="s">
        <v>93</v>
      </c>
      <c r="F46" s="59" t="s">
        <v>94</v>
      </c>
      <c r="G46" s="59" t="s">
        <v>95</v>
      </c>
      <c r="H46" s="59" t="s">
        <v>87</v>
      </c>
      <c r="I46" s="104" t="s">
        <v>104</v>
      </c>
      <c r="J46" s="59" t="s">
        <v>94</v>
      </c>
      <c r="K46" s="60" t="s">
        <v>95</v>
      </c>
    </row>
    <row r="47" spans="1:11" ht="14.25">
      <c r="A47" s="205" t="s">
        <v>97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5"/>
    </row>
    <row r="48" spans="1:11" ht="14.25">
      <c r="A48" s="239" t="s">
        <v>134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4.25">
      <c r="A49" s="240"/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4.25">
      <c r="A50" s="128" t="s">
        <v>135</v>
      </c>
      <c r="B50" s="248" t="s">
        <v>136</v>
      </c>
      <c r="C50" s="248"/>
      <c r="D50" s="129" t="s">
        <v>137</v>
      </c>
      <c r="E50" s="130" t="s">
        <v>138</v>
      </c>
      <c r="F50" s="131" t="s">
        <v>139</v>
      </c>
      <c r="G50" s="132"/>
      <c r="H50" s="249" t="s">
        <v>140</v>
      </c>
      <c r="I50" s="250"/>
      <c r="J50" s="251"/>
      <c r="K50" s="252"/>
    </row>
    <row r="51" spans="1:11" ht="14.25">
      <c r="A51" s="239"/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 ht="14.25">
      <c r="A52" s="253"/>
      <c r="B52" s="254"/>
      <c r="C52" s="254"/>
      <c r="D52" s="254"/>
      <c r="E52" s="254"/>
      <c r="F52" s="254"/>
      <c r="G52" s="254"/>
      <c r="H52" s="254"/>
      <c r="I52" s="254"/>
      <c r="J52" s="254"/>
      <c r="K52" s="255"/>
    </row>
    <row r="53" spans="1:11" ht="14.25">
      <c r="A53" s="128" t="s">
        <v>135</v>
      </c>
      <c r="B53" s="248" t="s">
        <v>136</v>
      </c>
      <c r="C53" s="248"/>
      <c r="D53" s="129" t="s">
        <v>137</v>
      </c>
      <c r="E53" s="133" t="s">
        <v>141</v>
      </c>
      <c r="F53" s="131" t="s">
        <v>142</v>
      </c>
      <c r="G53" s="132"/>
      <c r="H53" s="249" t="s">
        <v>140</v>
      </c>
      <c r="I53" s="250"/>
      <c r="J53" s="251" t="s">
        <v>143</v>
      </c>
      <c r="K53" s="25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opLeftCell="A4" workbookViewId="0">
      <selection activeCell="P11" sqref="P11"/>
    </sheetView>
  </sheetViews>
  <sheetFormatPr defaultColWidth="9" defaultRowHeight="26.1" customHeight="1"/>
  <cols>
    <col min="1" max="1" width="17.125" style="35" customWidth="1"/>
    <col min="2" max="7" width="9.375" style="35" customWidth="1"/>
    <col min="8" max="8" width="1.375" style="35" customWidth="1"/>
    <col min="9" max="14" width="9.625" style="35" customWidth="1"/>
    <col min="15" max="16384" width="9" style="35"/>
  </cols>
  <sheetData>
    <row r="1" spans="1:14" ht="30" customHeight="1">
      <c r="A1" s="256" t="s">
        <v>144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>
      <c r="A2" s="36" t="s">
        <v>61</v>
      </c>
      <c r="B2" s="258" t="s">
        <v>62</v>
      </c>
      <c r="C2" s="258"/>
      <c r="D2" s="37" t="s">
        <v>68</v>
      </c>
      <c r="E2" s="258" t="s">
        <v>69</v>
      </c>
      <c r="F2" s="258"/>
      <c r="G2" s="258"/>
      <c r="H2" s="263"/>
      <c r="I2" s="50" t="s">
        <v>56</v>
      </c>
      <c r="J2" s="258" t="s">
        <v>57</v>
      </c>
      <c r="K2" s="258"/>
      <c r="L2" s="258"/>
      <c r="M2" s="258"/>
      <c r="N2" s="259"/>
    </row>
    <row r="3" spans="1:14" ht="29.1" customHeight="1">
      <c r="A3" s="262" t="s">
        <v>145</v>
      </c>
      <c r="B3" s="260" t="s">
        <v>146</v>
      </c>
      <c r="C3" s="260"/>
      <c r="D3" s="260"/>
      <c r="E3" s="260"/>
      <c r="F3" s="260"/>
      <c r="G3" s="260"/>
      <c r="H3" s="264"/>
      <c r="I3" s="260" t="s">
        <v>147</v>
      </c>
      <c r="J3" s="260"/>
      <c r="K3" s="260"/>
      <c r="L3" s="260"/>
      <c r="M3" s="260"/>
      <c r="N3" s="261"/>
    </row>
    <row r="4" spans="1:14" ht="29.1" customHeight="1">
      <c r="A4" s="262"/>
      <c r="B4" s="38" t="s">
        <v>111</v>
      </c>
      <c r="C4" s="38" t="s">
        <v>112</v>
      </c>
      <c r="D4" s="38" t="s">
        <v>113</v>
      </c>
      <c r="E4" s="38" t="s">
        <v>114</v>
      </c>
      <c r="F4" s="38" t="s">
        <v>115</v>
      </c>
      <c r="G4" s="39" t="s">
        <v>116</v>
      </c>
      <c r="H4" s="264"/>
      <c r="I4" s="113" t="s">
        <v>148</v>
      </c>
      <c r="J4" s="113" t="s">
        <v>149</v>
      </c>
      <c r="K4" s="113"/>
      <c r="L4" s="113"/>
      <c r="M4" s="393" t="s">
        <v>334</v>
      </c>
      <c r="N4" s="113"/>
    </row>
    <row r="5" spans="1:14" ht="21.95" customHeight="1">
      <c r="A5" s="40" t="s">
        <v>150</v>
      </c>
      <c r="B5" s="38" t="s">
        <v>151</v>
      </c>
      <c r="C5" s="38" t="s">
        <v>152</v>
      </c>
      <c r="D5" s="41" t="s">
        <v>153</v>
      </c>
      <c r="E5" s="41" t="s">
        <v>154</v>
      </c>
      <c r="F5" s="38" t="s">
        <v>155</v>
      </c>
      <c r="G5" s="38" t="s">
        <v>156</v>
      </c>
      <c r="H5" s="264"/>
      <c r="I5" s="114" t="s">
        <v>151</v>
      </c>
      <c r="J5" s="114" t="s">
        <v>152</v>
      </c>
      <c r="K5" s="114" t="s">
        <v>153</v>
      </c>
      <c r="L5" s="114" t="s">
        <v>154</v>
      </c>
      <c r="M5" s="394" t="s">
        <v>329</v>
      </c>
      <c r="N5" s="114" t="s">
        <v>156</v>
      </c>
    </row>
    <row r="6" spans="1:14" ht="21.95" customHeight="1">
      <c r="A6" s="42" t="s">
        <v>157</v>
      </c>
      <c r="B6" s="43">
        <f>C6-2.1</f>
        <v>98.300000000000011</v>
      </c>
      <c r="C6" s="43">
        <f>D6-2.1</f>
        <v>100.4</v>
      </c>
      <c r="D6" s="44">
        <v>102.5</v>
      </c>
      <c r="E6" s="43">
        <f t="shared" ref="E6:G6" si="0">D6+2.1</f>
        <v>104.6</v>
      </c>
      <c r="F6" s="43">
        <f t="shared" si="0"/>
        <v>106.69999999999999</v>
      </c>
      <c r="G6" s="45">
        <f t="shared" si="0"/>
        <v>108.79999999999998</v>
      </c>
      <c r="H6" s="264"/>
      <c r="I6" s="51" t="s">
        <v>158</v>
      </c>
      <c r="J6" s="51" t="s">
        <v>159</v>
      </c>
      <c r="K6" s="52"/>
      <c r="L6" s="52"/>
      <c r="M6" s="395" t="s">
        <v>330</v>
      </c>
      <c r="N6" s="52"/>
    </row>
    <row r="7" spans="1:14" ht="21.95" customHeight="1">
      <c r="A7" s="42" t="s">
        <v>161</v>
      </c>
      <c r="B7" s="43">
        <f t="shared" ref="B7" si="1">C7-4</f>
        <v>74</v>
      </c>
      <c r="C7" s="43">
        <f t="shared" ref="C7" si="2">D7-4</f>
        <v>78</v>
      </c>
      <c r="D7" s="44">
        <v>82</v>
      </c>
      <c r="E7" s="43">
        <f t="shared" ref="E7:E8" si="3">D7+4</f>
        <v>86</v>
      </c>
      <c r="F7" s="43">
        <f t="shared" ref="F7" si="4">E7+5</f>
        <v>91</v>
      </c>
      <c r="G7" s="45">
        <f t="shared" ref="G7" si="5">F7+6</f>
        <v>97</v>
      </c>
      <c r="H7" s="264"/>
      <c r="I7" s="51" t="s">
        <v>162</v>
      </c>
      <c r="J7" s="51" t="s">
        <v>163</v>
      </c>
      <c r="K7" s="52"/>
      <c r="L7" s="52"/>
      <c r="M7" s="395" t="s">
        <v>330</v>
      </c>
      <c r="N7" s="52"/>
    </row>
    <row r="8" spans="1:14" ht="21.95" customHeight="1">
      <c r="A8" s="46" t="s">
        <v>166</v>
      </c>
      <c r="B8" s="47">
        <f>C8-3.6</f>
        <v>96.800000000000011</v>
      </c>
      <c r="C8" s="47">
        <f>D8-3.6</f>
        <v>100.4</v>
      </c>
      <c r="D8" s="48">
        <v>104</v>
      </c>
      <c r="E8" s="47">
        <f t="shared" si="3"/>
        <v>108</v>
      </c>
      <c r="F8" s="47">
        <f>E8+4</f>
        <v>112</v>
      </c>
      <c r="G8" s="49">
        <f>F8+4</f>
        <v>116</v>
      </c>
      <c r="H8" s="264"/>
      <c r="I8" s="51" t="s">
        <v>167</v>
      </c>
      <c r="J8" s="51" t="s">
        <v>167</v>
      </c>
      <c r="K8" s="52"/>
      <c r="L8" s="52"/>
      <c r="M8" s="395" t="s">
        <v>331</v>
      </c>
      <c r="N8" s="52"/>
    </row>
    <row r="9" spans="1:14" ht="21.95" customHeight="1">
      <c r="A9" s="46" t="s">
        <v>168</v>
      </c>
      <c r="B9" s="47">
        <f>C9-1.15</f>
        <v>30.200000000000003</v>
      </c>
      <c r="C9" s="47">
        <f>D9-1.15</f>
        <v>31.35</v>
      </c>
      <c r="D9" s="48">
        <v>32.5</v>
      </c>
      <c r="E9" s="47">
        <f t="shared" ref="E9:G9" si="6">D9+1.3</f>
        <v>33.799999999999997</v>
      </c>
      <c r="F9" s="47">
        <f t="shared" si="6"/>
        <v>35.099999999999994</v>
      </c>
      <c r="G9" s="49">
        <f t="shared" si="6"/>
        <v>36.399999999999991</v>
      </c>
      <c r="H9" s="264"/>
      <c r="I9" s="51" t="s">
        <v>167</v>
      </c>
      <c r="J9" s="51" t="s">
        <v>167</v>
      </c>
      <c r="K9" s="52"/>
      <c r="L9" s="52"/>
      <c r="M9" s="395" t="s">
        <v>332</v>
      </c>
      <c r="N9" s="52"/>
    </row>
    <row r="10" spans="1:14" ht="21.95" customHeight="1">
      <c r="A10" s="46" t="s">
        <v>169</v>
      </c>
      <c r="B10" s="47">
        <f>C10-0.7</f>
        <v>21.1</v>
      </c>
      <c r="C10" s="47">
        <f>D10-0.7</f>
        <v>21.8</v>
      </c>
      <c r="D10" s="48">
        <v>22.5</v>
      </c>
      <c r="E10" s="47">
        <f>D10+0.7</f>
        <v>23.2</v>
      </c>
      <c r="F10" s="47">
        <f>E10+0.7</f>
        <v>23.9</v>
      </c>
      <c r="G10" s="49">
        <f>F10+0.9</f>
        <v>24.799999999999997</v>
      </c>
      <c r="H10" s="264"/>
      <c r="I10" s="51" t="s">
        <v>170</v>
      </c>
      <c r="J10" s="51" t="s">
        <v>170</v>
      </c>
      <c r="K10" s="52"/>
      <c r="L10" s="52"/>
      <c r="M10" s="395" t="s">
        <v>333</v>
      </c>
      <c r="N10" s="52"/>
    </row>
    <row r="11" spans="1:14" ht="21.95" customHeight="1">
      <c r="A11" s="46" t="s">
        <v>171</v>
      </c>
      <c r="B11" s="47">
        <f>C11-0.5</f>
        <v>17.5</v>
      </c>
      <c r="C11" s="47">
        <f>D11-0.5</f>
        <v>18</v>
      </c>
      <c r="D11" s="48">
        <v>18.5</v>
      </c>
      <c r="E11" s="47">
        <f>D11+0.5</f>
        <v>19</v>
      </c>
      <c r="F11" s="47">
        <f>E11+0.5</f>
        <v>19.5</v>
      </c>
      <c r="G11" s="49">
        <f>F11+0.7</f>
        <v>20.2</v>
      </c>
      <c r="H11" s="264"/>
      <c r="I11" s="51" t="s">
        <v>170</v>
      </c>
      <c r="J11" s="51" t="s">
        <v>170</v>
      </c>
      <c r="K11" s="52"/>
      <c r="L11" s="52"/>
      <c r="M11" s="395" t="s">
        <v>332</v>
      </c>
      <c r="N11" s="52"/>
    </row>
    <row r="12" spans="1:14" ht="21.95" customHeight="1">
      <c r="A12" s="46" t="s">
        <v>172</v>
      </c>
      <c r="B12" s="47">
        <f>C12-0.7</f>
        <v>27.7</v>
      </c>
      <c r="C12" s="47">
        <f>D12-0.6</f>
        <v>28.4</v>
      </c>
      <c r="D12" s="48">
        <v>29</v>
      </c>
      <c r="E12" s="47">
        <f>D12+0.6</f>
        <v>29.6</v>
      </c>
      <c r="F12" s="47">
        <f>E12+0.7</f>
        <v>30.3</v>
      </c>
      <c r="G12" s="49">
        <f>F12+0.6</f>
        <v>30.900000000000002</v>
      </c>
      <c r="H12" s="264"/>
      <c r="I12" s="51" t="s">
        <v>173</v>
      </c>
      <c r="J12" s="51" t="s">
        <v>170</v>
      </c>
      <c r="K12" s="52"/>
      <c r="L12" s="52"/>
      <c r="M12" s="395" t="s">
        <v>330</v>
      </c>
      <c r="N12" s="52"/>
    </row>
    <row r="13" spans="1:14" ht="21.95" customHeight="1">
      <c r="A13" s="46" t="s">
        <v>174</v>
      </c>
      <c r="B13" s="47">
        <f>C13-0.9</f>
        <v>40.700000000000003</v>
      </c>
      <c r="C13" s="47">
        <f>D13-0.9</f>
        <v>41.6</v>
      </c>
      <c r="D13" s="48">
        <v>42.5</v>
      </c>
      <c r="E13" s="47">
        <f t="shared" ref="E13:G13" si="7">D13+1.1</f>
        <v>43.6</v>
      </c>
      <c r="F13" s="47">
        <f t="shared" si="7"/>
        <v>44.7</v>
      </c>
      <c r="G13" s="49">
        <f t="shared" si="7"/>
        <v>45.800000000000004</v>
      </c>
      <c r="H13" s="264"/>
      <c r="I13" s="51"/>
      <c r="J13" s="51"/>
      <c r="K13" s="52"/>
      <c r="L13" s="52"/>
      <c r="M13" s="395" t="s">
        <v>332</v>
      </c>
      <c r="N13" s="52"/>
    </row>
    <row r="14" spans="1:14" ht="14.25">
      <c r="A14" s="111" t="s">
        <v>125</v>
      </c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</row>
    <row r="15" spans="1:14" ht="14.25">
      <c r="A15" s="35" t="s">
        <v>175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</row>
    <row r="16" spans="1:14" ht="14.25">
      <c r="A16" s="112"/>
      <c r="B16" s="112"/>
      <c r="C16" s="112"/>
      <c r="D16" s="112"/>
      <c r="E16" s="112"/>
      <c r="F16" s="112"/>
      <c r="G16" s="112"/>
      <c r="H16" s="112"/>
      <c r="I16" s="111" t="s">
        <v>176</v>
      </c>
      <c r="J16" s="115"/>
      <c r="K16" s="111" t="s">
        <v>177</v>
      </c>
      <c r="L16" s="111"/>
      <c r="M16" s="111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3"/>
  </mergeCells>
  <phoneticPr fontId="43" type="noConversion"/>
  <pageMargins left="0.156944444444444" right="7.8472222222222193E-2" top="0.35416666666666702" bottom="1" header="0.196527777777778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0" zoomScale="125" zoomScaleNormal="125" workbookViewId="0">
      <selection activeCell="B4" sqref="B4:C4"/>
    </sheetView>
  </sheetViews>
  <sheetFormatPr defaultColWidth="10" defaultRowHeight="16.5" customHeight="1"/>
  <cols>
    <col min="1" max="1" width="10.875" style="54" customWidth="1"/>
    <col min="2" max="16384" width="10" style="54"/>
  </cols>
  <sheetData>
    <row r="1" spans="1:11" ht="22.5" customHeight="1">
      <c r="A1" s="265" t="s">
        <v>179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7.25" customHeight="1">
      <c r="A2" s="84" t="s">
        <v>53</v>
      </c>
      <c r="B2" s="185"/>
      <c r="C2" s="185"/>
      <c r="D2" s="186" t="s">
        <v>54</v>
      </c>
      <c r="E2" s="186"/>
      <c r="F2" s="185"/>
      <c r="G2" s="185"/>
      <c r="H2" s="85" t="s">
        <v>56</v>
      </c>
      <c r="I2" s="187" t="s">
        <v>57</v>
      </c>
      <c r="J2" s="187"/>
      <c r="K2" s="188"/>
    </row>
    <row r="3" spans="1:11" ht="16.5" customHeight="1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6.5" customHeight="1">
      <c r="A4" s="88" t="s">
        <v>61</v>
      </c>
      <c r="B4" s="195" t="s">
        <v>62</v>
      </c>
      <c r="C4" s="196"/>
      <c r="D4" s="197" t="s">
        <v>63</v>
      </c>
      <c r="E4" s="198"/>
      <c r="F4" s="199" t="s">
        <v>180</v>
      </c>
      <c r="G4" s="200"/>
      <c r="H4" s="197" t="s">
        <v>181</v>
      </c>
      <c r="I4" s="198"/>
      <c r="J4" s="59" t="s">
        <v>66</v>
      </c>
      <c r="K4" s="60" t="s">
        <v>67</v>
      </c>
    </row>
    <row r="5" spans="1:11" ht="16.5" customHeight="1">
      <c r="A5" s="89" t="s">
        <v>68</v>
      </c>
      <c r="B5" s="195" t="s">
        <v>69</v>
      </c>
      <c r="C5" s="196"/>
      <c r="D5" s="197" t="s">
        <v>70</v>
      </c>
      <c r="E5" s="198"/>
      <c r="F5" s="199">
        <v>45037</v>
      </c>
      <c r="G5" s="200"/>
      <c r="H5" s="197" t="s">
        <v>182</v>
      </c>
      <c r="I5" s="198"/>
      <c r="J5" s="59" t="s">
        <v>66</v>
      </c>
      <c r="K5" s="60" t="s">
        <v>67</v>
      </c>
    </row>
    <row r="6" spans="1:11" ht="16.5" customHeight="1">
      <c r="A6" s="88" t="s">
        <v>72</v>
      </c>
      <c r="B6" s="90">
        <v>2</v>
      </c>
      <c r="C6" s="91">
        <v>6</v>
      </c>
      <c r="D6" s="89" t="s">
        <v>73</v>
      </c>
      <c r="E6" s="92"/>
      <c r="F6" s="199">
        <v>45108</v>
      </c>
      <c r="G6" s="200"/>
      <c r="H6" s="266" t="s">
        <v>183</v>
      </c>
      <c r="I6" s="267"/>
      <c r="J6" s="267"/>
      <c r="K6" s="268"/>
    </row>
    <row r="7" spans="1:11" ht="16.5" customHeight="1">
      <c r="A7" s="88" t="s">
        <v>75</v>
      </c>
      <c r="B7" s="201">
        <v>11001</v>
      </c>
      <c r="C7" s="202"/>
      <c r="D7" s="89" t="s">
        <v>76</v>
      </c>
      <c r="E7" s="94"/>
      <c r="F7" s="199">
        <v>45127</v>
      </c>
      <c r="G7" s="200"/>
      <c r="H7" s="269"/>
      <c r="I7" s="195"/>
      <c r="J7" s="195"/>
      <c r="K7" s="196"/>
    </row>
    <row r="8" spans="1:11" ht="16.5" customHeight="1">
      <c r="A8" s="96" t="s">
        <v>78</v>
      </c>
      <c r="B8" s="203"/>
      <c r="C8" s="204"/>
      <c r="D8" s="205" t="s">
        <v>79</v>
      </c>
      <c r="E8" s="206"/>
      <c r="F8" s="207">
        <v>45127</v>
      </c>
      <c r="G8" s="208"/>
      <c r="H8" s="205"/>
      <c r="I8" s="206"/>
      <c r="J8" s="206"/>
      <c r="K8" s="215"/>
    </row>
    <row r="9" spans="1:11" ht="16.5" customHeight="1">
      <c r="A9" s="270" t="s">
        <v>184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</row>
    <row r="10" spans="1:11" ht="16.5" customHeight="1">
      <c r="A10" s="97" t="s">
        <v>83</v>
      </c>
      <c r="B10" s="98" t="s">
        <v>84</v>
      </c>
      <c r="C10" s="99" t="s">
        <v>85</v>
      </c>
      <c r="D10" s="100"/>
      <c r="E10" s="101" t="s">
        <v>88</v>
      </c>
      <c r="F10" s="98" t="s">
        <v>84</v>
      </c>
      <c r="G10" s="99" t="s">
        <v>85</v>
      </c>
      <c r="H10" s="98"/>
      <c r="I10" s="101" t="s">
        <v>86</v>
      </c>
      <c r="J10" s="98" t="s">
        <v>84</v>
      </c>
      <c r="K10" s="109" t="s">
        <v>85</v>
      </c>
    </row>
    <row r="11" spans="1:11" ht="16.5" customHeight="1">
      <c r="A11" s="89" t="s">
        <v>89</v>
      </c>
      <c r="B11" s="102" t="s">
        <v>84</v>
      </c>
      <c r="C11" s="59" t="s">
        <v>85</v>
      </c>
      <c r="D11" s="94"/>
      <c r="E11" s="92" t="s">
        <v>91</v>
      </c>
      <c r="F11" s="102" t="s">
        <v>84</v>
      </c>
      <c r="G11" s="59" t="s">
        <v>85</v>
      </c>
      <c r="H11" s="102"/>
      <c r="I11" s="92" t="s">
        <v>96</v>
      </c>
      <c r="J11" s="102" t="s">
        <v>84</v>
      </c>
      <c r="K11" s="60" t="s">
        <v>85</v>
      </c>
    </row>
    <row r="12" spans="1:11" ht="16.5" customHeight="1">
      <c r="A12" s="205" t="s">
        <v>125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5"/>
    </row>
    <row r="13" spans="1:11" ht="16.5" customHeight="1">
      <c r="A13" s="271" t="s">
        <v>185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</row>
    <row r="14" spans="1:11" ht="16.5" customHeight="1">
      <c r="A14" s="272" t="s">
        <v>186</v>
      </c>
      <c r="B14" s="273"/>
      <c r="C14" s="273"/>
      <c r="D14" s="273"/>
      <c r="E14" s="273"/>
      <c r="F14" s="273"/>
      <c r="G14" s="273"/>
      <c r="H14" s="273"/>
      <c r="I14" s="274"/>
      <c r="J14" s="274"/>
      <c r="K14" s="275"/>
    </row>
    <row r="15" spans="1:11" ht="16.5" customHeight="1">
      <c r="A15" s="276"/>
      <c r="B15" s="277"/>
      <c r="C15" s="277"/>
      <c r="D15" s="278"/>
      <c r="E15" s="279"/>
      <c r="F15" s="277"/>
      <c r="G15" s="277"/>
      <c r="H15" s="278"/>
      <c r="I15" s="280"/>
      <c r="J15" s="281"/>
      <c r="K15" s="282"/>
    </row>
    <row r="16" spans="1:11" ht="16.5" customHeight="1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ht="16.5" customHeight="1">
      <c r="A17" s="271" t="s">
        <v>187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1"/>
    </row>
    <row r="18" spans="1:11" ht="16.5" customHeight="1">
      <c r="A18" s="272" t="s">
        <v>188</v>
      </c>
      <c r="B18" s="273"/>
      <c r="C18" s="273"/>
      <c r="D18" s="273"/>
      <c r="E18" s="273"/>
      <c r="F18" s="273"/>
      <c r="G18" s="273"/>
      <c r="H18" s="273"/>
      <c r="I18" s="274"/>
      <c r="J18" s="274"/>
      <c r="K18" s="275"/>
    </row>
    <row r="19" spans="1:11" ht="16.5" customHeight="1">
      <c r="A19" s="276"/>
      <c r="B19" s="277"/>
      <c r="C19" s="277"/>
      <c r="D19" s="278"/>
      <c r="E19" s="279"/>
      <c r="F19" s="277"/>
      <c r="G19" s="277"/>
      <c r="H19" s="278"/>
      <c r="I19" s="280"/>
      <c r="J19" s="281"/>
      <c r="K19" s="282"/>
    </row>
    <row r="20" spans="1:11" ht="16.5" customHeight="1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spans="1:11" ht="16.5" customHeight="1">
      <c r="A21" s="286" t="s">
        <v>122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spans="1:11" ht="16.5" customHeight="1">
      <c r="A22" s="287" t="s">
        <v>123</v>
      </c>
      <c r="B22" s="274"/>
      <c r="C22" s="274"/>
      <c r="D22" s="274"/>
      <c r="E22" s="274"/>
      <c r="F22" s="274"/>
      <c r="G22" s="274"/>
      <c r="H22" s="274"/>
      <c r="I22" s="274"/>
      <c r="J22" s="274"/>
      <c r="K22" s="275"/>
    </row>
    <row r="23" spans="1:11" ht="16.5" customHeight="1">
      <c r="A23" s="234" t="s">
        <v>124</v>
      </c>
      <c r="B23" s="235"/>
      <c r="C23" s="59" t="s">
        <v>66</v>
      </c>
      <c r="D23" s="59" t="s">
        <v>67</v>
      </c>
      <c r="E23" s="288"/>
      <c r="F23" s="288"/>
      <c r="G23" s="288"/>
      <c r="H23" s="288"/>
      <c r="I23" s="288"/>
      <c r="J23" s="288"/>
      <c r="K23" s="289"/>
    </row>
    <row r="24" spans="1:11" ht="16.5" customHeight="1">
      <c r="A24" s="197" t="s">
        <v>189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6"/>
    </row>
    <row r="25" spans="1:11" ht="16.5" customHeight="1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292"/>
    </row>
    <row r="26" spans="1:11" ht="16.5" customHeight="1">
      <c r="A26" s="270" t="s">
        <v>130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</row>
    <row r="27" spans="1:11" ht="16.5" customHeight="1">
      <c r="A27" s="86" t="s">
        <v>131</v>
      </c>
      <c r="B27" s="99" t="s">
        <v>94</v>
      </c>
      <c r="C27" s="99" t="s">
        <v>95</v>
      </c>
      <c r="D27" s="99" t="s">
        <v>87</v>
      </c>
      <c r="E27" s="87" t="s">
        <v>132</v>
      </c>
      <c r="F27" s="99" t="s">
        <v>94</v>
      </c>
      <c r="G27" s="99" t="s">
        <v>95</v>
      </c>
      <c r="H27" s="99" t="s">
        <v>87</v>
      </c>
      <c r="I27" s="87" t="s">
        <v>133</v>
      </c>
      <c r="J27" s="99" t="s">
        <v>94</v>
      </c>
      <c r="K27" s="109" t="s">
        <v>95</v>
      </c>
    </row>
    <row r="28" spans="1:11" ht="16.5" customHeight="1">
      <c r="A28" s="93" t="s">
        <v>86</v>
      </c>
      <c r="B28" s="59" t="s">
        <v>94</v>
      </c>
      <c r="C28" s="59" t="s">
        <v>95</v>
      </c>
      <c r="D28" s="59" t="s">
        <v>87</v>
      </c>
      <c r="E28" s="104" t="s">
        <v>93</v>
      </c>
      <c r="F28" s="59" t="s">
        <v>94</v>
      </c>
      <c r="G28" s="59" t="s">
        <v>95</v>
      </c>
      <c r="H28" s="59" t="s">
        <v>87</v>
      </c>
      <c r="I28" s="104" t="s">
        <v>104</v>
      </c>
      <c r="J28" s="59" t="s">
        <v>94</v>
      </c>
      <c r="K28" s="60" t="s">
        <v>95</v>
      </c>
    </row>
    <row r="29" spans="1:11" ht="16.5" customHeight="1">
      <c r="A29" s="197" t="s">
        <v>97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93"/>
    </row>
    <row r="30" spans="1:11" ht="16.5" customHeight="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11" ht="16.5" customHeight="1">
      <c r="A31" s="270" t="s">
        <v>190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0"/>
    </row>
    <row r="32" spans="1:11" ht="17.25" customHeight="1">
      <c r="A32" s="294"/>
      <c r="B32" s="295"/>
      <c r="C32" s="295"/>
      <c r="D32" s="295"/>
      <c r="E32" s="295"/>
      <c r="F32" s="295"/>
      <c r="G32" s="295"/>
      <c r="H32" s="295"/>
      <c r="I32" s="295"/>
      <c r="J32" s="295"/>
      <c r="K32" s="296"/>
    </row>
    <row r="33" spans="1:11" ht="17.25" customHeight="1">
      <c r="A33" s="243"/>
      <c r="B33" s="244"/>
      <c r="C33" s="244"/>
      <c r="D33" s="244"/>
      <c r="E33" s="244"/>
      <c r="F33" s="244"/>
      <c r="G33" s="244"/>
      <c r="H33" s="244"/>
      <c r="I33" s="244"/>
      <c r="J33" s="244"/>
      <c r="K33" s="202"/>
    </row>
    <row r="34" spans="1:11" ht="17.25" customHeight="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02"/>
    </row>
    <row r="35" spans="1:11" ht="17.25" customHeight="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02"/>
    </row>
    <row r="36" spans="1:11" ht="17.25" customHeight="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02"/>
    </row>
    <row r="37" spans="1:11" ht="17.25" customHeight="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02"/>
    </row>
    <row r="38" spans="1:11" ht="17.25" customHeight="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02"/>
    </row>
    <row r="39" spans="1:11" ht="17.25" customHeight="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02"/>
    </row>
    <row r="40" spans="1:11" ht="17.25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02"/>
    </row>
    <row r="41" spans="1:11" ht="17.2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02"/>
    </row>
    <row r="42" spans="1:11" ht="17.25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02"/>
    </row>
    <row r="43" spans="1:11" ht="17.25" customHeight="1">
      <c r="A43" s="245" t="s">
        <v>129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6.5" customHeight="1">
      <c r="A44" s="270" t="s">
        <v>191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70"/>
    </row>
    <row r="45" spans="1:11" ht="18" customHeight="1">
      <c r="A45" s="297" t="s">
        <v>125</v>
      </c>
      <c r="B45" s="298"/>
      <c r="C45" s="298"/>
      <c r="D45" s="298"/>
      <c r="E45" s="298"/>
      <c r="F45" s="298"/>
      <c r="G45" s="298"/>
      <c r="H45" s="298"/>
      <c r="I45" s="298"/>
      <c r="J45" s="298"/>
      <c r="K45" s="299"/>
    </row>
    <row r="46" spans="1:11" ht="18" customHeight="1">
      <c r="A46" s="297"/>
      <c r="B46" s="298"/>
      <c r="C46" s="298"/>
      <c r="D46" s="298"/>
      <c r="E46" s="298"/>
      <c r="F46" s="298"/>
      <c r="G46" s="298"/>
      <c r="H46" s="298"/>
      <c r="I46" s="298"/>
      <c r="J46" s="298"/>
      <c r="K46" s="299"/>
    </row>
    <row r="47" spans="1:11" ht="18" customHeight="1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292"/>
    </row>
    <row r="48" spans="1:11" ht="21" customHeight="1">
      <c r="A48" s="105" t="s">
        <v>135</v>
      </c>
      <c r="B48" s="300" t="s">
        <v>136</v>
      </c>
      <c r="C48" s="300"/>
      <c r="D48" s="106" t="s">
        <v>137</v>
      </c>
      <c r="E48" s="107"/>
      <c r="F48" s="106" t="s">
        <v>139</v>
      </c>
      <c r="G48" s="108"/>
      <c r="H48" s="301" t="s">
        <v>140</v>
      </c>
      <c r="I48" s="301"/>
      <c r="J48" s="300"/>
      <c r="K48" s="302"/>
    </row>
    <row r="49" spans="1:11" ht="16.5" customHeight="1">
      <c r="A49" s="212" t="s">
        <v>192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6.5" customHeight="1">
      <c r="A50" s="303"/>
      <c r="B50" s="304"/>
      <c r="C50" s="304"/>
      <c r="D50" s="304"/>
      <c r="E50" s="304"/>
      <c r="F50" s="304"/>
      <c r="G50" s="304"/>
      <c r="H50" s="304"/>
      <c r="I50" s="304"/>
      <c r="J50" s="304"/>
      <c r="K50" s="305"/>
    </row>
    <row r="51" spans="1:11" ht="16.5" customHeight="1">
      <c r="A51" s="306"/>
      <c r="B51" s="307"/>
      <c r="C51" s="307"/>
      <c r="D51" s="307"/>
      <c r="E51" s="307"/>
      <c r="F51" s="307"/>
      <c r="G51" s="307"/>
      <c r="H51" s="307"/>
      <c r="I51" s="307"/>
      <c r="J51" s="307"/>
      <c r="K51" s="308"/>
    </row>
    <row r="52" spans="1:11" ht="21" customHeight="1">
      <c r="A52" s="105" t="s">
        <v>135</v>
      </c>
      <c r="B52" s="300" t="s">
        <v>136</v>
      </c>
      <c r="C52" s="300"/>
      <c r="D52" s="106" t="s">
        <v>137</v>
      </c>
      <c r="E52" s="106"/>
      <c r="F52" s="106" t="s">
        <v>139</v>
      </c>
      <c r="G52" s="106"/>
      <c r="H52" s="301" t="s">
        <v>140</v>
      </c>
      <c r="I52" s="301"/>
      <c r="J52" s="309"/>
      <c r="K52" s="310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6"/>
  <sheetViews>
    <sheetView topLeftCell="A3" workbookViewId="0">
      <selection activeCell="G18" sqref="G18"/>
    </sheetView>
  </sheetViews>
  <sheetFormatPr defaultColWidth="9" defaultRowHeight="26.1" customHeight="1"/>
  <cols>
    <col min="1" max="1" width="17.125" style="35" customWidth="1"/>
    <col min="2" max="7" width="9.375" style="35" customWidth="1"/>
    <col min="8" max="8" width="1.375" style="35" customWidth="1"/>
    <col min="9" max="14" width="10.625" style="35" customWidth="1"/>
    <col min="15" max="16384" width="9" style="35"/>
  </cols>
  <sheetData>
    <row r="1" spans="1:14" ht="30" customHeight="1">
      <c r="A1" s="256" t="s">
        <v>144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>
      <c r="A2" s="36" t="s">
        <v>61</v>
      </c>
      <c r="B2" s="258" t="s">
        <v>62</v>
      </c>
      <c r="C2" s="258"/>
      <c r="D2" s="37" t="s">
        <v>68</v>
      </c>
      <c r="E2" s="258" t="s">
        <v>69</v>
      </c>
      <c r="F2" s="258"/>
      <c r="G2" s="258"/>
      <c r="H2" s="263"/>
      <c r="I2" s="50" t="s">
        <v>56</v>
      </c>
      <c r="J2" s="258" t="s">
        <v>57</v>
      </c>
      <c r="K2" s="258"/>
      <c r="L2" s="258"/>
      <c r="M2" s="258"/>
      <c r="N2" s="259"/>
    </row>
    <row r="3" spans="1:14" ht="29.1" customHeight="1">
      <c r="A3" s="262" t="s">
        <v>145</v>
      </c>
      <c r="B3" s="260" t="s">
        <v>146</v>
      </c>
      <c r="C3" s="260"/>
      <c r="D3" s="260"/>
      <c r="E3" s="260"/>
      <c r="F3" s="260"/>
      <c r="G3" s="260"/>
      <c r="H3" s="264"/>
      <c r="I3" s="260" t="s">
        <v>147</v>
      </c>
      <c r="J3" s="260"/>
      <c r="K3" s="260"/>
      <c r="L3" s="260"/>
      <c r="M3" s="260"/>
      <c r="N3" s="261"/>
    </row>
    <row r="4" spans="1:14" ht="29.1" customHeight="1">
      <c r="A4" s="262"/>
      <c r="B4" s="38" t="s">
        <v>111</v>
      </c>
      <c r="C4" s="38" t="s">
        <v>112</v>
      </c>
      <c r="D4" s="38" t="s">
        <v>113</v>
      </c>
      <c r="E4" s="38" t="s">
        <v>114</v>
      </c>
      <c r="F4" s="38" t="s">
        <v>115</v>
      </c>
      <c r="G4" s="39" t="s">
        <v>116</v>
      </c>
      <c r="H4" s="264"/>
      <c r="I4" s="38" t="s">
        <v>111</v>
      </c>
      <c r="J4" s="38" t="s">
        <v>112</v>
      </c>
      <c r="K4" s="38" t="s">
        <v>113</v>
      </c>
      <c r="L4" s="38" t="s">
        <v>114</v>
      </c>
      <c r="M4" s="38" t="s">
        <v>115</v>
      </c>
      <c r="N4" s="39" t="s">
        <v>116</v>
      </c>
    </row>
    <row r="5" spans="1:14" ht="29.1" customHeight="1">
      <c r="A5" s="40" t="s">
        <v>150</v>
      </c>
      <c r="B5" s="38" t="s">
        <v>151</v>
      </c>
      <c r="C5" s="38" t="s">
        <v>152</v>
      </c>
      <c r="D5" s="41" t="s">
        <v>153</v>
      </c>
      <c r="E5" s="41" t="s">
        <v>154</v>
      </c>
      <c r="F5" s="38" t="s">
        <v>155</v>
      </c>
      <c r="G5" s="38" t="s">
        <v>156</v>
      </c>
      <c r="H5" s="264"/>
      <c r="I5" s="38" t="s">
        <v>151</v>
      </c>
      <c r="J5" s="38" t="s">
        <v>152</v>
      </c>
      <c r="K5" s="41" t="s">
        <v>153</v>
      </c>
      <c r="L5" s="41" t="s">
        <v>154</v>
      </c>
      <c r="M5" s="38" t="s">
        <v>155</v>
      </c>
      <c r="N5" s="38" t="s">
        <v>156</v>
      </c>
    </row>
    <row r="6" spans="1:14" ht="29.1" customHeight="1">
      <c r="A6" s="42" t="s">
        <v>157</v>
      </c>
      <c r="B6" s="43">
        <f>C6-2.1</f>
        <v>98.300000000000011</v>
      </c>
      <c r="C6" s="43">
        <f>D6-2.1</f>
        <v>100.4</v>
      </c>
      <c r="D6" s="44">
        <v>102.5</v>
      </c>
      <c r="E6" s="43">
        <f t="shared" ref="E6:G6" si="0">D6+2.1</f>
        <v>104.6</v>
      </c>
      <c r="F6" s="43">
        <f t="shared" si="0"/>
        <v>106.69999999999999</v>
      </c>
      <c r="G6" s="45">
        <f t="shared" si="0"/>
        <v>108.79999999999998</v>
      </c>
      <c r="H6" s="264"/>
      <c r="I6" s="83"/>
      <c r="J6" s="83"/>
      <c r="K6" s="83"/>
      <c r="L6" s="83"/>
      <c r="M6" s="83"/>
      <c r="N6" s="83"/>
    </row>
    <row r="7" spans="1:14" ht="29.1" customHeight="1">
      <c r="A7" s="42" t="s">
        <v>160</v>
      </c>
      <c r="B7" s="43">
        <f>C7-1.5</f>
        <v>71</v>
      </c>
      <c r="C7" s="43">
        <f>D7-1.5</f>
        <v>72.5</v>
      </c>
      <c r="D7" s="44">
        <v>74</v>
      </c>
      <c r="E7" s="43">
        <f t="shared" ref="E7:G7" si="1">D7+1.5</f>
        <v>75.5</v>
      </c>
      <c r="F7" s="43">
        <f t="shared" si="1"/>
        <v>77</v>
      </c>
      <c r="G7" s="45">
        <f t="shared" si="1"/>
        <v>78.5</v>
      </c>
      <c r="H7" s="264"/>
      <c r="I7" s="83"/>
      <c r="J7" s="83"/>
      <c r="K7" s="83"/>
      <c r="L7" s="83"/>
      <c r="M7" s="83"/>
      <c r="N7" s="83"/>
    </row>
    <row r="8" spans="1:14" ht="29.1" customHeight="1">
      <c r="A8" s="42" t="s">
        <v>161</v>
      </c>
      <c r="B8" s="43">
        <f t="shared" ref="B8:B10" si="2">C8-4</f>
        <v>74</v>
      </c>
      <c r="C8" s="43">
        <f t="shared" ref="C8:C10" si="3">D8-4</f>
        <v>78</v>
      </c>
      <c r="D8" s="44">
        <v>82</v>
      </c>
      <c r="E8" s="43">
        <f t="shared" ref="E8:E11" si="4">D8+4</f>
        <v>86</v>
      </c>
      <c r="F8" s="43">
        <f t="shared" ref="F8:F10" si="5">E8+5</f>
        <v>91</v>
      </c>
      <c r="G8" s="45">
        <f t="shared" ref="G8:G10" si="6">F8+6</f>
        <v>97</v>
      </c>
      <c r="H8" s="264"/>
      <c r="I8" s="83"/>
      <c r="J8" s="83"/>
      <c r="K8" s="83"/>
      <c r="L8" s="83"/>
      <c r="M8" s="83"/>
      <c r="N8" s="83"/>
    </row>
    <row r="9" spans="1:14" ht="29.1" customHeight="1">
      <c r="A9" s="46" t="s">
        <v>164</v>
      </c>
      <c r="B9" s="47">
        <f t="shared" si="2"/>
        <v>122</v>
      </c>
      <c r="C9" s="47">
        <f t="shared" si="3"/>
        <v>126</v>
      </c>
      <c r="D9" s="48">
        <v>130</v>
      </c>
      <c r="E9" s="47">
        <f t="shared" si="4"/>
        <v>134</v>
      </c>
      <c r="F9" s="47">
        <f t="shared" si="5"/>
        <v>139</v>
      </c>
      <c r="G9" s="49">
        <f t="shared" si="6"/>
        <v>145</v>
      </c>
      <c r="H9" s="264"/>
      <c r="I9" s="83"/>
      <c r="J9" s="83"/>
      <c r="K9" s="83"/>
      <c r="L9" s="83"/>
      <c r="M9" s="83"/>
      <c r="N9" s="83"/>
    </row>
    <row r="10" spans="1:14" ht="29.1" customHeight="1">
      <c r="A10" s="46" t="s">
        <v>165</v>
      </c>
      <c r="B10" s="47">
        <f t="shared" si="2"/>
        <v>90</v>
      </c>
      <c r="C10" s="47">
        <f t="shared" si="3"/>
        <v>94</v>
      </c>
      <c r="D10" s="48">
        <v>98</v>
      </c>
      <c r="E10" s="47">
        <f t="shared" si="4"/>
        <v>102</v>
      </c>
      <c r="F10" s="47">
        <f t="shared" si="5"/>
        <v>107</v>
      </c>
      <c r="G10" s="49">
        <f t="shared" si="6"/>
        <v>113</v>
      </c>
      <c r="H10" s="264"/>
      <c r="I10" s="83"/>
      <c r="J10" s="83"/>
      <c r="K10" s="83"/>
      <c r="L10" s="83"/>
      <c r="M10" s="83"/>
      <c r="N10" s="83"/>
    </row>
    <row r="11" spans="1:14" ht="29.1" customHeight="1">
      <c r="A11" s="46" t="s">
        <v>166</v>
      </c>
      <c r="B11" s="47">
        <f>C11-3.6</f>
        <v>96.800000000000011</v>
      </c>
      <c r="C11" s="47">
        <f>D11-3.6</f>
        <v>100.4</v>
      </c>
      <c r="D11" s="48">
        <v>104</v>
      </c>
      <c r="E11" s="47">
        <f t="shared" si="4"/>
        <v>108</v>
      </c>
      <c r="F11" s="47">
        <f>E11+4</f>
        <v>112</v>
      </c>
      <c r="G11" s="49">
        <f>F11+4</f>
        <v>116</v>
      </c>
      <c r="H11" s="264"/>
      <c r="I11" s="83"/>
      <c r="J11" s="83"/>
      <c r="K11" s="83"/>
      <c r="L11" s="83"/>
      <c r="M11" s="83"/>
      <c r="N11" s="83"/>
    </row>
    <row r="12" spans="1:14" ht="29.1" customHeight="1">
      <c r="A12" s="46" t="s">
        <v>168</v>
      </c>
      <c r="B12" s="47">
        <f>C12-1.15</f>
        <v>30.200000000000003</v>
      </c>
      <c r="C12" s="47">
        <f>D12-1.15</f>
        <v>31.35</v>
      </c>
      <c r="D12" s="48">
        <v>32.5</v>
      </c>
      <c r="E12" s="47">
        <f t="shared" ref="E12:G12" si="7">D12+1.3</f>
        <v>33.799999999999997</v>
      </c>
      <c r="F12" s="47">
        <f t="shared" si="7"/>
        <v>35.099999999999994</v>
      </c>
      <c r="G12" s="49">
        <f t="shared" si="7"/>
        <v>36.399999999999991</v>
      </c>
      <c r="H12" s="264"/>
      <c r="I12" s="83"/>
      <c r="J12" s="83"/>
      <c r="K12" s="83"/>
      <c r="L12" s="83"/>
      <c r="M12" s="83"/>
      <c r="N12" s="83"/>
    </row>
    <row r="13" spans="1:14" ht="29.1" customHeight="1">
      <c r="A13" s="46" t="s">
        <v>169</v>
      </c>
      <c r="B13" s="47">
        <f>C13-0.7</f>
        <v>21.1</v>
      </c>
      <c r="C13" s="47">
        <f>D13-0.7</f>
        <v>21.8</v>
      </c>
      <c r="D13" s="48">
        <v>22.5</v>
      </c>
      <c r="E13" s="47">
        <f>D13+0.7</f>
        <v>23.2</v>
      </c>
      <c r="F13" s="47">
        <f>E13+0.7</f>
        <v>23.9</v>
      </c>
      <c r="G13" s="49">
        <f>F13+0.9</f>
        <v>24.799999999999997</v>
      </c>
      <c r="H13" s="264"/>
      <c r="I13" s="83"/>
      <c r="J13" s="83"/>
      <c r="K13" s="83"/>
      <c r="L13" s="83"/>
      <c r="M13" s="83"/>
      <c r="N13" s="83"/>
    </row>
    <row r="14" spans="1:14" ht="29.1" customHeight="1">
      <c r="A14" s="46" t="s">
        <v>171</v>
      </c>
      <c r="B14" s="47">
        <f>C14-0.5</f>
        <v>17.5</v>
      </c>
      <c r="C14" s="47">
        <f>D14-0.5</f>
        <v>18</v>
      </c>
      <c r="D14" s="48">
        <v>18.5</v>
      </c>
      <c r="E14" s="47">
        <f>D14+0.5</f>
        <v>19</v>
      </c>
      <c r="F14" s="47">
        <f>E14+0.5</f>
        <v>19.5</v>
      </c>
      <c r="G14" s="49">
        <f>F14+0.7</f>
        <v>20.2</v>
      </c>
      <c r="H14" s="264"/>
      <c r="I14" s="83"/>
      <c r="J14" s="83"/>
      <c r="K14" s="83"/>
      <c r="L14" s="83"/>
      <c r="M14" s="83"/>
      <c r="N14" s="83"/>
    </row>
    <row r="15" spans="1:14" ht="29.1" customHeight="1">
      <c r="A15" s="46" t="s">
        <v>172</v>
      </c>
      <c r="B15" s="47">
        <f>C15-0.7</f>
        <v>27.7</v>
      </c>
      <c r="C15" s="47">
        <f>D15-0.6</f>
        <v>28.4</v>
      </c>
      <c r="D15" s="48">
        <v>29</v>
      </c>
      <c r="E15" s="47">
        <f>D15+0.6</f>
        <v>29.6</v>
      </c>
      <c r="F15" s="47">
        <f>E15+0.7</f>
        <v>30.3</v>
      </c>
      <c r="G15" s="49">
        <f>F15+0.6</f>
        <v>30.900000000000002</v>
      </c>
      <c r="H15" s="264"/>
      <c r="I15" s="83"/>
      <c r="J15" s="83"/>
      <c r="K15" s="83"/>
      <c r="L15" s="83"/>
      <c r="M15" s="83"/>
      <c r="N15" s="83"/>
    </row>
    <row r="16" spans="1:14" ht="16.5">
      <c r="A16" s="46" t="s">
        <v>174</v>
      </c>
      <c r="B16" s="47">
        <f>C16-0.9</f>
        <v>40.700000000000003</v>
      </c>
      <c r="C16" s="47">
        <f>D16-0.9</f>
        <v>41.6</v>
      </c>
      <c r="D16" s="48">
        <v>42.5</v>
      </c>
      <c r="E16" s="47">
        <f t="shared" ref="E16:G16" si="8">D16+1.1</f>
        <v>43.6</v>
      </c>
      <c r="F16" s="47">
        <f t="shared" si="8"/>
        <v>44.7</v>
      </c>
      <c r="G16" s="49">
        <f t="shared" si="8"/>
        <v>45.800000000000004</v>
      </c>
      <c r="H16" s="264"/>
      <c r="I16" s="83"/>
      <c r="J16" s="83"/>
      <c r="K16" s="83"/>
      <c r="L16" s="83"/>
      <c r="M16" s="83"/>
      <c r="N16" s="83"/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46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A20" sqref="A20:K20"/>
    </sheetView>
  </sheetViews>
  <sheetFormatPr defaultColWidth="10.125" defaultRowHeight="14.25"/>
  <cols>
    <col min="1" max="1" width="9.625" style="54" customWidth="1"/>
    <col min="2" max="2" width="11.125" style="54" customWidth="1"/>
    <col min="3" max="3" width="9.125" style="54" customWidth="1"/>
    <col min="4" max="4" width="9.5" style="54" customWidth="1"/>
    <col min="5" max="5" width="9.125" style="54" customWidth="1"/>
    <col min="6" max="6" width="10.375" style="54" customWidth="1"/>
    <col min="7" max="7" width="9.5" style="54" customWidth="1"/>
    <col min="8" max="8" width="9.125" style="54" customWidth="1"/>
    <col min="9" max="9" width="8.125" style="54" customWidth="1"/>
    <col min="10" max="10" width="10.5" style="54" customWidth="1"/>
    <col min="11" max="11" width="12.125" style="54" customWidth="1"/>
    <col min="12" max="16384" width="10.125" style="54"/>
  </cols>
  <sheetData>
    <row r="1" spans="1:11" ht="25.5">
      <c r="A1" s="311" t="s">
        <v>193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>
      <c r="A2" s="55" t="s">
        <v>53</v>
      </c>
      <c r="B2" s="312"/>
      <c r="C2" s="312"/>
      <c r="D2" s="56" t="s">
        <v>61</v>
      </c>
      <c r="E2" s="57" t="s">
        <v>62</v>
      </c>
      <c r="F2" s="58" t="s">
        <v>194</v>
      </c>
      <c r="G2" s="195" t="s">
        <v>69</v>
      </c>
      <c r="H2" s="196"/>
      <c r="I2" s="77" t="s">
        <v>56</v>
      </c>
      <c r="J2" s="313" t="s">
        <v>57</v>
      </c>
      <c r="K2" s="314"/>
    </row>
    <row r="3" spans="1:11">
      <c r="A3" s="61" t="s">
        <v>75</v>
      </c>
      <c r="B3" s="201">
        <v>11001</v>
      </c>
      <c r="C3" s="202"/>
      <c r="D3" s="62" t="s">
        <v>195</v>
      </c>
      <c r="E3" s="315">
        <v>45046</v>
      </c>
      <c r="F3" s="316"/>
      <c r="G3" s="316"/>
      <c r="H3" s="288" t="s">
        <v>196</v>
      </c>
      <c r="I3" s="288"/>
      <c r="J3" s="288"/>
      <c r="K3" s="289"/>
    </row>
    <row r="4" spans="1:11">
      <c r="A4" s="63" t="s">
        <v>72</v>
      </c>
      <c r="B4" s="64">
        <v>2</v>
      </c>
      <c r="C4" s="64">
        <v>6</v>
      </c>
      <c r="D4" s="65" t="s">
        <v>197</v>
      </c>
      <c r="E4" s="316"/>
      <c r="F4" s="316"/>
      <c r="G4" s="316"/>
      <c r="H4" s="235" t="s">
        <v>198</v>
      </c>
      <c r="I4" s="235"/>
      <c r="J4" s="75" t="s">
        <v>66</v>
      </c>
      <c r="K4" s="80" t="s">
        <v>67</v>
      </c>
    </row>
    <row r="5" spans="1:11">
      <c r="A5" s="63" t="s">
        <v>199</v>
      </c>
      <c r="B5" s="317">
        <v>1</v>
      </c>
      <c r="C5" s="317"/>
      <c r="D5" s="62" t="s">
        <v>200</v>
      </c>
      <c r="E5" s="62" t="s">
        <v>201</v>
      </c>
      <c r="F5" s="62" t="s">
        <v>202</v>
      </c>
      <c r="G5" s="62" t="s">
        <v>203</v>
      </c>
      <c r="H5" s="235" t="s">
        <v>204</v>
      </c>
      <c r="I5" s="235"/>
      <c r="J5" s="75" t="s">
        <v>66</v>
      </c>
      <c r="K5" s="80" t="s">
        <v>67</v>
      </c>
    </row>
    <row r="6" spans="1:11">
      <c r="A6" s="67" t="s">
        <v>205</v>
      </c>
      <c r="B6" s="318">
        <v>80</v>
      </c>
      <c r="C6" s="318"/>
      <c r="D6" s="68" t="s">
        <v>206</v>
      </c>
      <c r="E6" s="69"/>
      <c r="F6" s="70">
        <v>1057</v>
      </c>
      <c r="G6" s="68"/>
      <c r="H6" s="319" t="s">
        <v>207</v>
      </c>
      <c r="I6" s="319"/>
      <c r="J6" s="70" t="s">
        <v>66</v>
      </c>
      <c r="K6" s="81" t="s">
        <v>67</v>
      </c>
    </row>
    <row r="7" spans="1:11">
      <c r="A7" s="71"/>
      <c r="B7" s="72"/>
      <c r="C7" s="72"/>
      <c r="D7" s="71"/>
      <c r="E7" s="72"/>
      <c r="F7" s="73"/>
      <c r="G7" s="71"/>
      <c r="H7" s="73"/>
      <c r="I7" s="72"/>
      <c r="J7" s="72"/>
      <c r="K7" s="72"/>
    </row>
    <row r="8" spans="1:11">
      <c r="A8" s="74" t="s">
        <v>208</v>
      </c>
      <c r="B8" s="58" t="s">
        <v>209</v>
      </c>
      <c r="C8" s="58" t="s">
        <v>210</v>
      </c>
      <c r="D8" s="58" t="s">
        <v>211</v>
      </c>
      <c r="E8" s="58" t="s">
        <v>212</v>
      </c>
      <c r="F8" s="58" t="s">
        <v>213</v>
      </c>
      <c r="G8" s="320" t="s">
        <v>78</v>
      </c>
      <c r="H8" s="321"/>
      <c r="I8" s="321"/>
      <c r="J8" s="321"/>
      <c r="K8" s="322"/>
    </row>
    <row r="9" spans="1:11">
      <c r="A9" s="234" t="s">
        <v>214</v>
      </c>
      <c r="B9" s="235"/>
      <c r="C9" s="75" t="s">
        <v>66</v>
      </c>
      <c r="D9" s="75" t="s">
        <v>67</v>
      </c>
      <c r="E9" s="62" t="s">
        <v>215</v>
      </c>
      <c r="F9" s="76" t="s">
        <v>216</v>
      </c>
      <c r="G9" s="323"/>
      <c r="H9" s="324"/>
      <c r="I9" s="324"/>
      <c r="J9" s="324"/>
      <c r="K9" s="325"/>
    </row>
    <row r="10" spans="1:11">
      <c r="A10" s="234" t="s">
        <v>217</v>
      </c>
      <c r="B10" s="235"/>
      <c r="C10" s="75" t="s">
        <v>66</v>
      </c>
      <c r="D10" s="75" t="s">
        <v>67</v>
      </c>
      <c r="E10" s="62" t="s">
        <v>218</v>
      </c>
      <c r="F10" s="76" t="s">
        <v>219</v>
      </c>
      <c r="G10" s="323" t="s">
        <v>220</v>
      </c>
      <c r="H10" s="324"/>
      <c r="I10" s="324"/>
      <c r="J10" s="324"/>
      <c r="K10" s="325"/>
    </row>
    <row r="11" spans="1:11">
      <c r="A11" s="297" t="s">
        <v>184</v>
      </c>
      <c r="B11" s="298"/>
      <c r="C11" s="298"/>
      <c r="D11" s="298"/>
      <c r="E11" s="298"/>
      <c r="F11" s="298"/>
      <c r="G11" s="298"/>
      <c r="H11" s="298"/>
      <c r="I11" s="298"/>
      <c r="J11" s="298"/>
      <c r="K11" s="299"/>
    </row>
    <row r="12" spans="1:11">
      <c r="A12" s="61" t="s">
        <v>88</v>
      </c>
      <c r="B12" s="75" t="s">
        <v>84</v>
      </c>
      <c r="C12" s="75" t="s">
        <v>85</v>
      </c>
      <c r="D12" s="76"/>
      <c r="E12" s="62" t="s">
        <v>86</v>
      </c>
      <c r="F12" s="75" t="s">
        <v>84</v>
      </c>
      <c r="G12" s="75" t="s">
        <v>85</v>
      </c>
      <c r="H12" s="75"/>
      <c r="I12" s="62" t="s">
        <v>221</v>
      </c>
      <c r="J12" s="75" t="s">
        <v>84</v>
      </c>
      <c r="K12" s="80" t="s">
        <v>85</v>
      </c>
    </row>
    <row r="13" spans="1:11">
      <c r="A13" s="61" t="s">
        <v>91</v>
      </c>
      <c r="B13" s="75" t="s">
        <v>84</v>
      </c>
      <c r="C13" s="75" t="s">
        <v>85</v>
      </c>
      <c r="D13" s="76"/>
      <c r="E13" s="62" t="s">
        <v>96</v>
      </c>
      <c r="F13" s="75" t="s">
        <v>84</v>
      </c>
      <c r="G13" s="75" t="s">
        <v>85</v>
      </c>
      <c r="H13" s="75"/>
      <c r="I13" s="62" t="s">
        <v>222</v>
      </c>
      <c r="J13" s="75" t="s">
        <v>84</v>
      </c>
      <c r="K13" s="80" t="s">
        <v>85</v>
      </c>
    </row>
    <row r="14" spans="1:11">
      <c r="A14" s="67" t="s">
        <v>223</v>
      </c>
      <c r="B14" s="70" t="s">
        <v>84</v>
      </c>
      <c r="C14" s="70" t="s">
        <v>85</v>
      </c>
      <c r="D14" s="69"/>
      <c r="E14" s="68" t="s">
        <v>224</v>
      </c>
      <c r="F14" s="70" t="s">
        <v>84</v>
      </c>
      <c r="G14" s="70" t="s">
        <v>85</v>
      </c>
      <c r="H14" s="70"/>
      <c r="I14" s="68" t="s">
        <v>225</v>
      </c>
      <c r="J14" s="70" t="s">
        <v>84</v>
      </c>
      <c r="K14" s="81" t="s">
        <v>85</v>
      </c>
    </row>
    <row r="15" spans="1:11">
      <c r="A15" s="71"/>
      <c r="B15" s="73"/>
      <c r="C15" s="73"/>
      <c r="D15" s="72"/>
      <c r="E15" s="71"/>
      <c r="F15" s="73"/>
      <c r="G15" s="73"/>
      <c r="H15" s="73"/>
      <c r="I15" s="71"/>
      <c r="J15" s="73"/>
      <c r="K15" s="73"/>
    </row>
    <row r="16" spans="1:11">
      <c r="A16" s="287" t="s">
        <v>226</v>
      </c>
      <c r="B16" s="274"/>
      <c r="C16" s="274"/>
      <c r="D16" s="274"/>
      <c r="E16" s="274"/>
      <c r="F16" s="274"/>
      <c r="G16" s="274"/>
      <c r="H16" s="274"/>
      <c r="I16" s="274"/>
      <c r="J16" s="274"/>
      <c r="K16" s="275"/>
    </row>
    <row r="17" spans="1:11">
      <c r="A17" s="234" t="s">
        <v>227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93"/>
    </row>
    <row r="18" spans="1:11">
      <c r="A18" s="234" t="s">
        <v>228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93"/>
    </row>
    <row r="19" spans="1:11">
      <c r="A19" s="326" t="s">
        <v>229</v>
      </c>
      <c r="B19" s="327"/>
      <c r="C19" s="327"/>
      <c r="D19" s="327"/>
      <c r="E19" s="327"/>
      <c r="F19" s="327"/>
      <c r="G19" s="327"/>
      <c r="H19" s="327"/>
      <c r="I19" s="327"/>
      <c r="J19" s="327"/>
      <c r="K19" s="328"/>
    </row>
    <row r="20" spans="1:11">
      <c r="A20" s="276"/>
      <c r="B20" s="277"/>
      <c r="C20" s="277"/>
      <c r="D20" s="277"/>
      <c r="E20" s="277"/>
      <c r="F20" s="277"/>
      <c r="G20" s="277"/>
      <c r="H20" s="277"/>
      <c r="I20" s="277"/>
      <c r="J20" s="277"/>
      <c r="K20" s="329"/>
    </row>
    <row r="21" spans="1:11">
      <c r="A21" s="276"/>
      <c r="B21" s="277"/>
      <c r="C21" s="277"/>
      <c r="D21" s="277"/>
      <c r="E21" s="277"/>
      <c r="F21" s="277"/>
      <c r="G21" s="277"/>
      <c r="H21" s="277"/>
      <c r="I21" s="277"/>
      <c r="J21" s="277"/>
      <c r="K21" s="329"/>
    </row>
    <row r="22" spans="1:11">
      <c r="A22" s="276"/>
      <c r="B22" s="277"/>
      <c r="C22" s="277"/>
      <c r="D22" s="277"/>
      <c r="E22" s="277"/>
      <c r="F22" s="277"/>
      <c r="G22" s="277"/>
      <c r="H22" s="277"/>
      <c r="I22" s="277"/>
      <c r="J22" s="277"/>
      <c r="K22" s="329"/>
    </row>
    <row r="23" spans="1:11">
      <c r="A23" s="330"/>
      <c r="B23" s="331"/>
      <c r="C23" s="331"/>
      <c r="D23" s="331"/>
      <c r="E23" s="331"/>
      <c r="F23" s="331"/>
      <c r="G23" s="331"/>
      <c r="H23" s="331"/>
      <c r="I23" s="331"/>
      <c r="J23" s="331"/>
      <c r="K23" s="332"/>
    </row>
    <row r="24" spans="1:11">
      <c r="A24" s="234" t="s">
        <v>124</v>
      </c>
      <c r="B24" s="235"/>
      <c r="C24" s="75" t="s">
        <v>66</v>
      </c>
      <c r="D24" s="75" t="s">
        <v>67</v>
      </c>
      <c r="E24" s="288"/>
      <c r="F24" s="288"/>
      <c r="G24" s="288"/>
      <c r="H24" s="288"/>
      <c r="I24" s="288"/>
      <c r="J24" s="288"/>
      <c r="K24" s="289"/>
    </row>
    <row r="25" spans="1:11">
      <c r="A25" s="78" t="s">
        <v>230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4"/>
    </row>
    <row r="26" spans="1:11">
      <c r="A26" s="335"/>
      <c r="B26" s="335"/>
      <c r="C26" s="335"/>
      <c r="D26" s="335"/>
      <c r="E26" s="335"/>
      <c r="F26" s="335"/>
      <c r="G26" s="335"/>
      <c r="H26" s="335"/>
      <c r="I26" s="335"/>
      <c r="J26" s="335"/>
      <c r="K26" s="335"/>
    </row>
    <row r="27" spans="1:11">
      <c r="A27" s="336" t="s">
        <v>231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2"/>
    </row>
    <row r="28" spans="1:11">
      <c r="A28" s="337"/>
      <c r="B28" s="338"/>
      <c r="C28" s="338"/>
      <c r="D28" s="338"/>
      <c r="E28" s="338"/>
      <c r="F28" s="338"/>
      <c r="G28" s="338"/>
      <c r="H28" s="338"/>
      <c r="I28" s="338"/>
      <c r="J28" s="338"/>
      <c r="K28" s="339"/>
    </row>
    <row r="29" spans="1:11">
      <c r="A29" s="337"/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pans="1:11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spans="1:11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1" ht="23.1" customHeight="1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1" ht="23.1" customHeight="1">
      <c r="A34" s="276"/>
      <c r="B34" s="277"/>
      <c r="C34" s="277"/>
      <c r="D34" s="277"/>
      <c r="E34" s="277"/>
      <c r="F34" s="277"/>
      <c r="G34" s="277"/>
      <c r="H34" s="277"/>
      <c r="I34" s="277"/>
      <c r="J34" s="277"/>
      <c r="K34" s="329"/>
    </row>
    <row r="35" spans="1:11" ht="23.1" customHeight="1">
      <c r="A35" s="340"/>
      <c r="B35" s="277"/>
      <c r="C35" s="277"/>
      <c r="D35" s="277"/>
      <c r="E35" s="277"/>
      <c r="F35" s="277"/>
      <c r="G35" s="277"/>
      <c r="H35" s="277"/>
      <c r="I35" s="277"/>
      <c r="J35" s="277"/>
      <c r="K35" s="329"/>
    </row>
    <row r="36" spans="1:11" ht="23.1" customHeight="1">
      <c r="A36" s="341"/>
      <c r="B36" s="342"/>
      <c r="C36" s="342"/>
      <c r="D36" s="342"/>
      <c r="E36" s="342"/>
      <c r="F36" s="342"/>
      <c r="G36" s="342"/>
      <c r="H36" s="342"/>
      <c r="I36" s="342"/>
      <c r="J36" s="342"/>
      <c r="K36" s="343"/>
    </row>
    <row r="37" spans="1:11" ht="18.75" customHeight="1">
      <c r="A37" s="344" t="s">
        <v>232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46"/>
    </row>
    <row r="38" spans="1:11" ht="18.75" customHeight="1">
      <c r="A38" s="234" t="s">
        <v>233</v>
      </c>
      <c r="B38" s="235"/>
      <c r="C38" s="235"/>
      <c r="D38" s="288" t="s">
        <v>234</v>
      </c>
      <c r="E38" s="288"/>
      <c r="F38" s="280" t="s">
        <v>235</v>
      </c>
      <c r="G38" s="347"/>
      <c r="H38" s="235" t="s">
        <v>236</v>
      </c>
      <c r="I38" s="235"/>
      <c r="J38" s="235" t="s">
        <v>237</v>
      </c>
      <c r="K38" s="293"/>
    </row>
    <row r="39" spans="1:11" ht="18.75" customHeight="1">
      <c r="A39" s="63" t="s">
        <v>125</v>
      </c>
      <c r="B39" s="235" t="s">
        <v>238</v>
      </c>
      <c r="C39" s="235"/>
      <c r="D39" s="235"/>
      <c r="E39" s="235"/>
      <c r="F39" s="235"/>
      <c r="G39" s="235"/>
      <c r="H39" s="235"/>
      <c r="I39" s="235"/>
      <c r="J39" s="235"/>
      <c r="K39" s="293"/>
    </row>
    <row r="40" spans="1:11" ht="30.95" customHeight="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93"/>
    </row>
    <row r="41" spans="1:11" ht="18.7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93"/>
    </row>
    <row r="42" spans="1:11" ht="32.1" customHeight="1">
      <c r="A42" s="67" t="s">
        <v>135</v>
      </c>
      <c r="B42" s="348" t="s">
        <v>239</v>
      </c>
      <c r="C42" s="348"/>
      <c r="D42" s="68" t="s">
        <v>240</v>
      </c>
      <c r="E42" s="69"/>
      <c r="F42" s="68" t="s">
        <v>139</v>
      </c>
      <c r="G42" s="79"/>
      <c r="H42" s="349" t="s">
        <v>140</v>
      </c>
      <c r="I42" s="349"/>
      <c r="J42" s="348" t="s">
        <v>143</v>
      </c>
      <c r="K42" s="350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6"/>
  <sheetViews>
    <sheetView topLeftCell="A2" workbookViewId="0">
      <selection activeCell="J9" sqref="J9"/>
    </sheetView>
  </sheetViews>
  <sheetFormatPr defaultColWidth="9" defaultRowHeight="26.1" customHeight="1"/>
  <cols>
    <col min="1" max="1" width="12.875" style="35" customWidth="1"/>
    <col min="2" max="7" width="9.375" style="35" customWidth="1"/>
    <col min="8" max="8" width="1.375" style="35" customWidth="1"/>
    <col min="9" max="14" width="9.5" style="35" customWidth="1"/>
    <col min="15" max="16384" width="9" style="35"/>
  </cols>
  <sheetData>
    <row r="1" spans="1:14" ht="30" customHeight="1">
      <c r="A1" s="256" t="s">
        <v>144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>
      <c r="A2" s="36" t="s">
        <v>61</v>
      </c>
      <c r="B2" s="258" t="s">
        <v>62</v>
      </c>
      <c r="C2" s="258"/>
      <c r="D2" s="37" t="s">
        <v>68</v>
      </c>
      <c r="E2" s="258" t="s">
        <v>69</v>
      </c>
      <c r="F2" s="258"/>
      <c r="G2" s="258"/>
      <c r="H2" s="263"/>
      <c r="I2" s="50" t="s">
        <v>56</v>
      </c>
      <c r="J2" s="258" t="s">
        <v>57</v>
      </c>
      <c r="K2" s="258"/>
      <c r="L2" s="258"/>
      <c r="M2" s="258"/>
      <c r="N2" s="259"/>
    </row>
    <row r="3" spans="1:14" ht="29.1" customHeight="1">
      <c r="A3" s="262" t="s">
        <v>145</v>
      </c>
      <c r="B3" s="260" t="s">
        <v>146</v>
      </c>
      <c r="C3" s="260"/>
      <c r="D3" s="260"/>
      <c r="E3" s="260"/>
      <c r="F3" s="260"/>
      <c r="G3" s="260"/>
      <c r="H3" s="264"/>
      <c r="I3" s="260" t="s">
        <v>147</v>
      </c>
      <c r="J3" s="260"/>
      <c r="K3" s="260"/>
      <c r="L3" s="260"/>
      <c r="M3" s="260"/>
      <c r="N3" s="261"/>
    </row>
    <row r="4" spans="1:14" ht="29.1" customHeight="1">
      <c r="A4" s="262"/>
      <c r="B4" s="38" t="s">
        <v>111</v>
      </c>
      <c r="C4" s="38" t="s">
        <v>112</v>
      </c>
      <c r="D4" s="38" t="s">
        <v>113</v>
      </c>
      <c r="E4" s="38" t="s">
        <v>114</v>
      </c>
      <c r="F4" s="38" t="s">
        <v>115</v>
      </c>
      <c r="G4" s="39" t="s">
        <v>116</v>
      </c>
      <c r="H4" s="264"/>
      <c r="I4" s="38" t="s">
        <v>111</v>
      </c>
      <c r="J4" s="38" t="s">
        <v>112</v>
      </c>
      <c r="K4" s="38" t="s">
        <v>113</v>
      </c>
      <c r="L4" s="38" t="s">
        <v>114</v>
      </c>
      <c r="M4" s="38" t="s">
        <v>115</v>
      </c>
      <c r="N4" s="38" t="s">
        <v>116</v>
      </c>
    </row>
    <row r="5" spans="1:14" ht="29.1" customHeight="1">
      <c r="A5" s="40" t="s">
        <v>150</v>
      </c>
      <c r="B5" s="38" t="s">
        <v>151</v>
      </c>
      <c r="C5" s="38" t="s">
        <v>152</v>
      </c>
      <c r="D5" s="41" t="s">
        <v>153</v>
      </c>
      <c r="E5" s="41" t="s">
        <v>154</v>
      </c>
      <c r="F5" s="38" t="s">
        <v>155</v>
      </c>
      <c r="G5" s="38" t="s">
        <v>156</v>
      </c>
      <c r="H5" s="264"/>
      <c r="I5" s="38" t="s">
        <v>151</v>
      </c>
      <c r="J5" s="38" t="s">
        <v>152</v>
      </c>
      <c r="K5" s="41" t="s">
        <v>153</v>
      </c>
      <c r="L5" s="41" t="s">
        <v>154</v>
      </c>
      <c r="M5" s="38" t="s">
        <v>155</v>
      </c>
      <c r="N5" s="38" t="s">
        <v>156</v>
      </c>
    </row>
    <row r="6" spans="1:14" ht="29.1" customHeight="1">
      <c r="A6" s="42" t="s">
        <v>157</v>
      </c>
      <c r="B6" s="43">
        <f>C6-2.1</f>
        <v>98.300000000000011</v>
      </c>
      <c r="C6" s="43">
        <f>D6-2.1</f>
        <v>100.4</v>
      </c>
      <c r="D6" s="44">
        <v>102.5</v>
      </c>
      <c r="E6" s="43">
        <f t="shared" ref="E6:G6" si="0">D6+2.1</f>
        <v>104.6</v>
      </c>
      <c r="F6" s="43">
        <f t="shared" si="0"/>
        <v>106.69999999999999</v>
      </c>
      <c r="G6" s="45">
        <f t="shared" si="0"/>
        <v>108.79999999999998</v>
      </c>
      <c r="H6" s="264"/>
      <c r="I6" s="51"/>
      <c r="J6" s="51"/>
      <c r="K6" s="52"/>
      <c r="L6" s="52"/>
      <c r="M6" s="52"/>
      <c r="N6" s="52"/>
    </row>
    <row r="7" spans="1:14" ht="29.1" customHeight="1">
      <c r="A7" s="42" t="s">
        <v>160</v>
      </c>
      <c r="B7" s="43">
        <f>C7-1.5</f>
        <v>71</v>
      </c>
      <c r="C7" s="43">
        <f>D7-1.5</f>
        <v>72.5</v>
      </c>
      <c r="D7" s="44">
        <v>74</v>
      </c>
      <c r="E7" s="43">
        <f t="shared" ref="E7:G7" si="1">D7+1.5</f>
        <v>75.5</v>
      </c>
      <c r="F7" s="43">
        <f t="shared" si="1"/>
        <v>77</v>
      </c>
      <c r="G7" s="45">
        <f t="shared" si="1"/>
        <v>78.5</v>
      </c>
      <c r="H7" s="264"/>
      <c r="I7" s="51"/>
      <c r="J7" s="51"/>
      <c r="K7" s="53"/>
      <c r="L7" s="53"/>
      <c r="M7" s="53"/>
      <c r="N7" s="53"/>
    </row>
    <row r="8" spans="1:14" ht="29.1" customHeight="1">
      <c r="A8" s="42" t="s">
        <v>161</v>
      </c>
      <c r="B8" s="43">
        <f t="shared" ref="B8:B10" si="2">C8-4</f>
        <v>74</v>
      </c>
      <c r="C8" s="43">
        <f t="shared" ref="C8:C10" si="3">D8-4</f>
        <v>78</v>
      </c>
      <c r="D8" s="44">
        <v>82</v>
      </c>
      <c r="E8" s="43">
        <f t="shared" ref="E8:E11" si="4">D8+4</f>
        <v>86</v>
      </c>
      <c r="F8" s="43">
        <f t="shared" ref="F8:F10" si="5">E8+5</f>
        <v>91</v>
      </c>
      <c r="G8" s="45">
        <f t="shared" ref="G8:G10" si="6">F8+6</f>
        <v>97</v>
      </c>
      <c r="H8" s="264"/>
      <c r="I8" s="51"/>
      <c r="J8" s="51"/>
      <c r="K8" s="52"/>
      <c r="L8" s="52"/>
      <c r="M8" s="52"/>
      <c r="N8" s="52"/>
    </row>
    <row r="9" spans="1:14" ht="29.1" customHeight="1">
      <c r="A9" s="46" t="s">
        <v>164</v>
      </c>
      <c r="B9" s="47">
        <f t="shared" si="2"/>
        <v>122</v>
      </c>
      <c r="C9" s="47">
        <f t="shared" si="3"/>
        <v>126</v>
      </c>
      <c r="D9" s="48">
        <v>130</v>
      </c>
      <c r="E9" s="47">
        <f t="shared" si="4"/>
        <v>134</v>
      </c>
      <c r="F9" s="47">
        <f t="shared" si="5"/>
        <v>139</v>
      </c>
      <c r="G9" s="49">
        <f t="shared" si="6"/>
        <v>145</v>
      </c>
      <c r="H9" s="264"/>
      <c r="I9" s="51"/>
      <c r="J9" s="51"/>
      <c r="K9" s="52"/>
      <c r="L9" s="52"/>
      <c r="M9" s="52"/>
      <c r="N9" s="52"/>
    </row>
    <row r="10" spans="1:14" ht="29.1" customHeight="1">
      <c r="A10" s="46" t="s">
        <v>165</v>
      </c>
      <c r="B10" s="47">
        <f t="shared" si="2"/>
        <v>90</v>
      </c>
      <c r="C10" s="47">
        <f t="shared" si="3"/>
        <v>94</v>
      </c>
      <c r="D10" s="48">
        <v>98</v>
      </c>
      <c r="E10" s="47">
        <f t="shared" si="4"/>
        <v>102</v>
      </c>
      <c r="F10" s="47">
        <f t="shared" si="5"/>
        <v>107</v>
      </c>
      <c r="G10" s="49">
        <f t="shared" si="6"/>
        <v>113</v>
      </c>
      <c r="H10" s="264"/>
      <c r="I10" s="51"/>
      <c r="J10" s="51"/>
      <c r="K10" s="52"/>
      <c r="L10" s="52"/>
      <c r="M10" s="52"/>
      <c r="N10" s="52"/>
    </row>
    <row r="11" spans="1:14" ht="29.1" customHeight="1">
      <c r="A11" s="46" t="s">
        <v>166</v>
      </c>
      <c r="B11" s="47">
        <f>C11-3.6</f>
        <v>96.800000000000011</v>
      </c>
      <c r="C11" s="47">
        <f>D11-3.6</f>
        <v>100.4</v>
      </c>
      <c r="D11" s="48">
        <v>104</v>
      </c>
      <c r="E11" s="47">
        <f t="shared" si="4"/>
        <v>108</v>
      </c>
      <c r="F11" s="47">
        <f>E11+4</f>
        <v>112</v>
      </c>
      <c r="G11" s="49">
        <f>F11+4</f>
        <v>116</v>
      </c>
      <c r="H11" s="264"/>
      <c r="I11" s="51"/>
      <c r="J11" s="51"/>
      <c r="K11" s="52"/>
      <c r="L11" s="52"/>
      <c r="M11" s="52"/>
      <c r="N11" s="52"/>
    </row>
    <row r="12" spans="1:14" ht="29.1" customHeight="1">
      <c r="A12" s="46" t="s">
        <v>168</v>
      </c>
      <c r="B12" s="47">
        <f>C12-1.15</f>
        <v>30.200000000000003</v>
      </c>
      <c r="C12" s="47">
        <f>D12-1.15</f>
        <v>31.35</v>
      </c>
      <c r="D12" s="48">
        <v>32.5</v>
      </c>
      <c r="E12" s="47">
        <f t="shared" ref="E12:G12" si="7">D12+1.3</f>
        <v>33.799999999999997</v>
      </c>
      <c r="F12" s="47">
        <f t="shared" si="7"/>
        <v>35.099999999999994</v>
      </c>
      <c r="G12" s="49">
        <f t="shared" si="7"/>
        <v>36.399999999999991</v>
      </c>
      <c r="H12" s="264"/>
      <c r="I12" s="51"/>
      <c r="J12" s="51"/>
      <c r="K12" s="52"/>
      <c r="L12" s="52"/>
      <c r="M12" s="52"/>
      <c r="N12" s="52"/>
    </row>
    <row r="13" spans="1:14" ht="29.1" customHeight="1">
      <c r="A13" s="46" t="s">
        <v>169</v>
      </c>
      <c r="B13" s="47">
        <f>C13-0.7</f>
        <v>21.1</v>
      </c>
      <c r="C13" s="47">
        <f>D13-0.7</f>
        <v>21.8</v>
      </c>
      <c r="D13" s="48">
        <v>22.5</v>
      </c>
      <c r="E13" s="47">
        <f>D13+0.7</f>
        <v>23.2</v>
      </c>
      <c r="F13" s="47">
        <f>E13+0.7</f>
        <v>23.9</v>
      </c>
      <c r="G13" s="49">
        <f>F13+0.9</f>
        <v>24.799999999999997</v>
      </c>
      <c r="H13" s="264"/>
      <c r="I13" s="51"/>
      <c r="J13" s="51"/>
      <c r="K13" s="52"/>
      <c r="L13" s="52"/>
      <c r="M13" s="52"/>
      <c r="N13" s="52"/>
    </row>
    <row r="14" spans="1:14" ht="29.1" customHeight="1">
      <c r="A14" s="46" t="s">
        <v>171</v>
      </c>
      <c r="B14" s="47">
        <f>C14-0.5</f>
        <v>17.5</v>
      </c>
      <c r="C14" s="47">
        <f>D14-0.5</f>
        <v>18</v>
      </c>
      <c r="D14" s="48">
        <v>18.5</v>
      </c>
      <c r="E14" s="47">
        <f>D14+0.5</f>
        <v>19</v>
      </c>
      <c r="F14" s="47">
        <f>E14+0.5</f>
        <v>19.5</v>
      </c>
      <c r="G14" s="49">
        <f>F14+0.7</f>
        <v>20.2</v>
      </c>
      <c r="H14" s="264"/>
      <c r="I14" s="51"/>
      <c r="J14" s="51"/>
      <c r="K14" s="52"/>
      <c r="L14" s="52"/>
      <c r="M14" s="52"/>
      <c r="N14" s="52"/>
    </row>
    <row r="15" spans="1:14" ht="29.1" customHeight="1">
      <c r="A15" s="46" t="s">
        <v>172</v>
      </c>
      <c r="B15" s="47">
        <f>C15-0.7</f>
        <v>27.7</v>
      </c>
      <c r="C15" s="47">
        <f>D15-0.6</f>
        <v>28.4</v>
      </c>
      <c r="D15" s="48">
        <v>29</v>
      </c>
      <c r="E15" s="47">
        <f>D15+0.6</f>
        <v>29.6</v>
      </c>
      <c r="F15" s="47">
        <f>E15+0.7</f>
        <v>30.3</v>
      </c>
      <c r="G15" s="49">
        <f>F15+0.6</f>
        <v>30.900000000000002</v>
      </c>
      <c r="H15" s="264"/>
      <c r="I15" s="51"/>
      <c r="J15" s="51"/>
      <c r="K15" s="52"/>
      <c r="L15" s="52"/>
      <c r="M15" s="52"/>
      <c r="N15" s="52"/>
    </row>
    <row r="16" spans="1:14" ht="16.5">
      <c r="A16" s="46" t="s">
        <v>174</v>
      </c>
      <c r="B16" s="47">
        <f>C16-0.9</f>
        <v>40.700000000000003</v>
      </c>
      <c r="C16" s="47">
        <f>D16-0.9</f>
        <v>41.6</v>
      </c>
      <c r="D16" s="48">
        <v>42.5</v>
      </c>
      <c r="E16" s="47">
        <f t="shared" ref="E16:G16" si="8">D16+1.1</f>
        <v>43.6</v>
      </c>
      <c r="F16" s="47">
        <f t="shared" si="8"/>
        <v>44.7</v>
      </c>
      <c r="G16" s="49">
        <f t="shared" si="8"/>
        <v>45.800000000000004</v>
      </c>
      <c r="H16" s="264"/>
      <c r="I16" s="51"/>
      <c r="J16" s="51"/>
      <c r="K16" s="52"/>
      <c r="L16" s="52"/>
      <c r="M16" s="52"/>
      <c r="N16" s="52"/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46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Normal="100" workbookViewId="0">
      <selection activeCell="N15" sqref="N15"/>
    </sheetView>
  </sheetViews>
  <sheetFormatPr defaultColWidth="9" defaultRowHeight="14.25"/>
  <cols>
    <col min="1" max="1" width="7" customWidth="1"/>
    <col min="2" max="2" width="12.125" style="29" customWidth="1"/>
    <col min="3" max="3" width="12.875" style="29" customWidth="1"/>
    <col min="4" max="4" width="9.125" style="21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1" t="s">
        <v>241</v>
      </c>
      <c r="B1" s="351"/>
      <c r="C1" s="351"/>
      <c r="D1" s="352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</row>
    <row r="2" spans="1:15" s="1" customFormat="1" ht="16.5">
      <c r="A2" s="365" t="s">
        <v>242</v>
      </c>
      <c r="B2" s="366" t="s">
        <v>243</v>
      </c>
      <c r="C2" s="366" t="s">
        <v>244</v>
      </c>
      <c r="D2" s="368" t="s">
        <v>245</v>
      </c>
      <c r="E2" s="366" t="s">
        <v>246</v>
      </c>
      <c r="F2" s="366" t="s">
        <v>247</v>
      </c>
      <c r="G2" s="366" t="s">
        <v>248</v>
      </c>
      <c r="H2" s="366" t="s">
        <v>249</v>
      </c>
      <c r="I2" s="3" t="s">
        <v>250</v>
      </c>
      <c r="J2" s="3" t="s">
        <v>251</v>
      </c>
      <c r="K2" s="3" t="s">
        <v>252</v>
      </c>
      <c r="L2" s="3" t="s">
        <v>253</v>
      </c>
      <c r="M2" s="3" t="s">
        <v>254</v>
      </c>
      <c r="N2" s="366" t="s">
        <v>255</v>
      </c>
      <c r="O2" s="366" t="s">
        <v>256</v>
      </c>
    </row>
    <row r="3" spans="1:15" s="1" customFormat="1" ht="16.5">
      <c r="A3" s="365"/>
      <c r="B3" s="367"/>
      <c r="C3" s="367"/>
      <c r="D3" s="369"/>
      <c r="E3" s="367"/>
      <c r="F3" s="367"/>
      <c r="G3" s="367"/>
      <c r="H3" s="367"/>
      <c r="I3" s="3" t="s">
        <v>257</v>
      </c>
      <c r="J3" s="3" t="s">
        <v>257</v>
      </c>
      <c r="K3" s="3" t="s">
        <v>257</v>
      </c>
      <c r="L3" s="3" t="s">
        <v>257</v>
      </c>
      <c r="M3" s="3" t="s">
        <v>257</v>
      </c>
      <c r="N3" s="367"/>
      <c r="O3" s="367"/>
    </row>
    <row r="4" spans="1:15" ht="21">
      <c r="A4" s="5">
        <v>1</v>
      </c>
      <c r="B4" s="12" t="s">
        <v>258</v>
      </c>
      <c r="C4" s="162" t="s">
        <v>259</v>
      </c>
      <c r="D4" s="163" t="s">
        <v>260</v>
      </c>
      <c r="E4" s="164" t="s">
        <v>62</v>
      </c>
      <c r="F4" s="165" t="s">
        <v>261</v>
      </c>
      <c r="G4" s="6" t="s">
        <v>66</v>
      </c>
      <c r="H4" s="6" t="s">
        <v>66</v>
      </c>
      <c r="I4" s="6">
        <v>2</v>
      </c>
      <c r="J4" s="6">
        <v>2</v>
      </c>
      <c r="K4" s="6">
        <v>3</v>
      </c>
      <c r="L4" s="6">
        <v>4</v>
      </c>
      <c r="M4" s="6">
        <v>1</v>
      </c>
      <c r="N4" s="6">
        <f>SUM(I4:M4)</f>
        <v>12</v>
      </c>
      <c r="O4" s="6" t="s">
        <v>262</v>
      </c>
    </row>
    <row r="5" spans="1:15" ht="21">
      <c r="A5" s="5">
        <v>2</v>
      </c>
      <c r="B5" s="7">
        <v>112</v>
      </c>
      <c r="C5" s="166" t="s">
        <v>259</v>
      </c>
      <c r="D5" s="167" t="s">
        <v>263</v>
      </c>
      <c r="E5" s="168" t="s">
        <v>62</v>
      </c>
      <c r="F5" s="165" t="s">
        <v>261</v>
      </c>
      <c r="G5" s="6" t="s">
        <v>66</v>
      </c>
      <c r="H5" s="6" t="s">
        <v>66</v>
      </c>
      <c r="I5" s="6">
        <v>1</v>
      </c>
      <c r="J5" s="6">
        <v>3</v>
      </c>
      <c r="K5" s="6">
        <v>2</v>
      </c>
      <c r="L5" s="6">
        <v>4</v>
      </c>
      <c r="M5" s="6">
        <v>3</v>
      </c>
      <c r="N5" s="6">
        <f>SUM(I5:M5)</f>
        <v>13</v>
      </c>
      <c r="O5" s="6" t="s">
        <v>262</v>
      </c>
    </row>
    <row r="6" spans="1:15">
      <c r="A6" s="5"/>
      <c r="B6" s="6"/>
      <c r="C6" s="30"/>
      <c r="D6" s="23"/>
      <c r="E6" s="6"/>
      <c r="F6" s="31"/>
      <c r="G6" s="6"/>
      <c r="H6" s="6"/>
      <c r="I6" s="6"/>
      <c r="J6" s="6"/>
      <c r="K6" s="6"/>
      <c r="L6" s="6"/>
      <c r="M6" s="6"/>
      <c r="N6" s="6"/>
      <c r="O6" s="6"/>
    </row>
    <row r="7" spans="1:15">
      <c r="A7" s="5"/>
      <c r="B7" s="6"/>
      <c r="C7" s="30"/>
      <c r="D7" s="23"/>
      <c r="E7" s="6"/>
      <c r="F7" s="32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6"/>
      <c r="C8" s="6"/>
      <c r="D8" s="33"/>
      <c r="E8" s="6"/>
      <c r="F8" s="30"/>
      <c r="G8" s="6"/>
      <c r="H8" s="6"/>
      <c r="I8" s="6"/>
      <c r="J8" s="6"/>
      <c r="K8" s="6"/>
      <c r="L8" s="6"/>
      <c r="M8" s="5"/>
      <c r="N8" s="5"/>
      <c r="O8" s="5"/>
    </row>
    <row r="9" spans="1:15">
      <c r="A9" s="5"/>
      <c r="B9" s="25"/>
      <c r="C9" s="25"/>
      <c r="D9" s="34"/>
      <c r="E9" s="25"/>
      <c r="F9" s="30"/>
      <c r="G9" s="6"/>
      <c r="H9" s="6"/>
      <c r="I9" s="6"/>
      <c r="J9" s="6"/>
      <c r="K9" s="6"/>
      <c r="L9" s="6"/>
      <c r="M9" s="5"/>
      <c r="N9" s="5"/>
      <c r="O9" s="5"/>
    </row>
    <row r="10" spans="1:15">
      <c r="A10" s="5"/>
      <c r="B10" s="6"/>
      <c r="C10" s="6"/>
      <c r="D10" s="27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6"/>
      <c r="C11" s="6"/>
      <c r="D11" s="27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53" t="s">
        <v>264</v>
      </c>
      <c r="B12" s="354"/>
      <c r="C12" s="354"/>
      <c r="D12" s="355"/>
      <c r="E12" s="356"/>
      <c r="F12" s="357"/>
      <c r="G12" s="357"/>
      <c r="H12" s="357"/>
      <c r="I12" s="358"/>
      <c r="J12" s="353" t="s">
        <v>265</v>
      </c>
      <c r="K12" s="359"/>
      <c r="L12" s="359"/>
      <c r="M12" s="360"/>
      <c r="N12" s="10"/>
      <c r="O12" s="11"/>
    </row>
    <row r="13" spans="1:15" ht="16.5">
      <c r="A13" s="361" t="s">
        <v>266</v>
      </c>
      <c r="B13" s="362"/>
      <c r="C13" s="362"/>
      <c r="D13" s="363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6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2023-05-03T02:13:30Z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