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TACCCL91365\4-29尾期远程2460件\10.出货报告\"/>
    </mc:Choice>
  </mc:AlternateContent>
  <xr:revisionPtr revIDLastSave="0" documentId="13_ncr:1_{29615478-78CF-4D1E-9BCD-4AFE8B9091A9}" xr6:coauthVersionLast="47" xr6:coauthVersionMax="47" xr10:uidLastSave="{00000000-0000-0000-0000-000000000000}"/>
  <bookViews>
    <workbookView xWindow="1575" yWindow="225" windowWidth="17385" windowHeight="10695" tabRatio="793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5" i="8" l="1"/>
  <c r="K4" i="8"/>
  <c r="F15" i="17"/>
  <c r="G15" i="17"/>
  <c r="D15" i="17"/>
  <c r="C15" i="17"/>
  <c r="F14" i="17"/>
  <c r="G14" i="17"/>
  <c r="D14" i="17"/>
  <c r="C14" i="17"/>
  <c r="F13" i="17"/>
  <c r="G13" i="17"/>
  <c r="D13" i="17"/>
  <c r="C13" i="17"/>
  <c r="F12" i="17"/>
  <c r="G12" i="17"/>
  <c r="D12" i="17"/>
  <c r="C12" i="17"/>
  <c r="F11" i="17"/>
  <c r="G11" i="17"/>
  <c r="D11" i="17"/>
  <c r="C11" i="17"/>
  <c r="F10" i="17"/>
  <c r="G10" i="17"/>
  <c r="D10" i="17"/>
  <c r="C10" i="17"/>
  <c r="F9" i="17"/>
  <c r="G9" i="17"/>
  <c r="D9" i="17"/>
  <c r="C9" i="17"/>
  <c r="F8" i="17"/>
  <c r="G8" i="17"/>
  <c r="D8" i="17"/>
  <c r="C8" i="17"/>
  <c r="F7" i="17"/>
  <c r="G7" i="17"/>
  <c r="D7" i="17"/>
  <c r="C7" i="17"/>
  <c r="F6" i="17"/>
  <c r="G6" i="17"/>
  <c r="D6" i="17"/>
  <c r="C6" i="17"/>
  <c r="K36" i="5"/>
  <c r="F17" i="16"/>
  <c r="G17" i="16"/>
  <c r="D17" i="16"/>
  <c r="C17" i="16"/>
  <c r="F16" i="16"/>
  <c r="G16" i="16"/>
  <c r="D16" i="16"/>
  <c r="C16" i="16"/>
  <c r="F15" i="16"/>
  <c r="G15" i="16"/>
  <c r="D15" i="16"/>
  <c r="C15" i="16"/>
  <c r="F14" i="16"/>
  <c r="G14" i="16"/>
  <c r="D14" i="16"/>
  <c r="C14" i="16"/>
  <c r="F13" i="16"/>
  <c r="G13" i="16"/>
  <c r="D13" i="16"/>
  <c r="C13" i="16"/>
  <c r="F12" i="16"/>
  <c r="G12" i="16"/>
  <c r="D12" i="16"/>
  <c r="C12" i="16"/>
  <c r="F11" i="16"/>
  <c r="G11" i="16"/>
  <c r="D11" i="16"/>
  <c r="C11" i="16"/>
  <c r="F10" i="16"/>
  <c r="G10" i="16"/>
  <c r="D10" i="16"/>
  <c r="C10" i="16"/>
  <c r="F9" i="16"/>
  <c r="G9" i="16"/>
  <c r="D9" i="16"/>
  <c r="C9" i="16"/>
  <c r="F8" i="16"/>
  <c r="G8" i="16"/>
  <c r="D8" i="16"/>
  <c r="C8" i="16"/>
  <c r="F7" i="16"/>
  <c r="G7" i="16"/>
  <c r="D7" i="16"/>
  <c r="C7" i="16"/>
  <c r="K42" i="4"/>
  <c r="F16" i="15"/>
  <c r="G16" i="15"/>
  <c r="D16" i="15"/>
  <c r="C16" i="15"/>
  <c r="F15" i="15"/>
  <c r="G15" i="15"/>
  <c r="D15" i="15"/>
  <c r="C15" i="15"/>
  <c r="F14" i="15"/>
  <c r="G14" i="15"/>
  <c r="D14" i="15"/>
  <c r="C14" i="15"/>
  <c r="F13" i="15"/>
  <c r="G13" i="15"/>
  <c r="D13" i="15"/>
  <c r="C13" i="15"/>
  <c r="F12" i="15"/>
  <c r="G12" i="15"/>
  <c r="D12" i="15"/>
  <c r="C12" i="15"/>
  <c r="F11" i="15"/>
  <c r="G11" i="15"/>
  <c r="D11" i="15"/>
  <c r="C11" i="15"/>
  <c r="F10" i="15"/>
  <c r="G10" i="15"/>
  <c r="D10" i="15"/>
  <c r="C10" i="15"/>
  <c r="F9" i="15"/>
  <c r="G9" i="15"/>
  <c r="D9" i="15"/>
  <c r="C9" i="15"/>
  <c r="F8" i="15"/>
  <c r="G8" i="15"/>
  <c r="D8" i="15"/>
  <c r="C8" i="15"/>
  <c r="F7" i="15"/>
  <c r="G7" i="15"/>
  <c r="D7" i="15"/>
  <c r="C7" i="15"/>
  <c r="F6" i="15"/>
  <c r="G6" i="15"/>
  <c r="D6" i="15"/>
  <c r="C6" i="15"/>
</calcChain>
</file>

<file path=xl/sharedStrings.xml><?xml version="1.0" encoding="utf-8"?>
<sst xmlns="http://schemas.openxmlformats.org/spreadsheetml/2006/main" count="997" uniqueCount="363">
  <si>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</si>
  <si>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</si>
  <si>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</si>
  <si>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</si>
  <si>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</si>
  <si>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</si>
  <si>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</si>
  <si>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</si>
  <si>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</si>
  <si>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</si>
  <si>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</si>
  <si>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</si>
  <si>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</si>
  <si>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</si>
  <si>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</si>
  <si>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</si>
  <si>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</si>
  <si>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</si>
  <si>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</si>
  <si>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</si>
  <si>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</si>
  <si>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</si>
  <si>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</si>
  <si>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</si>
  <si>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</si>
  <si>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</si>
  <si>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</si>
  <si>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</si>
  <si>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</si>
  <si>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</si>
  <si>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</si>
  <si>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</si>
  <si>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</si>
  <si>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</si>
  <si>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</si>
  <si>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</si>
  <si>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</si>
  <si>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</si>
  <si>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</si>
  <si>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</si>
  <si>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</si>
  <si>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</si>
  <si>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</si>
  <si>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</si>
  <si>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</si>
  <si>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</si>
  <si>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</si>
  <si>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</si>
  <si>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</si>
  <si>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</si>
  <si>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</si>
  <si>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</si>
  <si>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</si>
  <si>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</si>
  <si>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俄罗斯订单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</si>
  <si>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</si>
  <si>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</si>
  <si>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</si>
  <si>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</si>
  <si>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</si>
  <si>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</si>
  <si>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</si>
  <si>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</si>
  <si>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TACCFL91365</t>
  </si>
  <si>
    <t>合同交期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</si>
  <si>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</si>
  <si>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</si>
  <si>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</si>
  <si>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</si>
  <si>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</si>
  <si>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</si>
  <si>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</si>
  <si>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</si>
  <si>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S-2XL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</si>
  <si>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</si>
  <si>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</si>
  <si>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</si>
  <si>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</si>
  <si>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</si>
  <si>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</si>
  <si>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CGDD23031300005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</si>
  <si>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</si>
  <si>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</si>
  <si>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</si>
  <si>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</si>
  <si>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</si>
  <si>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</si>
  <si>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</si>
  <si>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</si>
  <si>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</si>
  <si>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</si>
  <si>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</si>
  <si>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</si>
  <si>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</si>
  <si>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</si>
  <si>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</si>
  <si>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</si>
  <si>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</si>
  <si>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</si>
  <si>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</si>
  <si>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</si>
  <si>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</si>
  <si>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</si>
  <si>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</si>
  <si>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</si>
  <si>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</si>
  <si>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</si>
  <si>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</si>
  <si>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</si>
  <si>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</si>
  <si>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</si>
  <si>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</si>
  <si>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</si>
  <si>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</si>
  <si>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</si>
  <si>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</si>
  <si>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</si>
  <si>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星海蓝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</si>
  <si>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</si>
  <si>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</si>
  <si>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XL码洗前、洗后各1件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</si>
  <si>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</si>
  <si>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</si>
  <si>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</si>
  <si>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</si>
  <si>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</si>
  <si>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1.上前中拉链弯曲不顺直。</t>
  </si>
  <si>
    <t>2.领顶压线及包领压线大小不顺直。</t>
  </si>
  <si>
    <t>3.冚下摆过骨处弯曲不顺直。</t>
  </si>
  <si>
    <t>4.脚绳拉袢过长，成品完成1cm。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</si>
  <si>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</si>
  <si>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</si>
  <si>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</si>
  <si>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</si>
  <si>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</si>
  <si>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</si>
  <si>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</si>
  <si>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</si>
  <si>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</si>
  <si>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</si>
  <si>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</si>
  <si>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</si>
  <si>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</si>
  <si>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</si>
  <si>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</si>
  <si>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</si>
  <si>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</si>
  <si>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</si>
  <si>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</si>
  <si>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</si>
  <si>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</si>
  <si>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</si>
  <si>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</si>
  <si>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</si>
  <si>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</si>
  <si>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</si>
  <si>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后中长</t>
  </si>
  <si>
    <t>-</t>
  </si>
  <si>
    <t>-0.5</t>
  </si>
  <si>
    <t>前中长</t>
  </si>
  <si>
    <t>-0.3</t>
  </si>
  <si>
    <t>胸围（腋下点2厘米量）</t>
  </si>
  <si>
    <t>/</t>
  </si>
  <si>
    <t>下摆，拉量</t>
  </si>
  <si>
    <t>+2</t>
  </si>
  <si>
    <t>下摆高</t>
  </si>
  <si>
    <t>肩宽</t>
  </si>
  <si>
    <t>+0.3</t>
  </si>
  <si>
    <t>肩点袖长</t>
  </si>
  <si>
    <t>+0.5</t>
  </si>
  <si>
    <t>袖肥/2（腋下点量）</t>
  </si>
  <si>
    <t>袖肘（肩领点向下47厘米）</t>
  </si>
  <si>
    <t>1/2袖口，拉量</t>
  </si>
  <si>
    <t>1/2袖口，松量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</si>
  <si>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</si>
  <si>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</si>
  <si>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</si>
  <si>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</si>
  <si>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</si>
  <si>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</si>
  <si>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</si>
  <si>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</si>
  <si>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</si>
  <si>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</si>
  <si>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</si>
  <si>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</si>
  <si>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</si>
  <si>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</si>
  <si>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</si>
  <si>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</si>
  <si>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</si>
  <si>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</si>
  <si>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</si>
  <si>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</si>
  <si>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</si>
  <si>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</si>
  <si>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</si>
  <si>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</si>
  <si>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</si>
  <si>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</si>
  <si>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唐云辉</t>
  </si>
  <si>
    <t>【整改结果】</t>
  </si>
  <si>
    <t>男式短袖T恤</t>
  </si>
  <si>
    <t>-0.6</t>
  </si>
  <si>
    <t>-0.7</t>
  </si>
  <si>
    <t>-0.4</t>
  </si>
  <si>
    <t>+0.4</t>
  </si>
  <si>
    <t>+0.6</t>
  </si>
  <si>
    <t>+0.7</t>
  </si>
  <si>
    <t>-0.2</t>
  </si>
  <si>
    <t>+0.2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</si>
  <si>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</si>
  <si>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</si>
  <si>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</si>
  <si>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</si>
  <si>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</si>
  <si>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2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</si>
  <si>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</si>
  <si>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</si>
  <si>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</si>
  <si>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</si>
  <si>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</si>
  <si>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</si>
  <si>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</si>
  <si>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</si>
  <si>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</si>
  <si>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</si>
  <si>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</si>
  <si>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</si>
  <si>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</si>
  <si>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</si>
  <si>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</si>
  <si>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</si>
  <si>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采购凭证编号：CGDD23031300005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</si>
  <si>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</si>
  <si>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</si>
  <si>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</si>
  <si>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</si>
  <si>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</si>
  <si>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</si>
  <si>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</si>
  <si>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</si>
  <si>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</si>
  <si>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</si>
  <si>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</si>
  <si>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</si>
  <si>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</si>
  <si>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348#、349、351、352、178、112、45箱号 齐色齐码各抽5件</t>
  </si>
  <si>
    <t>情况说明：</t>
  </si>
  <si>
    <t xml:space="preserve">【问题点描述】  </t>
  </si>
  <si>
    <t>1.前中拉链不直。</t>
  </si>
  <si>
    <t>2.下脚不顺直。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</si>
  <si>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</si>
  <si>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</si>
  <si>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</si>
  <si>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</si>
  <si>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</si>
  <si>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</si>
  <si>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</si>
  <si>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</si>
  <si>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</si>
  <si>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</si>
  <si>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日期：</t>
  </si>
  <si>
    <t>+1</t>
  </si>
  <si>
    <t>+1.5</t>
  </si>
  <si>
    <t>+0.8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</si>
  <si>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</si>
  <si>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</si>
  <si>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</si>
  <si>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</si>
  <si>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</si>
  <si>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</si>
  <si>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</si>
  <si>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</si>
  <si>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</si>
  <si>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</si>
  <si>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</si>
  <si>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</si>
  <si>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</si>
  <si>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</si>
  <si>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</si>
  <si>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</si>
  <si>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8007#</t>
  </si>
  <si>
    <t>双刷双摇复合摇粒布</t>
  </si>
  <si>
    <t>黑色8010#</t>
  </si>
  <si>
    <t>制表时间：2023-4-3~4-15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</si>
  <si>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</si>
  <si>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</si>
  <si>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</si>
  <si>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</si>
  <si>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</si>
  <si>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</si>
  <si>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</si>
  <si>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</si>
  <si>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</si>
  <si>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</si>
  <si>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</si>
  <si>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</si>
  <si>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制表时间：2023-4-17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</si>
  <si>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</si>
  <si>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</si>
  <si>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</si>
  <si>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</si>
  <si>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</si>
  <si>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</si>
  <si>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</si>
  <si>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</si>
  <si>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</si>
  <si>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</si>
  <si>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</si>
  <si>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TOREAD胶印织带</t>
  </si>
  <si>
    <t>锦湾</t>
  </si>
  <si>
    <t>5#尼龙开尾反装</t>
  </si>
  <si>
    <t>KE</t>
  </si>
  <si>
    <t>3#尼龙闭尾反装</t>
  </si>
  <si>
    <t>弹力绳</t>
  </si>
  <si>
    <t>泰丰</t>
  </si>
  <si>
    <t>无互染</t>
  </si>
  <si>
    <t>物料6</t>
  </si>
  <si>
    <t>物料7</t>
  </si>
  <si>
    <t>物料8</t>
  </si>
  <si>
    <t>物料9</t>
  </si>
  <si>
    <t>物料10</t>
  </si>
  <si>
    <t>单面绒弹力包边带</t>
  </si>
  <si>
    <t>制表时间：2023-3/28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</si>
  <si>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</si>
  <si>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</si>
  <si>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</si>
  <si>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</si>
  <si>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</si>
  <si>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</si>
  <si>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</si>
  <si>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</si>
  <si>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</si>
  <si>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</si>
  <si>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</si>
  <si>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</si>
  <si>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</si>
  <si>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</si>
  <si>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</si>
  <si>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</si>
  <si>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</si>
  <si>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A2303049053</t>
  </si>
  <si>
    <t>双刷双摇摇粒绒</t>
  </si>
  <si>
    <t>矿野橘</t>
  </si>
  <si>
    <t>TACCCL91363</t>
  </si>
  <si>
    <t>前幅左胸</t>
  </si>
  <si>
    <t>绣花</t>
  </si>
  <si>
    <t>无吸色</t>
  </si>
  <si>
    <t>A2303078053</t>
  </si>
  <si>
    <t>A2303078052</t>
  </si>
  <si>
    <t>蓝黑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</si>
  <si>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</si>
  <si>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</si>
  <si>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</si>
  <si>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</si>
  <si>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</si>
  <si>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</t>
  </si>
  <si>
    <t>星海蓝底印白色字</t>
  </si>
  <si>
    <t>黑色底印白色字</t>
  </si>
  <si>
    <t>制表时间：2023-3-25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</si>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</sst>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_ "/>
    <numFmt numFmtId="179" formatCode="0_ "/>
    <numFmt numFmtId="180" formatCode="0.00_ "/>
    <numFmt numFmtId="181" formatCode="yyyy&quot;年&quot;m&quot;月&quot;d&quot;日&quot;;@"/>
    <numFmt numFmtId="182" formatCode="_ [$¥-804]* #,##0.00_ ;_ [$¥-804]* \-#,##0.00_ ;_ [$¥-804]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rgb="FF080000"/>
      <name val="微软雅黑"/>
      <family val="2"/>
      <charset val="134"/>
    </font>
    <font>
      <sz val="1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Microsoft YaHei"/>
      <charset val="136"/>
    </font>
    <font>
      <sz val="11"/>
      <name val="Microsoft YaHei"/>
      <charset val="136"/>
    </font>
    <font>
      <sz val="9"/>
      <color rgb="FF08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53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/>
    <xf numFmtId="0" fontId="54" fillId="0" borderId="0">
      <alignment horizontal="center" vertical="center"/>
    </xf>
    <xf numFmtId="0" fontId="21" fillId="0" borderId="0">
      <alignment vertical="center"/>
    </xf>
  </cellStyleXfs>
  <cellXfs count="48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7" fillId="0" borderId="2" xfId="8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10" xfId="4" applyFont="1" applyBorder="1" applyAlignment="1">
      <alignment horizontal="left" vertical="center"/>
    </xf>
    <xf numFmtId="0" fontId="23" fillId="0" borderId="13" xfId="4" applyFont="1" applyBorder="1">
      <alignment vertical="center"/>
    </xf>
    <xf numFmtId="0" fontId="28" fillId="6" borderId="15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6" borderId="16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30" fillId="0" borderId="2" xfId="7" applyFont="1" applyBorder="1" applyAlignment="1">
      <alignment horizontal="center" vertical="center"/>
    </xf>
    <xf numFmtId="178" fontId="30" fillId="0" borderId="2" xfId="7" applyNumberFormat="1" applyFont="1" applyBorder="1" applyAlignment="1">
      <alignment horizontal="center" vertical="center"/>
    </xf>
    <xf numFmtId="0" fontId="30" fillId="0" borderId="2" xfId="7" applyFont="1" applyBorder="1" applyAlignment="1">
      <alignment horizontal="left" vertical="center"/>
    </xf>
    <xf numFmtId="0" fontId="20" fillId="0" borderId="2" xfId="5" applyFont="1" applyBorder="1"/>
    <xf numFmtId="0" fontId="30" fillId="0" borderId="2" xfId="0" applyFont="1" applyBorder="1" applyAlignment="1">
      <alignment horizontal="center" vertical="center"/>
    </xf>
    <xf numFmtId="0" fontId="31" fillId="7" borderId="19" xfId="0" applyFont="1" applyFill="1" applyBorder="1" applyAlignment="1">
      <alignment shrinkToFit="1"/>
    </xf>
    <xf numFmtId="0" fontId="31" fillId="7" borderId="20" xfId="0" applyFont="1" applyFill="1" applyBorder="1" applyAlignment="1">
      <alignment shrinkToFit="1"/>
    </xf>
    <xf numFmtId="178" fontId="32" fillId="0" borderId="2" xfId="0" applyNumberFormat="1" applyFont="1" applyBorder="1" applyAlignment="1">
      <alignment horizontal="center" vertical="center"/>
    </xf>
    <xf numFmtId="0" fontId="33" fillId="8" borderId="21" xfId="0" applyFont="1" applyFill="1" applyBorder="1" applyAlignment="1">
      <alignment horizontal="center" vertical="center"/>
    </xf>
    <xf numFmtId="0" fontId="34" fillId="0" borderId="19" xfId="0" applyFont="1" applyBorder="1" applyAlignment="1">
      <alignment shrinkToFit="1"/>
    </xf>
    <xf numFmtId="0" fontId="34" fillId="0" borderId="20" xfId="0" applyFont="1" applyBorder="1" applyAlignment="1">
      <alignment shrinkToFit="1"/>
    </xf>
    <xf numFmtId="0" fontId="32" fillId="0" borderId="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22" xfId="0" applyFont="1" applyBorder="1" applyAlignment="1">
      <alignment shrinkToFit="1"/>
    </xf>
    <xf numFmtId="0" fontId="35" fillId="0" borderId="23" xfId="0" applyFont="1" applyBorder="1" applyAlignment="1">
      <alignment shrinkToFit="1"/>
    </xf>
    <xf numFmtId="0" fontId="30" fillId="0" borderId="23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7" fillId="0" borderId="0" xfId="5" applyFont="1"/>
    <xf numFmtId="0" fontId="7" fillId="0" borderId="0" xfId="5" applyFont="1"/>
    <xf numFmtId="0" fontId="23" fillId="0" borderId="13" xfId="4" applyFont="1" applyBorder="1" applyAlignment="1">
      <alignment horizontal="left" vertical="center"/>
    </xf>
    <xf numFmtId="0" fontId="27" fillId="0" borderId="8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27" fillId="0" borderId="2" xfId="5" applyFont="1" applyBorder="1" applyAlignment="1">
      <alignment horizontal="center" vertical="center"/>
    </xf>
    <xf numFmtId="0" fontId="27" fillId="0" borderId="25" xfId="5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49" fontId="37" fillId="7" borderId="2" xfId="6" applyNumberFormat="1" applyFont="1" applyFill="1" applyBorder="1" applyAlignment="1">
      <alignment horizontal="center" vertical="center"/>
    </xf>
    <xf numFmtId="49" fontId="37" fillId="7" borderId="26" xfId="6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20" fillId="7" borderId="2" xfId="5" applyNumberFormat="1" applyFont="1" applyFill="1" applyBorder="1" applyAlignment="1">
      <alignment horizontal="center"/>
    </xf>
    <xf numFmtId="0" fontId="30" fillId="0" borderId="2" xfId="9" applyFont="1" applyBorder="1" applyAlignment="1">
      <alignment horizontal="center"/>
    </xf>
    <xf numFmtId="49" fontId="20" fillId="7" borderId="28" xfId="5" applyNumberFormat="1" applyFont="1" applyFill="1" applyBorder="1" applyAlignment="1">
      <alignment horizontal="center"/>
    </xf>
    <xf numFmtId="49" fontId="37" fillId="7" borderId="28" xfId="6" applyNumberFormat="1" applyFont="1" applyFill="1" applyBorder="1" applyAlignment="1">
      <alignment horizontal="center" vertical="center"/>
    </xf>
    <xf numFmtId="180" fontId="30" fillId="0" borderId="0" xfId="0" applyNumberFormat="1" applyFont="1" applyAlignment="1">
      <alignment horizontal="center" vertical="center"/>
    </xf>
    <xf numFmtId="0" fontId="27" fillId="0" borderId="0" xfId="5" applyFont="1"/>
    <xf numFmtId="14" fontId="27" fillId="0" borderId="0" xfId="5" applyNumberFormat="1" applyFont="1"/>
    <xf numFmtId="0" fontId="0" fillId="0" borderId="0" xfId="0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8" fillId="6" borderId="31" xfId="0" applyFont="1" applyFill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49" fontId="37" fillId="7" borderId="32" xfId="6" applyNumberFormat="1" applyFont="1" applyFill="1" applyBorder="1" applyAlignment="1">
      <alignment horizontal="center" vertical="center"/>
    </xf>
    <xf numFmtId="49" fontId="37" fillId="7" borderId="33" xfId="6" applyNumberFormat="1" applyFont="1" applyFill="1" applyBorder="1" applyAlignment="1">
      <alignment horizontal="center" vertical="center"/>
    </xf>
    <xf numFmtId="0" fontId="21" fillId="0" borderId="0" xfId="4" applyAlignment="1">
      <alignment horizontal="left" vertical="center"/>
    </xf>
    <xf numFmtId="0" fontId="39" fillId="0" borderId="35" xfId="4" applyFont="1" applyBorder="1" applyAlignment="1">
      <alignment horizontal="left" vertical="center"/>
    </xf>
    <xf numFmtId="0" fontId="39" fillId="0" borderId="36" xfId="4" applyFont="1" applyBorder="1" applyAlignment="1">
      <alignment horizontal="center" vertical="center"/>
    </xf>
    <xf numFmtId="0" fontId="7" fillId="0" borderId="36" xfId="4" applyFont="1" applyBorder="1">
      <alignment vertical="center"/>
    </xf>
    <xf numFmtId="0" fontId="39" fillId="0" borderId="36" xfId="4" applyFont="1" applyBorder="1">
      <alignment vertical="center"/>
    </xf>
    <xf numFmtId="0" fontId="39" fillId="0" borderId="37" xfId="4" applyFont="1" applyBorder="1">
      <alignment vertical="center"/>
    </xf>
    <xf numFmtId="0" fontId="39" fillId="0" borderId="26" xfId="4" applyFont="1" applyBorder="1">
      <alignment vertical="center"/>
    </xf>
    <xf numFmtId="0" fontId="39" fillId="0" borderId="37" xfId="4" applyFont="1" applyBorder="1" applyAlignment="1">
      <alignment horizontal="left" vertical="center"/>
    </xf>
    <xf numFmtId="49" fontId="24" fillId="0" borderId="26" xfId="4" applyNumberFormat="1" applyFont="1" applyBorder="1" applyAlignment="1">
      <alignment horizontal="right" vertical="center"/>
    </xf>
    <xf numFmtId="0" fontId="7" fillId="0" borderId="26" xfId="4" applyFont="1" applyBorder="1" applyAlignment="1">
      <alignment horizontal="left" vertical="center"/>
    </xf>
    <xf numFmtId="0" fontId="39" fillId="0" borderId="26" xfId="4" applyFont="1" applyBorder="1" applyAlignment="1">
      <alignment horizontal="left" vertical="center"/>
    </xf>
    <xf numFmtId="0" fontId="39" fillId="0" borderId="38" xfId="4" applyFont="1" applyBorder="1">
      <alignment vertical="center"/>
    </xf>
    <xf numFmtId="0" fontId="39" fillId="0" borderId="39" xfId="4" applyFont="1" applyBorder="1">
      <alignment vertical="center"/>
    </xf>
    <xf numFmtId="0" fontId="7" fillId="0" borderId="39" xfId="4" applyFont="1" applyBorder="1" applyAlignment="1">
      <alignment horizontal="center" vertical="center"/>
    </xf>
    <xf numFmtId="0" fontId="7" fillId="0" borderId="39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9" fillId="0" borderId="35" xfId="4" applyFont="1" applyBorder="1">
      <alignment vertical="center"/>
    </xf>
    <xf numFmtId="0" fontId="7" fillId="0" borderId="26" xfId="4" applyFont="1" applyBorder="1">
      <alignment vertical="center"/>
    </xf>
    <xf numFmtId="0" fontId="7" fillId="0" borderId="39" xfId="4" applyFont="1" applyBorder="1">
      <alignment vertical="center"/>
    </xf>
    <xf numFmtId="0" fontId="39" fillId="0" borderId="36" xfId="4" applyFont="1" applyBorder="1" applyAlignment="1">
      <alignment horizontal="left" vertical="center"/>
    </xf>
    <xf numFmtId="0" fontId="39" fillId="0" borderId="38" xfId="4" applyFont="1" applyBorder="1" applyAlignment="1">
      <alignment horizontal="left" vertical="center"/>
    </xf>
    <xf numFmtId="58" fontId="39" fillId="0" borderId="39" xfId="4" applyNumberFormat="1" applyFont="1" applyBorder="1" applyAlignment="1">
      <alignment horizontal="center" vertical="center"/>
    </xf>
    <xf numFmtId="58" fontId="7" fillId="0" borderId="39" xfId="4" applyNumberFormat="1" applyFont="1" applyBorder="1" applyAlignment="1">
      <alignment horizontal="center" vertical="center"/>
    </xf>
    <xf numFmtId="0" fontId="7" fillId="0" borderId="54" xfId="4" applyFont="1" applyBorder="1" applyAlignment="1">
      <alignment horizontal="left" vertical="center"/>
    </xf>
    <xf numFmtId="0" fontId="7" fillId="0" borderId="55" xfId="4" applyFont="1" applyBorder="1" applyAlignment="1">
      <alignment horizontal="left" vertical="center"/>
    </xf>
    <xf numFmtId="0" fontId="7" fillId="0" borderId="57" xfId="4" applyFont="1" applyBorder="1" applyAlignment="1">
      <alignment horizontal="center" vertical="center"/>
    </xf>
    <xf numFmtId="0" fontId="39" fillId="0" borderId="54" xfId="4" applyFont="1" applyBorder="1" applyAlignment="1">
      <alignment horizontal="left" vertical="center"/>
    </xf>
    <xf numFmtId="0" fontId="34" fillId="0" borderId="56" xfId="4" applyFont="1" applyBorder="1" applyAlignment="1">
      <alignment horizontal="center" vertical="center"/>
    </xf>
    <xf numFmtId="0" fontId="21" fillId="0" borderId="60" xfId="4" applyBorder="1" applyAlignment="1">
      <alignment horizontal="center" vertical="center"/>
    </xf>
    <xf numFmtId="0" fontId="21" fillId="0" borderId="57" xfId="4" applyBorder="1" applyAlignment="1">
      <alignment horizontal="center" vertical="center"/>
    </xf>
    <xf numFmtId="0" fontId="34" fillId="0" borderId="57" xfId="4" applyFont="1" applyBorder="1" applyAlignment="1">
      <alignment horizontal="center" vertical="center"/>
    </xf>
    <xf numFmtId="0" fontId="7" fillId="0" borderId="61" xfId="4" applyFont="1" applyBorder="1" applyAlignment="1">
      <alignment horizontal="center" vertical="center"/>
    </xf>
    <xf numFmtId="0" fontId="27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178" fontId="32" fillId="0" borderId="6" xfId="0" applyNumberFormat="1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28" fillId="6" borderId="4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78" fontId="32" fillId="0" borderId="65" xfId="0" applyNumberFormat="1" applyFont="1" applyBorder="1" applyAlignment="1">
      <alignment horizontal="center" vertical="center"/>
    </xf>
    <xf numFmtId="58" fontId="27" fillId="0" borderId="0" xfId="5" applyNumberFormat="1" applyFont="1"/>
    <xf numFmtId="0" fontId="24" fillId="0" borderId="2" xfId="4" applyFont="1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28" fillId="6" borderId="67" xfId="0" applyFont="1" applyFill="1" applyBorder="1" applyAlignment="1">
      <alignment horizontal="center" vertical="center"/>
    </xf>
    <xf numFmtId="0" fontId="28" fillId="6" borderId="68" xfId="0" applyFont="1" applyFill="1" applyBorder="1" applyAlignment="1">
      <alignment horizontal="center" vertical="center"/>
    </xf>
    <xf numFmtId="0" fontId="34" fillId="0" borderId="69" xfId="4" applyFont="1" applyBorder="1" applyAlignment="1">
      <alignment horizontal="left" vertical="center"/>
    </xf>
    <xf numFmtId="0" fontId="18" fillId="0" borderId="70" xfId="4" applyFont="1" applyBorder="1" applyAlignment="1">
      <alignment horizontal="left" vertical="center"/>
    </xf>
    <xf numFmtId="0" fontId="18" fillId="0" borderId="35" xfId="4" applyFont="1" applyBorder="1" applyAlignment="1">
      <alignment horizontal="center" vertical="center"/>
    </xf>
    <xf numFmtId="0" fontId="18" fillId="0" borderId="36" xfId="4" applyFont="1" applyBorder="1" applyAlignment="1">
      <alignment horizontal="center" vertical="center"/>
    </xf>
    <xf numFmtId="0" fontId="18" fillId="0" borderId="37" xfId="4" applyFont="1" applyBorder="1" applyAlignment="1">
      <alignment horizontal="left" vertical="center"/>
    </xf>
    <xf numFmtId="0" fontId="24" fillId="0" borderId="54" xfId="4" applyFont="1" applyBorder="1" applyAlignment="1">
      <alignment horizontal="center" vertical="center"/>
    </xf>
    <xf numFmtId="0" fontId="18" fillId="0" borderId="26" xfId="4" applyFont="1" applyBorder="1" applyAlignment="1">
      <alignment horizontal="left" vertical="center"/>
    </xf>
    <xf numFmtId="0" fontId="18" fillId="0" borderId="37" xfId="4" applyFont="1" applyBorder="1">
      <alignment vertical="center"/>
    </xf>
    <xf numFmtId="0" fontId="24" fillId="0" borderId="37" xfId="4" applyFont="1" applyBorder="1" applyAlignment="1">
      <alignment horizontal="left" vertical="center"/>
    </xf>
    <xf numFmtId="0" fontId="42" fillId="0" borderId="38" xfId="4" applyFont="1" applyBorder="1">
      <alignment vertical="center"/>
    </xf>
    <xf numFmtId="0" fontId="18" fillId="0" borderId="35" xfId="4" applyFont="1" applyBorder="1">
      <alignment vertical="center"/>
    </xf>
    <xf numFmtId="0" fontId="21" fillId="0" borderId="36" xfId="4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1" fillId="0" borderId="36" xfId="4" applyBorder="1">
      <alignment vertical="center"/>
    </xf>
    <xf numFmtId="0" fontId="18" fillId="0" borderId="36" xfId="4" applyFont="1" applyBorder="1">
      <alignment vertical="center"/>
    </xf>
    <xf numFmtId="0" fontId="21" fillId="0" borderId="26" xfId="4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1" fillId="0" borderId="26" xfId="4" applyBorder="1">
      <alignment vertical="center"/>
    </xf>
    <xf numFmtId="0" fontId="18" fillId="0" borderId="26" xfId="4" applyFont="1" applyBorder="1">
      <alignment vertical="center"/>
    </xf>
    <xf numFmtId="0" fontId="24" fillId="0" borderId="39" xfId="4" applyFont="1" applyBorder="1" applyAlignment="1">
      <alignment horizontal="left" vertical="center"/>
    </xf>
    <xf numFmtId="0" fontId="18" fillId="0" borderId="37" xfId="4" applyFont="1" applyBorder="1" applyAlignment="1">
      <alignment horizontal="center" vertical="center"/>
    </xf>
    <xf numFmtId="0" fontId="18" fillId="0" borderId="26" xfId="4" applyFont="1" applyBorder="1" applyAlignment="1">
      <alignment horizontal="center" vertical="center"/>
    </xf>
    <xf numFmtId="0" fontId="34" fillId="0" borderId="47" xfId="4" applyFont="1" applyBorder="1">
      <alignment vertical="center"/>
    </xf>
    <xf numFmtId="0" fontId="34" fillId="0" borderId="48" xfId="4" applyFont="1" applyBorder="1">
      <alignment vertical="center"/>
    </xf>
    <xf numFmtId="0" fontId="24" fillId="0" borderId="48" xfId="4" applyFont="1" applyBorder="1">
      <alignment vertical="center"/>
    </xf>
    <xf numFmtId="58" fontId="34" fillId="0" borderId="48" xfId="4" applyNumberFormat="1" applyFont="1" applyBorder="1">
      <alignment vertical="center"/>
    </xf>
    <xf numFmtId="0" fontId="24" fillId="0" borderId="54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4" fillId="0" borderId="55" xfId="4" applyFont="1" applyBorder="1" applyAlignment="1">
      <alignment horizontal="left" vertical="center"/>
    </xf>
    <xf numFmtId="0" fontId="34" fillId="0" borderId="79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1" fillId="0" borderId="2" xfId="5" applyBorder="1"/>
    <xf numFmtId="0" fontId="23" fillId="0" borderId="2" xfId="4" applyFont="1" applyBorder="1" applyAlignment="1">
      <alignment horizontal="left" vertical="center"/>
    </xf>
    <xf numFmtId="182" fontId="29" fillId="0" borderId="2" xfId="0" applyNumberFormat="1" applyFont="1" applyBorder="1" applyAlignment="1">
      <alignment horizontal="center" vertical="center"/>
    </xf>
    <xf numFmtId="49" fontId="43" fillId="7" borderId="2" xfId="6" applyNumberFormat="1" applyFont="1" applyFill="1" applyBorder="1" applyAlignment="1">
      <alignment horizontal="center" vertical="center"/>
    </xf>
    <xf numFmtId="180" fontId="3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0" fillId="0" borderId="2" xfId="5" applyFont="1" applyBorder="1" applyAlignment="1">
      <alignment horizontal="left"/>
    </xf>
    <xf numFmtId="0" fontId="24" fillId="0" borderId="50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0" fontId="24" fillId="0" borderId="26" xfId="4" applyFont="1" applyBorder="1">
      <alignment vertical="center"/>
    </xf>
    <xf numFmtId="0" fontId="24" fillId="0" borderId="54" xfId="4" applyFont="1" applyBorder="1">
      <alignment vertical="center"/>
    </xf>
    <xf numFmtId="0" fontId="18" fillId="0" borderId="49" xfId="4" applyFont="1" applyBorder="1">
      <alignment vertical="center"/>
    </xf>
    <xf numFmtId="0" fontId="21" fillId="0" borderId="50" xfId="4" applyBorder="1" applyAlignment="1">
      <alignment horizontal="left" vertical="center"/>
    </xf>
    <xf numFmtId="0" fontId="21" fillId="0" borderId="50" xfId="4" applyBorder="1">
      <alignment vertical="center"/>
    </xf>
    <xf numFmtId="0" fontId="18" fillId="0" borderId="50" xfId="4" applyFont="1" applyBorder="1">
      <alignment vertical="center"/>
    </xf>
    <xf numFmtId="0" fontId="18" fillId="0" borderId="49" xfId="4" applyFont="1" applyBorder="1" applyAlignment="1">
      <alignment horizontal="center" vertical="center"/>
    </xf>
    <xf numFmtId="0" fontId="24" fillId="0" borderId="50" xfId="4" applyFont="1" applyBorder="1" applyAlignment="1">
      <alignment horizontal="center" vertical="center"/>
    </xf>
    <xf numFmtId="0" fontId="18" fillId="0" borderId="50" xfId="4" applyFont="1" applyBorder="1" applyAlignment="1">
      <alignment horizontal="center" vertical="center"/>
    </xf>
    <xf numFmtId="0" fontId="21" fillId="0" borderId="50" xfId="4" applyBorder="1" applyAlignment="1">
      <alignment horizontal="center" vertical="center"/>
    </xf>
    <xf numFmtId="0" fontId="21" fillId="0" borderId="26" xfId="4" applyBorder="1" applyAlignment="1">
      <alignment horizontal="center" vertical="center"/>
    </xf>
    <xf numFmtId="0" fontId="45" fillId="0" borderId="88" xfId="4" applyFont="1" applyBorder="1" applyAlignment="1">
      <alignment horizontal="left" vertical="center" wrapText="1"/>
    </xf>
    <xf numFmtId="0" fontId="46" fillId="0" borderId="89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179" fontId="24" fillId="0" borderId="26" xfId="4" applyNumberFormat="1" applyFont="1" applyBorder="1" applyAlignment="1">
      <alignment horizontal="center" vertical="center"/>
    </xf>
    <xf numFmtId="9" fontId="24" fillId="0" borderId="26" xfId="4" applyNumberFormat="1" applyFont="1" applyBorder="1" applyAlignment="1">
      <alignment horizontal="center" vertical="center"/>
    </xf>
    <xf numFmtId="0" fontId="34" fillId="0" borderId="69" xfId="4" applyFont="1" applyBorder="1">
      <alignment vertical="center"/>
    </xf>
    <xf numFmtId="0" fontId="34" fillId="0" borderId="70" xfId="4" applyFont="1" applyBorder="1">
      <alignment vertical="center"/>
    </xf>
    <xf numFmtId="0" fontId="24" fillId="0" borderId="93" xfId="4" applyFont="1" applyBorder="1">
      <alignment vertical="center"/>
    </xf>
    <xf numFmtId="0" fontId="34" fillId="0" borderId="93" xfId="4" applyFont="1" applyBorder="1">
      <alignment vertical="center"/>
    </xf>
    <xf numFmtId="58" fontId="21" fillId="0" borderId="70" xfId="4" applyNumberFormat="1" applyBorder="1">
      <alignment vertical="center"/>
    </xf>
    <xf numFmtId="0" fontId="18" fillId="0" borderId="0" xfId="4" applyFont="1">
      <alignment vertical="center"/>
    </xf>
    <xf numFmtId="0" fontId="41" fillId="0" borderId="54" xfId="4" applyFont="1" applyBorder="1" applyAlignment="1">
      <alignment horizontal="left" vertical="center" wrapText="1"/>
    </xf>
    <xf numFmtId="0" fontId="49" fillId="0" borderId="98" xfId="0" applyFont="1" applyBorder="1"/>
    <xf numFmtId="0" fontId="49" fillId="0" borderId="2" xfId="0" applyFont="1" applyBorder="1"/>
    <xf numFmtId="0" fontId="49" fillId="9" borderId="2" xfId="0" applyFont="1" applyFill="1" applyBorder="1"/>
    <xf numFmtId="0" fontId="0" fillId="0" borderId="98" xfId="0" applyBorder="1"/>
    <xf numFmtId="0" fontId="0" fillId="9" borderId="2" xfId="0" applyFill="1" applyBorder="1"/>
    <xf numFmtId="0" fontId="0" fillId="0" borderId="99" xfId="0" applyBorder="1"/>
    <xf numFmtId="0" fontId="0" fillId="0" borderId="17" xfId="0" applyBorder="1"/>
    <xf numFmtId="0" fontId="0" fillId="9" borderId="17" xfId="0" applyFill="1" applyBorder="1"/>
    <xf numFmtId="0" fontId="0" fillId="10" borderId="0" xfId="0" applyFill="1"/>
    <xf numFmtId="0" fontId="49" fillId="0" borderId="65" xfId="0" applyFont="1" applyBorder="1"/>
    <xf numFmtId="0" fontId="0" fillId="0" borderId="65" xfId="0" applyBorder="1"/>
    <xf numFmtId="0" fontId="0" fillId="0" borderId="10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50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9" fillId="11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48" fillId="0" borderId="97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00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9" borderId="6" xfId="0" applyFont="1" applyFill="1" applyBorder="1" applyAlignment="1">
      <alignment horizontal="center" vertical="center"/>
    </xf>
    <xf numFmtId="0" fontId="49" fillId="9" borderId="8" xfId="0" applyFont="1" applyFill="1" applyBorder="1" applyAlignment="1">
      <alignment horizontal="center" vertical="center"/>
    </xf>
    <xf numFmtId="0" fontId="49" fillId="0" borderId="101" xfId="0" applyFont="1" applyBorder="1" applyAlignment="1">
      <alignment horizontal="center" vertical="center"/>
    </xf>
    <xf numFmtId="0" fontId="44" fillId="0" borderId="34" xfId="4" applyFont="1" applyBorder="1" applyAlignment="1">
      <alignment horizontal="center" vertical="top"/>
    </xf>
    <xf numFmtId="0" fontId="24" fillId="0" borderId="70" xfId="4" applyFont="1" applyBorder="1" applyAlignment="1">
      <alignment horizontal="center" vertical="center"/>
    </xf>
    <xf numFmtId="0" fontId="34" fillId="0" borderId="70" xfId="4" applyFont="1" applyBorder="1" applyAlignment="1">
      <alignment horizontal="center" vertical="center"/>
    </xf>
    <xf numFmtId="0" fontId="21" fillId="0" borderId="70" xfId="4" applyBorder="1" applyAlignment="1">
      <alignment horizontal="center" vertical="center"/>
    </xf>
    <xf numFmtId="0" fontId="21" fillId="0" borderId="77" xfId="4" applyBorder="1" applyAlignment="1">
      <alignment horizontal="center" vertical="center"/>
    </xf>
    <xf numFmtId="0" fontId="18" fillId="0" borderId="35" xfId="4" applyFont="1" applyBorder="1" applyAlignment="1">
      <alignment horizontal="center" vertical="center"/>
    </xf>
    <xf numFmtId="0" fontId="18" fillId="0" borderId="82" xfId="4" applyFont="1" applyBorder="1" applyAlignment="1">
      <alignment horizontal="center" vertical="center"/>
    </xf>
    <xf numFmtId="0" fontId="18" fillId="0" borderId="83" xfId="4" applyFont="1" applyBorder="1" applyAlignment="1">
      <alignment horizontal="center" vertical="center"/>
    </xf>
    <xf numFmtId="0" fontId="34" fillId="0" borderId="35" xfId="4" applyFont="1" applyBorder="1" applyAlignment="1">
      <alignment horizontal="center" vertical="center"/>
    </xf>
    <xf numFmtId="0" fontId="34" fillId="0" borderId="36" xfId="4" applyFont="1" applyBorder="1" applyAlignment="1">
      <alignment horizontal="center" vertical="center"/>
    </xf>
    <xf numFmtId="0" fontId="34" fillId="0" borderId="53" xfId="4" applyFont="1" applyBorder="1" applyAlignment="1">
      <alignment horizontal="center" vertical="center"/>
    </xf>
    <xf numFmtId="49" fontId="1" fillId="0" borderId="84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8" fillId="0" borderId="37" xfId="4" applyFont="1" applyBorder="1" applyAlignment="1">
      <alignment horizontal="left" vertical="center"/>
    </xf>
    <xf numFmtId="0" fontId="18" fillId="0" borderId="26" xfId="4" applyFont="1" applyBorder="1" applyAlignment="1">
      <alignment horizontal="left" vertical="center"/>
    </xf>
    <xf numFmtId="14" fontId="24" fillId="0" borderId="26" xfId="4" applyNumberFormat="1" applyFont="1" applyBorder="1" applyAlignment="1">
      <alignment horizontal="center" vertical="center"/>
    </xf>
    <xf numFmtId="14" fontId="24" fillId="0" borderId="54" xfId="4" applyNumberFormat="1" applyFont="1" applyBorder="1" applyAlignment="1">
      <alignment horizontal="center" vertical="center"/>
    </xf>
    <xf numFmtId="0" fontId="24" fillId="0" borderId="50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0" fontId="24" fillId="0" borderId="42" xfId="4" applyFont="1" applyBorder="1" applyAlignment="1">
      <alignment horizontal="center" vertical="center"/>
    </xf>
    <xf numFmtId="0" fontId="24" fillId="0" borderId="57" xfId="4" applyFont="1" applyBorder="1" applyAlignment="1">
      <alignment horizontal="center" vertical="center"/>
    </xf>
    <xf numFmtId="0" fontId="24" fillId="0" borderId="39" xfId="4" applyFont="1" applyBorder="1" applyAlignment="1">
      <alignment horizontal="center" vertical="center"/>
    </xf>
    <xf numFmtId="0" fontId="24" fillId="0" borderId="55" xfId="4" applyFont="1" applyBorder="1" applyAlignment="1">
      <alignment horizontal="center" vertical="center"/>
    </xf>
    <xf numFmtId="0" fontId="18" fillId="0" borderId="38" xfId="4" applyFont="1" applyBorder="1" applyAlignment="1">
      <alignment horizontal="left" vertical="center"/>
    </xf>
    <xf numFmtId="0" fontId="18" fillId="0" borderId="39" xfId="4" applyFont="1" applyBorder="1" applyAlignment="1">
      <alignment horizontal="left" vertical="center"/>
    </xf>
    <xf numFmtId="14" fontId="24" fillId="0" borderId="39" xfId="4" applyNumberFormat="1" applyFont="1" applyBorder="1" applyAlignment="1">
      <alignment horizontal="center" vertical="center"/>
    </xf>
    <xf numFmtId="14" fontId="24" fillId="0" borderId="55" xfId="4" applyNumberFormat="1" applyFont="1" applyBorder="1" applyAlignment="1">
      <alignment horizontal="center" vertical="center"/>
    </xf>
    <xf numFmtId="0" fontId="18" fillId="0" borderId="85" xfId="4" applyFont="1" applyBorder="1" applyAlignment="1">
      <alignment horizontal="left" vertical="center"/>
    </xf>
    <xf numFmtId="0" fontId="18" fillId="0" borderId="45" xfId="4" applyFont="1" applyBorder="1" applyAlignment="1">
      <alignment horizontal="left" vertical="center"/>
    </xf>
    <xf numFmtId="0" fontId="18" fillId="0" borderId="94" xfId="4" applyFont="1" applyBorder="1" applyAlignment="1">
      <alignment horizontal="left" vertical="center"/>
    </xf>
    <xf numFmtId="0" fontId="34" fillId="0" borderId="76" xfId="4" applyFont="1" applyBorder="1" applyAlignment="1">
      <alignment horizontal="left" vertical="center"/>
    </xf>
    <xf numFmtId="0" fontId="34" fillId="0" borderId="48" xfId="4" applyFont="1" applyBorder="1" applyAlignment="1">
      <alignment horizontal="left" vertical="center"/>
    </xf>
    <xf numFmtId="0" fontId="34" fillId="0" borderId="81" xfId="4" applyFont="1" applyBorder="1" applyAlignment="1">
      <alignment horizontal="left" vertical="center"/>
    </xf>
    <xf numFmtId="0" fontId="18" fillId="0" borderId="55" xfId="4" applyFont="1" applyBorder="1" applyAlignment="1">
      <alignment horizontal="left" vertical="center"/>
    </xf>
    <xf numFmtId="0" fontId="18" fillId="0" borderId="86" xfId="4" applyFont="1" applyBorder="1" applyAlignment="1">
      <alignment horizontal="left" vertical="center" wrapText="1"/>
    </xf>
    <xf numFmtId="0" fontId="18" fillId="0" borderId="87" xfId="4" applyFont="1" applyBorder="1" applyAlignment="1">
      <alignment horizontal="left" vertical="center" wrapText="1"/>
    </xf>
    <xf numFmtId="0" fontId="18" fillId="0" borderId="61" xfId="4" applyFont="1" applyBorder="1" applyAlignment="1">
      <alignment horizontal="left" vertical="center" wrapText="1"/>
    </xf>
    <xf numFmtId="0" fontId="18" fillId="0" borderId="49" xfId="4" applyFont="1" applyBorder="1" applyAlignment="1">
      <alignment horizontal="left" vertical="center"/>
    </xf>
    <xf numFmtId="0" fontId="18" fillId="0" borderId="50" xfId="4" applyFont="1" applyBorder="1" applyAlignment="1">
      <alignment horizontal="left" vertical="center"/>
    </xf>
    <xf numFmtId="0" fontId="18" fillId="0" borderId="63" xfId="4" applyFont="1" applyBorder="1" applyAlignment="1">
      <alignment horizontal="left" vertical="center"/>
    </xf>
    <xf numFmtId="0" fontId="34" fillId="0" borderId="76" xfId="0" applyFont="1" applyBorder="1" applyAlignment="1">
      <alignment horizontal="left" vertical="center"/>
    </xf>
    <xf numFmtId="0" fontId="34" fillId="0" borderId="48" xfId="0" applyFont="1" applyBorder="1" applyAlignment="1">
      <alignment horizontal="left" vertical="center"/>
    </xf>
    <xf numFmtId="0" fontId="34" fillId="0" borderId="81" xfId="0" applyFont="1" applyBorder="1" applyAlignment="1">
      <alignment horizontal="left" vertical="center"/>
    </xf>
    <xf numFmtId="9" fontId="24" fillId="0" borderId="46" xfId="4" applyNumberFormat="1" applyFont="1" applyBorder="1" applyAlignment="1">
      <alignment horizontal="left" vertical="center"/>
    </xf>
    <xf numFmtId="9" fontId="24" fillId="0" borderId="41" xfId="4" applyNumberFormat="1" applyFont="1" applyBorder="1" applyAlignment="1">
      <alignment horizontal="left" vertical="center"/>
    </xf>
    <xf numFmtId="9" fontId="24" fillId="0" borderId="56" xfId="4" applyNumberFormat="1" applyFont="1" applyBorder="1" applyAlignment="1">
      <alignment horizontal="left" vertical="center"/>
    </xf>
    <xf numFmtId="9" fontId="24" fillId="0" borderId="86" xfId="4" applyNumberFormat="1" applyFont="1" applyBorder="1" applyAlignment="1">
      <alignment horizontal="left" vertical="center"/>
    </xf>
    <xf numFmtId="9" fontId="24" fillId="0" borderId="87" xfId="4" applyNumberFormat="1" applyFont="1" applyBorder="1" applyAlignment="1">
      <alignment horizontal="left" vertical="center"/>
    </xf>
    <xf numFmtId="9" fontId="24" fillId="0" borderId="61" xfId="4" applyNumberFormat="1" applyFont="1" applyBorder="1" applyAlignment="1">
      <alignment horizontal="left" vertical="center"/>
    </xf>
    <xf numFmtId="0" fontId="39" fillId="0" borderId="49" xfId="4" applyFont="1" applyBorder="1" applyAlignment="1">
      <alignment horizontal="left" vertical="center"/>
    </xf>
    <xf numFmtId="0" fontId="39" fillId="0" borderId="50" xfId="4" applyFont="1" applyBorder="1" applyAlignment="1">
      <alignment horizontal="left" vertical="center"/>
    </xf>
    <xf numFmtId="0" fontId="39" fillId="0" borderId="63" xfId="4" applyFont="1" applyBorder="1" applyAlignment="1">
      <alignment horizontal="left" vertical="center"/>
    </xf>
    <xf numFmtId="0" fontId="39" fillId="0" borderId="37" xfId="4" applyFont="1" applyBorder="1" applyAlignment="1">
      <alignment horizontal="left" vertical="center"/>
    </xf>
    <xf numFmtId="0" fontId="39" fillId="0" borderId="26" xfId="4" applyFont="1" applyBorder="1" applyAlignment="1">
      <alignment horizontal="left" vertical="center"/>
    </xf>
    <xf numFmtId="0" fontId="39" fillId="0" borderId="90" xfId="4" applyFont="1" applyBorder="1" applyAlignment="1">
      <alignment horizontal="left" vertical="center"/>
    </xf>
    <xf numFmtId="0" fontId="39" fillId="0" borderId="87" xfId="4" applyFont="1" applyBorder="1" applyAlignment="1">
      <alignment horizontal="left" vertical="center"/>
    </xf>
    <xf numFmtId="0" fontId="39" fillId="0" borderId="61" xfId="4" applyFont="1" applyBorder="1" applyAlignment="1">
      <alignment horizontal="left" vertical="center"/>
    </xf>
    <xf numFmtId="0" fontId="34" fillId="0" borderId="45" xfId="4" applyFont="1" applyBorder="1" applyAlignment="1">
      <alignment horizontal="left" vertical="center"/>
    </xf>
    <xf numFmtId="0" fontId="24" fillId="0" borderId="91" xfId="4" applyFont="1" applyBorder="1" applyAlignment="1">
      <alignment horizontal="left" vertical="center"/>
    </xf>
    <xf numFmtId="0" fontId="24" fillId="0" borderId="92" xfId="4" applyFont="1" applyBorder="1" applyAlignment="1">
      <alignment horizontal="left" vertical="center"/>
    </xf>
    <xf numFmtId="0" fontId="24" fillId="0" borderId="95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7" xfId="4" applyFont="1" applyBorder="1" applyAlignment="1">
      <alignment horizontal="left" vertical="center"/>
    </xf>
    <xf numFmtId="0" fontId="18" fillId="0" borderId="86" xfId="4" applyFont="1" applyBorder="1" applyAlignment="1">
      <alignment horizontal="left" vertical="center"/>
    </xf>
    <xf numFmtId="0" fontId="18" fillId="0" borderId="87" xfId="4" applyFont="1" applyBorder="1" applyAlignment="1">
      <alignment horizontal="left" vertical="center"/>
    </xf>
    <xf numFmtId="0" fontId="18" fillId="0" borderId="61" xfId="4" applyFont="1" applyBorder="1" applyAlignment="1">
      <alignment horizontal="left" vertical="center"/>
    </xf>
    <xf numFmtId="0" fontId="47" fillId="0" borderId="48" xfId="4" applyFont="1" applyBorder="1" applyAlignment="1">
      <alignment horizontal="center" vertical="center"/>
    </xf>
    <xf numFmtId="0" fontId="34" fillId="0" borderId="45" xfId="4" applyFont="1" applyBorder="1" applyAlignment="1">
      <alignment horizontal="center" vertical="center"/>
    </xf>
    <xf numFmtId="0" fontId="34" fillId="0" borderId="96" xfId="4" applyFont="1" applyBorder="1" applyAlignment="1">
      <alignment horizontal="center" vertical="center"/>
    </xf>
    <xf numFmtId="0" fontId="24" fillId="0" borderId="93" xfId="4" applyFont="1" applyBorder="1" applyAlignment="1">
      <alignment horizontal="center" vertical="center"/>
    </xf>
    <xf numFmtId="0" fontId="24" fillId="0" borderId="94" xfId="4" applyFont="1" applyBorder="1" applyAlignment="1">
      <alignment horizontal="center" vertical="center"/>
    </xf>
    <xf numFmtId="0" fontId="24" fillId="0" borderId="85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94" xfId="4" applyFont="1" applyBorder="1" applyAlignment="1">
      <alignment horizontal="left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5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49" fontId="28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40" fillId="0" borderId="34" xfId="4" applyFont="1" applyBorder="1" applyAlignment="1">
      <alignment horizontal="center" vertical="top"/>
    </xf>
    <xf numFmtId="0" fontId="18" fillId="0" borderId="36" xfId="4" applyFont="1" applyBorder="1" applyAlignment="1">
      <alignment horizontal="center" vertical="center"/>
    </xf>
    <xf numFmtId="0" fontId="18" fillId="0" borderId="53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54" xfId="4" applyFont="1" applyBorder="1" applyAlignment="1">
      <alignment horizontal="center" vertical="center"/>
    </xf>
    <xf numFmtId="14" fontId="41" fillId="0" borderId="26" xfId="4" applyNumberFormat="1" applyFont="1" applyBorder="1" applyAlignment="1">
      <alignment horizontal="center" vertical="center"/>
    </xf>
    <xf numFmtId="14" fontId="41" fillId="0" borderId="54" xfId="4" applyNumberFormat="1" applyFont="1" applyBorder="1" applyAlignment="1">
      <alignment horizontal="center" vertical="center"/>
    </xf>
    <xf numFmtId="0" fontId="7" fillId="0" borderId="26" xfId="4" applyFont="1" applyBorder="1" applyAlignment="1">
      <alignment horizontal="center" vertical="center"/>
    </xf>
    <xf numFmtId="0" fontId="7" fillId="0" borderId="54" xfId="4" applyFont="1" applyBorder="1" applyAlignment="1">
      <alignment horizontal="center" vertical="center"/>
    </xf>
    <xf numFmtId="58" fontId="7" fillId="0" borderId="26" xfId="4" applyNumberFormat="1" applyFont="1" applyBorder="1" applyAlignment="1">
      <alignment horizontal="center" vertical="center"/>
    </xf>
    <xf numFmtId="0" fontId="18" fillId="0" borderId="54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54" xfId="4" applyFont="1" applyBorder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7" fillId="0" borderId="35" xfId="4" applyFont="1" applyBorder="1" applyAlignment="1">
      <alignment horizontal="left" vertical="center"/>
    </xf>
    <xf numFmtId="0" fontId="7" fillId="0" borderId="36" xfId="4" applyFont="1" applyBorder="1" applyAlignment="1">
      <alignment horizontal="left" vertical="center"/>
    </xf>
    <xf numFmtId="0" fontId="39" fillId="0" borderId="36" xfId="4" applyFont="1" applyBorder="1" applyAlignment="1">
      <alignment horizontal="left" vertical="center"/>
    </xf>
    <xf numFmtId="0" fontId="39" fillId="0" borderId="53" xfId="4" applyFont="1" applyBorder="1" applyAlignment="1">
      <alignment horizontal="left" vertical="center"/>
    </xf>
    <xf numFmtId="0" fontId="7" fillId="0" borderId="44" xfId="4" applyFont="1" applyBorder="1" applyAlignment="1">
      <alignment horizontal="left" vertical="center"/>
    </xf>
    <xf numFmtId="0" fontId="7" fillId="0" borderId="43" xfId="4" applyFont="1" applyBorder="1" applyAlignment="1">
      <alignment horizontal="left" vertical="center"/>
    </xf>
    <xf numFmtId="0" fontId="7" fillId="0" borderId="59" xfId="4" applyFont="1" applyBorder="1" applyAlignment="1">
      <alignment horizontal="left" vertical="center"/>
    </xf>
    <xf numFmtId="0" fontId="7" fillId="0" borderId="42" xfId="4" applyFont="1" applyBorder="1" applyAlignment="1">
      <alignment horizontal="left" vertical="center"/>
    </xf>
    <xf numFmtId="0" fontId="39" fillId="0" borderId="42" xfId="4" applyFont="1" applyBorder="1" applyAlignment="1">
      <alignment horizontal="left" vertical="center"/>
    </xf>
    <xf numFmtId="0" fontId="39" fillId="0" borderId="43" xfId="4" applyFont="1" applyBorder="1" applyAlignment="1">
      <alignment horizontal="left" vertical="center"/>
    </xf>
    <xf numFmtId="0" fontId="39" fillId="0" borderId="5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55" xfId="4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9" fillId="0" borderId="35" xfId="4" applyFont="1" applyBorder="1" applyAlignment="1">
      <alignment horizontal="left" vertical="center"/>
    </xf>
    <xf numFmtId="0" fontId="39" fillId="0" borderId="26" xfId="4" applyFont="1" applyBorder="1" applyAlignment="1">
      <alignment horizontal="center" vertical="center"/>
    </xf>
    <xf numFmtId="0" fontId="39" fillId="0" borderId="54" xfId="4" applyFont="1" applyBorder="1" applyAlignment="1">
      <alignment horizontal="center" vertical="center"/>
    </xf>
    <xf numFmtId="0" fontId="18" fillId="0" borderId="38" xfId="4" applyFont="1" applyBorder="1" applyAlignment="1">
      <alignment horizontal="center" vertical="center"/>
    </xf>
    <xf numFmtId="0" fontId="18" fillId="0" borderId="39" xfId="4" applyFont="1" applyBorder="1" applyAlignment="1">
      <alignment horizontal="center" vertical="center"/>
    </xf>
    <xf numFmtId="0" fontId="18" fillId="0" borderId="55" xfId="4" applyFont="1" applyBorder="1" applyAlignment="1">
      <alignment horizontal="center" vertical="center"/>
    </xf>
    <xf numFmtId="0" fontId="39" fillId="0" borderId="54" xfId="4" applyFont="1" applyBorder="1" applyAlignment="1">
      <alignment horizontal="left" vertical="center"/>
    </xf>
    <xf numFmtId="0" fontId="18" fillId="0" borderId="71" xfId="4" applyFont="1" applyBorder="1" applyAlignment="1">
      <alignment horizontal="left" vertical="center"/>
    </xf>
    <xf numFmtId="0" fontId="18" fillId="0" borderId="72" xfId="4" applyFont="1" applyBorder="1" applyAlignment="1">
      <alignment horizontal="left" vertical="center"/>
    </xf>
    <xf numFmtId="0" fontId="18" fillId="0" borderId="78" xfId="4" applyFont="1" applyBorder="1" applyAlignment="1">
      <alignment horizontal="left" vertical="center"/>
    </xf>
    <xf numFmtId="0" fontId="34" fillId="0" borderId="73" xfId="4" applyFont="1" applyBorder="1" applyAlignment="1">
      <alignment horizontal="left" vertical="center"/>
    </xf>
    <xf numFmtId="0" fontId="34" fillId="0" borderId="74" xfId="4" applyFont="1" applyBorder="1" applyAlignment="1">
      <alignment horizontal="left" vertical="center"/>
    </xf>
    <xf numFmtId="0" fontId="24" fillId="0" borderId="37" xfId="4" applyFont="1" applyBorder="1" applyAlignment="1">
      <alignment horizontal="right" vertical="center"/>
    </xf>
    <xf numFmtId="0" fontId="24" fillId="0" borderId="26" xfId="4" applyFont="1" applyBorder="1" applyAlignment="1">
      <alignment horizontal="right" vertical="center"/>
    </xf>
    <xf numFmtId="0" fontId="18" fillId="0" borderId="75" xfId="4" applyFont="1" applyBorder="1" applyAlignment="1">
      <alignment horizontal="left" vertical="center"/>
    </xf>
    <xf numFmtId="0" fontId="18" fillId="0" borderId="34" xfId="4" applyFont="1" applyBorder="1" applyAlignment="1">
      <alignment horizontal="left" vertical="center"/>
    </xf>
    <xf numFmtId="0" fontId="18" fillId="0" borderId="80" xfId="4" applyFont="1" applyBorder="1" applyAlignment="1">
      <alignment horizontal="left" vertical="center"/>
    </xf>
    <xf numFmtId="0" fontId="18" fillId="0" borderId="44" xfId="4" applyFont="1" applyBorder="1" applyAlignment="1">
      <alignment horizontal="left" vertical="center"/>
    </xf>
    <xf numFmtId="0" fontId="18" fillId="0" borderId="43" xfId="4" applyFont="1" applyBorder="1" applyAlignment="1">
      <alignment horizontal="left" vertical="center"/>
    </xf>
    <xf numFmtId="0" fontId="18" fillId="0" borderId="57" xfId="4" applyFont="1" applyBorder="1" applyAlignment="1">
      <alignment horizontal="left" vertical="center"/>
    </xf>
    <xf numFmtId="0" fontId="24" fillId="0" borderId="48" xfId="4" applyFont="1" applyBorder="1" applyAlignment="1">
      <alignment horizontal="center" vertical="center"/>
    </xf>
    <xf numFmtId="0" fontId="34" fillId="0" borderId="48" xfId="4" applyFont="1" applyBorder="1" applyAlignment="1">
      <alignment horizontal="center" vertical="center"/>
    </xf>
    <xf numFmtId="0" fontId="24" fillId="0" borderId="62" xfId="4" applyFont="1" applyBorder="1" applyAlignment="1">
      <alignment horizontal="center" vertical="center"/>
    </xf>
    <xf numFmtId="0" fontId="34" fillId="0" borderId="49" xfId="4" applyFont="1" applyBorder="1" applyAlignment="1">
      <alignment horizontal="center" vertical="center"/>
    </xf>
    <xf numFmtId="0" fontId="34" fillId="0" borderId="50" xfId="4" applyFont="1" applyBorder="1" applyAlignment="1">
      <alignment horizontal="center" vertical="center"/>
    </xf>
    <xf numFmtId="0" fontId="34" fillId="0" borderId="63" xfId="4" applyFont="1" applyBorder="1" applyAlignment="1">
      <alignment horizontal="center" vertical="center"/>
    </xf>
    <xf numFmtId="0" fontId="34" fillId="0" borderId="38" xfId="4" applyFont="1" applyBorder="1" applyAlignment="1">
      <alignment horizontal="center" vertical="center"/>
    </xf>
    <xf numFmtId="0" fontId="34" fillId="0" borderId="39" xfId="4" applyFont="1" applyBorder="1" applyAlignment="1">
      <alignment horizontal="center" vertical="center"/>
    </xf>
    <xf numFmtId="0" fontId="34" fillId="0" borderId="55" xfId="4" applyFont="1" applyBorder="1" applyAlignment="1">
      <alignment horizontal="center" vertical="center"/>
    </xf>
    <xf numFmtId="0" fontId="21" fillId="0" borderId="48" xfId="4" applyBorder="1" applyAlignment="1">
      <alignment horizontal="center" vertical="center"/>
    </xf>
    <xf numFmtId="0" fontId="21" fillId="0" borderId="62" xfId="4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4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5" fillId="0" borderId="13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7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7" fillId="0" borderId="8" xfId="5" applyFont="1" applyBorder="1" applyAlignment="1">
      <alignment horizontal="center" vertical="center"/>
    </xf>
    <xf numFmtId="0" fontId="27" fillId="0" borderId="3" xfId="5" applyFont="1" applyBorder="1" applyAlignment="1">
      <alignment horizontal="center" vertical="center"/>
    </xf>
    <xf numFmtId="0" fontId="27" fillId="0" borderId="66" xfId="5" applyFont="1" applyBorder="1" applyAlignment="1">
      <alignment horizontal="center" vertical="center"/>
    </xf>
    <xf numFmtId="0" fontId="26" fillId="0" borderId="14" xfId="5" applyFont="1" applyBorder="1" applyAlignment="1">
      <alignment horizontal="center" vertical="center"/>
    </xf>
    <xf numFmtId="49" fontId="28" fillId="0" borderId="15" xfId="2" applyNumberFormat="1" applyFont="1" applyBorder="1" applyAlignment="1">
      <alignment horizontal="center" vertical="center"/>
    </xf>
    <xf numFmtId="49" fontId="28" fillId="0" borderId="17" xfId="2" applyNumberFormat="1" applyFont="1" applyBorder="1" applyAlignment="1">
      <alignment horizontal="center" vertical="center"/>
    </xf>
    <xf numFmtId="0" fontId="20" fillId="0" borderId="13" xfId="5" applyFont="1" applyBorder="1" applyAlignment="1">
      <alignment horizontal="center"/>
    </xf>
    <xf numFmtId="0" fontId="20" fillId="0" borderId="6" xfId="5" applyFont="1" applyBorder="1" applyAlignment="1">
      <alignment horizontal="center"/>
    </xf>
    <xf numFmtId="0" fontId="20" fillId="0" borderId="27" xfId="5" applyFont="1" applyBorder="1" applyAlignment="1">
      <alignment horizontal="center"/>
    </xf>
    <xf numFmtId="0" fontId="38" fillId="0" borderId="34" xfId="4" applyFont="1" applyBorder="1" applyAlignment="1">
      <alignment horizontal="center" vertical="top"/>
    </xf>
    <xf numFmtId="0" fontId="24" fillId="0" borderId="36" xfId="4" applyFont="1" applyBorder="1" applyAlignment="1">
      <alignment horizontal="center" vertical="center"/>
    </xf>
    <xf numFmtId="0" fontId="7" fillId="0" borderId="36" xfId="4" applyFont="1" applyBorder="1" applyAlignment="1">
      <alignment horizontal="center" vertical="center"/>
    </xf>
    <xf numFmtId="0" fontId="7" fillId="0" borderId="53" xfId="4" applyFont="1" applyBorder="1" applyAlignment="1">
      <alignment horizontal="center" vertical="center"/>
    </xf>
    <xf numFmtId="181" fontId="7" fillId="0" borderId="26" xfId="4" applyNumberFormat="1" applyFont="1" applyBorder="1" applyAlignment="1">
      <alignment horizontal="center" vertical="center"/>
    </xf>
    <xf numFmtId="0" fontId="39" fillId="0" borderId="39" xfId="4" applyFont="1" applyBorder="1" applyAlignment="1">
      <alignment horizontal="left" vertical="center"/>
    </xf>
    <xf numFmtId="0" fontId="39" fillId="0" borderId="40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/>
    </xf>
    <xf numFmtId="0" fontId="39" fillId="0" borderId="56" xfId="4" applyFont="1" applyBorder="1" applyAlignment="1">
      <alignment horizontal="left" vertical="center"/>
    </xf>
    <xf numFmtId="0" fontId="7" fillId="0" borderId="42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0" fontId="7" fillId="0" borderId="57" xfId="4" applyFont="1" applyBorder="1" applyAlignment="1">
      <alignment horizontal="center" vertical="center"/>
    </xf>
    <xf numFmtId="0" fontId="7" fillId="0" borderId="37" xfId="4" applyFont="1" applyBorder="1" applyAlignment="1">
      <alignment horizontal="left" vertical="center"/>
    </xf>
    <xf numFmtId="0" fontId="7" fillId="0" borderId="26" xfId="4" applyFont="1" applyBorder="1" applyAlignment="1">
      <alignment horizontal="left" vertical="center"/>
    </xf>
    <xf numFmtId="0" fontId="7" fillId="0" borderId="54" xfId="4" applyFont="1" applyBorder="1" applyAlignment="1">
      <alignment horizontal="left" vertical="center"/>
    </xf>
    <xf numFmtId="0" fontId="7" fillId="0" borderId="57" xfId="4" applyFont="1" applyBorder="1" applyAlignment="1">
      <alignment horizontal="left" vertical="center"/>
    </xf>
    <xf numFmtId="0" fontId="7" fillId="0" borderId="37" xfId="4" applyFont="1" applyBorder="1" applyAlignment="1">
      <alignment horizontal="left" vertical="center" wrapText="1"/>
    </xf>
    <xf numFmtId="0" fontId="7" fillId="0" borderId="26" xfId="4" applyFont="1" applyBorder="1" applyAlignment="1">
      <alignment horizontal="left" vertical="center" wrapText="1"/>
    </xf>
    <xf numFmtId="0" fontId="7" fillId="0" borderId="54" xfId="4" applyFont="1" applyBorder="1" applyAlignment="1">
      <alignment horizontal="left" vertical="center" wrapText="1"/>
    </xf>
    <xf numFmtId="0" fontId="21" fillId="0" borderId="39" xfId="4" applyBorder="1" applyAlignment="1">
      <alignment horizontal="center" vertical="center"/>
    </xf>
    <xf numFmtId="0" fontId="21" fillId="0" borderId="55" xfId="4" applyBorder="1" applyAlignment="1">
      <alignment horizontal="center" vertical="center"/>
    </xf>
    <xf numFmtId="0" fontId="39" fillId="0" borderId="45" xfId="4" applyFont="1" applyBorder="1" applyAlignment="1">
      <alignment horizontal="center" vertical="center"/>
    </xf>
    <xf numFmtId="0" fontId="39" fillId="0" borderId="46" xfId="4" applyFont="1" applyBorder="1" applyAlignment="1">
      <alignment horizontal="left" vertical="center"/>
    </xf>
    <xf numFmtId="0" fontId="39" fillId="0" borderId="58" xfId="4" applyFont="1" applyBorder="1" applyAlignment="1">
      <alignment horizontal="left" vertical="center"/>
    </xf>
    <xf numFmtId="0" fontId="21" fillId="0" borderId="44" xfId="4" applyBorder="1" applyAlignment="1">
      <alignment horizontal="left" vertical="center"/>
    </xf>
    <xf numFmtId="0" fontId="21" fillId="0" borderId="43" xfId="4" applyBorder="1" applyAlignment="1">
      <alignment horizontal="left" vertical="center"/>
    </xf>
    <xf numFmtId="0" fontId="21" fillId="0" borderId="59" xfId="4" applyBorder="1" applyAlignment="1">
      <alignment horizontal="left" vertical="center"/>
    </xf>
    <xf numFmtId="0" fontId="21" fillId="0" borderId="44" xfId="4" applyBorder="1" applyAlignment="1">
      <alignment horizontal="right" vertical="center"/>
    </xf>
    <xf numFmtId="0" fontId="21" fillId="0" borderId="43" xfId="4" applyBorder="1" applyAlignment="1">
      <alignment horizontal="right" vertical="center"/>
    </xf>
    <xf numFmtId="0" fontId="21" fillId="0" borderId="59" xfId="4" applyBorder="1" applyAlignment="1">
      <alignment horizontal="right" vertical="center"/>
    </xf>
    <xf numFmtId="0" fontId="18" fillId="0" borderId="47" xfId="4" applyFont="1" applyBorder="1" applyAlignment="1">
      <alignment horizontal="left" vertical="center"/>
    </xf>
    <xf numFmtId="0" fontId="18" fillId="0" borderId="48" xfId="4" applyFont="1" applyBorder="1" applyAlignment="1">
      <alignment horizontal="left" vertical="center"/>
    </xf>
    <xf numFmtId="0" fontId="18" fillId="0" borderId="62" xfId="4" applyFont="1" applyBorder="1" applyAlignment="1">
      <alignment horizontal="left" vertical="center"/>
    </xf>
    <xf numFmtId="0" fontId="39" fillId="0" borderId="50" xfId="4" applyFont="1" applyBorder="1" applyAlignment="1">
      <alignment horizontal="center" vertical="center"/>
    </xf>
    <xf numFmtId="0" fontId="39" fillId="0" borderId="51" xfId="4" applyFont="1" applyBorder="1" applyAlignment="1">
      <alignment horizontal="left" vertical="center"/>
    </xf>
    <xf numFmtId="0" fontId="39" fillId="0" borderId="52" xfId="4" applyFont="1" applyBorder="1" applyAlignment="1">
      <alignment horizontal="left" vertical="center"/>
    </xf>
    <xf numFmtId="0" fontId="7" fillId="0" borderId="39" xfId="4" applyFont="1" applyBorder="1" applyAlignment="1">
      <alignment horizontal="center" vertical="center"/>
    </xf>
    <xf numFmtId="0" fontId="39" fillId="0" borderId="39" xfId="4" applyFont="1" applyBorder="1" applyAlignment="1">
      <alignment horizontal="center" vertical="center"/>
    </xf>
    <xf numFmtId="0" fontId="7" fillId="0" borderId="55" xfId="4" applyFont="1" applyBorder="1" applyAlignment="1">
      <alignment horizontal="center" vertical="center"/>
    </xf>
    <xf numFmtId="0" fontId="27" fillId="0" borderId="25" xfId="5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71" xfId="7" xr:uid="{00000000-0005-0000-0000-000037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4</xdr:row>
          <xdr:rowOff>190500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43316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044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3" customWidth="1"/>
    <col min="3" max="3" width="10.125" customWidth="1"/>
  </cols>
  <sheetData>
    <row r="1" spans="1:2" ht="21" customHeight="1">
      <c r="A1" s="224"/>
      <c r="B1" s="225" t="s">
        <v>0</v>
      </c>
    </row>
    <row r="2" spans="1:2">
      <c r="A2" s="22">
        <v>1</v>
      </c>
      <c r="B2" s="226" t="s">
        <v>1</v>
      </c>
    </row>
    <row r="3" spans="1:2">
      <c r="A3" s="22">
        <v>2</v>
      </c>
      <c r="B3" s="226" t="s">
        <v>2</v>
      </c>
    </row>
    <row r="4" spans="1:2">
      <c r="A4" s="22">
        <v>3</v>
      </c>
      <c r="B4" s="226" t="s">
        <v>3</v>
      </c>
    </row>
    <row r="5" spans="1:2">
      <c r="A5" s="22">
        <v>4</v>
      </c>
      <c r="B5" s="226" t="s">
        <v>4</v>
      </c>
    </row>
    <row r="6" spans="1:2">
      <c r="A6" s="22">
        <v>5</v>
      </c>
      <c r="B6" s="226" t="s">
        <v>5</v>
      </c>
    </row>
    <row r="7" spans="1:2">
      <c r="A7" s="22">
        <v>6</v>
      </c>
      <c r="B7" s="226" t="s">
        <v>6</v>
      </c>
    </row>
    <row r="8" spans="1:2" s="222" customFormat="1" ht="15" customHeight="1">
      <c r="A8" s="227">
        <v>7</v>
      </c>
      <c r="B8" s="228" t="s">
        <v>7</v>
      </c>
    </row>
    <row r="9" spans="1:2" ht="18.95" customHeight="1">
      <c r="A9" s="224"/>
      <c r="B9" s="229" t="s">
        <v>8</v>
      </c>
    </row>
    <row r="10" spans="1:2" ht="15.95" customHeight="1">
      <c r="A10" s="22">
        <v>1</v>
      </c>
      <c r="B10" s="230" t="s">
        <v>9</v>
      </c>
    </row>
    <row r="11" spans="1:2">
      <c r="A11" s="22">
        <v>2</v>
      </c>
      <c r="B11" s="226" t="s">
        <v>10</v>
      </c>
    </row>
    <row r="12" spans="1:2">
      <c r="A12" s="22">
        <v>3</v>
      </c>
      <c r="B12" s="228" t="s">
        <v>11</v>
      </c>
    </row>
    <row r="13" spans="1:2">
      <c r="A13" s="22">
        <v>4</v>
      </c>
      <c r="B13" s="226" t="s">
        <v>12</v>
      </c>
    </row>
    <row r="14" spans="1:2">
      <c r="A14" s="22">
        <v>5</v>
      </c>
      <c r="B14" s="226" t="s">
        <v>13</v>
      </c>
    </row>
    <row r="15" spans="1:2">
      <c r="A15" s="22">
        <v>6</v>
      </c>
      <c r="B15" s="226" t="s">
        <v>14</v>
      </c>
    </row>
    <row r="16" spans="1:2">
      <c r="A16" s="22">
        <v>7</v>
      </c>
      <c r="B16" s="226" t="s">
        <v>15</v>
      </c>
    </row>
    <row r="17" spans="1:2">
      <c r="A17" s="22">
        <v>8</v>
      </c>
      <c r="B17" s="226" t="s">
        <v>16</v>
      </c>
    </row>
    <row r="18" spans="1:2">
      <c r="A18" s="22">
        <v>9</v>
      </c>
      <c r="B18" s="226" t="s">
        <v>17</v>
      </c>
    </row>
    <row r="19" spans="1:2">
      <c r="A19" s="22"/>
      <c r="B19" s="226"/>
    </row>
    <row r="20" spans="1:2" ht="20.25">
      <c r="A20" s="224"/>
      <c r="B20" s="225" t="s">
        <v>18</v>
      </c>
    </row>
    <row r="21" spans="1:2">
      <c r="A21" s="22">
        <v>1</v>
      </c>
      <c r="B21" s="226" t="s">
        <v>19</v>
      </c>
    </row>
    <row r="22" spans="1:2">
      <c r="A22" s="22">
        <v>2</v>
      </c>
      <c r="B22" s="226" t="s">
        <v>20</v>
      </c>
    </row>
    <row r="23" spans="1:2">
      <c r="A23" s="22">
        <v>3</v>
      </c>
      <c r="B23" s="226" t="s">
        <v>21</v>
      </c>
    </row>
    <row r="24" spans="1:2">
      <c r="A24" s="22">
        <v>4</v>
      </c>
      <c r="B24" s="226" t="s">
        <v>22</v>
      </c>
    </row>
    <row r="25" spans="1:2">
      <c r="A25" s="22">
        <v>5</v>
      </c>
      <c r="B25" s="226" t="s">
        <v>23</v>
      </c>
    </row>
    <row r="26" spans="1:2">
      <c r="A26" s="22">
        <v>6</v>
      </c>
      <c r="B26" s="226" t="s">
        <v>24</v>
      </c>
    </row>
    <row r="27" spans="1:2">
      <c r="A27" s="22">
        <v>7</v>
      </c>
      <c r="B27" s="226" t="s">
        <v>25</v>
      </c>
    </row>
    <row r="28" spans="1:2">
      <c r="A28" s="22"/>
      <c r="B28" s="226"/>
    </row>
    <row r="29" spans="1:2" ht="20.25">
      <c r="A29" s="224"/>
      <c r="B29" s="225" t="s">
        <v>26</v>
      </c>
    </row>
    <row r="30" spans="1:2">
      <c r="A30" s="22">
        <v>1</v>
      </c>
      <c r="B30" s="226" t="s">
        <v>27</v>
      </c>
    </row>
    <row r="31" spans="1:2">
      <c r="A31" s="22">
        <v>2</v>
      </c>
      <c r="B31" s="226" t="s">
        <v>28</v>
      </c>
    </row>
    <row r="32" spans="1:2">
      <c r="A32" s="22">
        <v>3</v>
      </c>
      <c r="B32" s="226" t="s">
        <v>29</v>
      </c>
    </row>
    <row r="33" spans="1:2" ht="28.5">
      <c r="A33" s="22">
        <v>4</v>
      </c>
      <c r="B33" s="226" t="s">
        <v>30</v>
      </c>
    </row>
    <row r="34" spans="1:2">
      <c r="A34" s="22">
        <v>5</v>
      </c>
      <c r="B34" s="226" t="s">
        <v>31</v>
      </c>
    </row>
    <row r="35" spans="1:2">
      <c r="A35" s="22">
        <v>6</v>
      </c>
      <c r="B35" s="226" t="s">
        <v>32</v>
      </c>
    </row>
    <row r="36" spans="1:2">
      <c r="A36" s="22">
        <v>7</v>
      </c>
      <c r="B36" s="226" t="s">
        <v>33</v>
      </c>
    </row>
    <row r="37" spans="1:2">
      <c r="A37" s="22"/>
      <c r="B37" s="226"/>
    </row>
    <row r="39" spans="1:2">
      <c r="A39" s="231" t="s">
        <v>34</v>
      </c>
      <c r="B39" s="232"/>
    </row>
  </sheetData>
  <phoneticPr fontId="5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zoomScale="125" zoomScaleNormal="125" workbookViewId="0">
      <selection activeCell="L18" sqref="L18:L19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47" t="s">
        <v>288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1:13" s="2" customFormat="1" ht="18" customHeight="1">
      <c r="A2" s="456" t="s">
        <v>267</v>
      </c>
      <c r="B2" s="457" t="s">
        <v>272</v>
      </c>
      <c r="C2" s="457" t="s">
        <v>268</v>
      </c>
      <c r="D2" s="457" t="s">
        <v>269</v>
      </c>
      <c r="E2" s="457" t="s">
        <v>270</v>
      </c>
      <c r="F2" s="457" t="s">
        <v>271</v>
      </c>
      <c r="G2" s="456" t="s">
        <v>289</v>
      </c>
      <c r="H2" s="456"/>
      <c r="I2" s="456" t="s">
        <v>290</v>
      </c>
      <c r="J2" s="456"/>
      <c r="K2" s="462" t="s">
        <v>291</v>
      </c>
      <c r="L2" s="464" t="s">
        <v>292</v>
      </c>
      <c r="M2" s="466" t="s">
        <v>293</v>
      </c>
    </row>
    <row r="3" spans="1:13" s="2" customFormat="1" ht="21" customHeight="1">
      <c r="A3" s="456"/>
      <c r="B3" s="458"/>
      <c r="C3" s="458"/>
      <c r="D3" s="458"/>
      <c r="E3" s="458"/>
      <c r="F3" s="458"/>
      <c r="G3" s="4" t="s">
        <v>294</v>
      </c>
      <c r="H3" s="4" t="s">
        <v>295</v>
      </c>
      <c r="I3" s="4" t="s">
        <v>294</v>
      </c>
      <c r="J3" s="4" t="s">
        <v>295</v>
      </c>
      <c r="K3" s="463"/>
      <c r="L3" s="465"/>
      <c r="M3" s="467"/>
    </row>
    <row r="4" spans="1:13" ht="14.25" customHeight="1">
      <c r="A4" s="6">
        <v>1</v>
      </c>
      <c r="B4" s="18" t="s">
        <v>58</v>
      </c>
      <c r="C4" s="18" t="s">
        <v>282</v>
      </c>
      <c r="D4" s="39" t="s">
        <v>283</v>
      </c>
      <c r="E4" s="16" t="s">
        <v>117</v>
      </c>
      <c r="F4" s="40" t="s">
        <v>63</v>
      </c>
      <c r="G4" s="6">
        <v>-0.5</v>
      </c>
      <c r="H4" s="6">
        <v>0</v>
      </c>
      <c r="I4" s="6">
        <v>-0.5</v>
      </c>
      <c r="J4" s="6">
        <v>-0.5</v>
      </c>
      <c r="K4" s="6">
        <f>SUM(G4:J4)</f>
        <v>-1.5</v>
      </c>
      <c r="L4" s="6" t="s">
        <v>296</v>
      </c>
      <c r="M4" s="6" t="s">
        <v>297</v>
      </c>
    </row>
    <row r="5" spans="1:13" ht="14.25" customHeight="1">
      <c r="A5" s="6">
        <v>2</v>
      </c>
      <c r="B5" s="18" t="s">
        <v>58</v>
      </c>
      <c r="C5" s="32" t="s">
        <v>284</v>
      </c>
      <c r="D5" s="39" t="s">
        <v>283</v>
      </c>
      <c r="E5" s="16" t="s">
        <v>118</v>
      </c>
      <c r="F5" s="40" t="s">
        <v>63</v>
      </c>
      <c r="G5" s="6">
        <v>-0.5</v>
      </c>
      <c r="H5" s="6">
        <v>0</v>
      </c>
      <c r="I5" s="6">
        <v>-0.5</v>
      </c>
      <c r="J5" s="6">
        <v>-0.5</v>
      </c>
      <c r="K5" s="6">
        <f>SUM(G5:J5)</f>
        <v>-1.5</v>
      </c>
      <c r="L5" s="6" t="s">
        <v>296</v>
      </c>
      <c r="M5" s="6" t="s">
        <v>297</v>
      </c>
    </row>
    <row r="6" spans="1:13" ht="14.25" customHeight="1">
      <c r="A6" s="6"/>
      <c r="B6" s="18"/>
      <c r="C6" s="18"/>
      <c r="D6" s="16"/>
      <c r="E6" s="9"/>
      <c r="F6" s="9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18"/>
      <c r="C7" s="18"/>
      <c r="D7" s="16"/>
      <c r="E7" s="17"/>
      <c r="F7" s="9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18"/>
      <c r="C8" s="18"/>
      <c r="D8" s="16"/>
      <c r="E8" s="17"/>
      <c r="F8" s="9"/>
      <c r="G8" s="6"/>
      <c r="H8" s="6"/>
      <c r="I8" s="6"/>
      <c r="J8" s="6"/>
      <c r="K8" s="6"/>
      <c r="L8" s="6"/>
      <c r="M8" s="6"/>
    </row>
    <row r="9" spans="1:13" ht="14.25" customHeight="1">
      <c r="A9" s="6"/>
      <c r="B9" s="18"/>
      <c r="C9" s="18"/>
      <c r="D9" s="7"/>
      <c r="E9" s="18"/>
      <c r="F9" s="18"/>
      <c r="G9" s="6"/>
      <c r="H9" s="6"/>
      <c r="I9" s="6"/>
      <c r="J9" s="6"/>
      <c r="K9" s="6"/>
      <c r="L9" s="6"/>
      <c r="M9" s="6"/>
    </row>
    <row r="10" spans="1:13" ht="14.25" customHeight="1">
      <c r="A10" s="6"/>
      <c r="B10" s="18"/>
      <c r="C10" s="18"/>
      <c r="D10" s="7"/>
      <c r="E10" s="18"/>
      <c r="F10" s="18"/>
      <c r="G10" s="6"/>
      <c r="H10" s="6"/>
      <c r="I10" s="6"/>
      <c r="J10" s="6"/>
      <c r="K10" s="6"/>
      <c r="L10" s="6"/>
      <c r="M10" s="6"/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3" customFormat="1" ht="29.25" customHeight="1">
      <c r="A12" s="448" t="s">
        <v>298</v>
      </c>
      <c r="B12" s="449"/>
      <c r="C12" s="449"/>
      <c r="D12" s="449"/>
      <c r="E12" s="450"/>
      <c r="F12" s="451"/>
      <c r="G12" s="453"/>
      <c r="H12" s="448" t="s">
        <v>286</v>
      </c>
      <c r="I12" s="449"/>
      <c r="J12" s="449"/>
      <c r="K12" s="450"/>
      <c r="L12" s="459"/>
      <c r="M12" s="460"/>
    </row>
    <row r="13" spans="1:13" ht="63" customHeight="1"/>
    <row r="14" spans="1:13" ht="16.5">
      <c r="A14" s="454" t="s">
        <v>299</v>
      </c>
      <c r="B14" s="461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</row>
  </sheetData>
  <mergeCells count="17"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8" type="noConversion"/>
  <dataValidations count="1">
    <dataValidation type="list" allowBlank="1" showInputMessage="1" showErrorMessage="1" sqref="M8 M9 M10 M14 M1:M4 M5:M7 M11:M12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H21" sqref="H21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1" style="1" customWidth="1"/>
    <col min="8" max="8" width="14.875" style="1" customWidth="1"/>
    <col min="9" max="9" width="6.3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47" t="s">
        <v>300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</row>
    <row r="2" spans="1:23" s="2" customFormat="1" ht="15.95" customHeight="1">
      <c r="A2" s="457" t="s">
        <v>301</v>
      </c>
      <c r="B2" s="457" t="s">
        <v>272</v>
      </c>
      <c r="C2" s="457" t="s">
        <v>268</v>
      </c>
      <c r="D2" s="457" t="s">
        <v>269</v>
      </c>
      <c r="E2" s="457" t="s">
        <v>270</v>
      </c>
      <c r="F2" s="457" t="s">
        <v>271</v>
      </c>
      <c r="G2" s="468" t="s">
        <v>302</v>
      </c>
      <c r="H2" s="469"/>
      <c r="I2" s="470"/>
      <c r="J2" s="468" t="s">
        <v>303</v>
      </c>
      <c r="K2" s="469"/>
      <c r="L2" s="470"/>
      <c r="M2" s="468" t="s">
        <v>304</v>
      </c>
      <c r="N2" s="469"/>
      <c r="O2" s="470"/>
      <c r="P2" s="468" t="s">
        <v>305</v>
      </c>
      <c r="Q2" s="469"/>
      <c r="R2" s="470"/>
      <c r="S2" s="469" t="s">
        <v>306</v>
      </c>
      <c r="T2" s="469"/>
      <c r="U2" s="470"/>
      <c r="V2" s="482" t="s">
        <v>307</v>
      </c>
      <c r="W2" s="482" t="s">
        <v>281</v>
      </c>
    </row>
    <row r="3" spans="1:23" s="2" customFormat="1" ht="18" customHeight="1">
      <c r="A3" s="458"/>
      <c r="B3" s="478"/>
      <c r="C3" s="478"/>
      <c r="D3" s="478"/>
      <c r="E3" s="478"/>
      <c r="F3" s="478"/>
      <c r="G3" s="4" t="s">
        <v>308</v>
      </c>
      <c r="H3" s="4" t="s">
        <v>68</v>
      </c>
      <c r="I3" s="4" t="s">
        <v>272</v>
      </c>
      <c r="J3" s="4" t="s">
        <v>308</v>
      </c>
      <c r="K3" s="4" t="s">
        <v>68</v>
      </c>
      <c r="L3" s="4" t="s">
        <v>272</v>
      </c>
      <c r="M3" s="4" t="s">
        <v>308</v>
      </c>
      <c r="N3" s="4" t="s">
        <v>68</v>
      </c>
      <c r="O3" s="4" t="s">
        <v>272</v>
      </c>
      <c r="P3" s="4" t="s">
        <v>308</v>
      </c>
      <c r="Q3" s="4" t="s">
        <v>68</v>
      </c>
      <c r="R3" s="4" t="s">
        <v>272</v>
      </c>
      <c r="S3" s="4" t="s">
        <v>308</v>
      </c>
      <c r="T3" s="4" t="s">
        <v>68</v>
      </c>
      <c r="U3" s="4" t="s">
        <v>272</v>
      </c>
      <c r="V3" s="483"/>
      <c r="W3" s="483"/>
    </row>
    <row r="4" spans="1:23" s="27" customFormat="1" ht="33.950000000000003" customHeight="1">
      <c r="A4" s="471" t="s">
        <v>309</v>
      </c>
      <c r="B4" s="471" t="s">
        <v>58</v>
      </c>
      <c r="C4" s="29" t="s">
        <v>282</v>
      </c>
      <c r="D4" s="471" t="s">
        <v>283</v>
      </c>
      <c r="E4" s="30" t="s">
        <v>117</v>
      </c>
      <c r="F4" s="471" t="s">
        <v>63</v>
      </c>
      <c r="H4" s="28" t="s">
        <v>283</v>
      </c>
      <c r="I4" s="28" t="s">
        <v>58</v>
      </c>
      <c r="J4" s="28"/>
      <c r="K4" s="28" t="s">
        <v>310</v>
      </c>
      <c r="L4" s="28" t="s">
        <v>311</v>
      </c>
      <c r="M4" s="28"/>
      <c r="N4" s="28" t="s">
        <v>312</v>
      </c>
      <c r="O4" s="28" t="s">
        <v>313</v>
      </c>
      <c r="P4" s="28"/>
      <c r="Q4" s="28" t="s">
        <v>314</v>
      </c>
      <c r="R4" s="28" t="s">
        <v>313</v>
      </c>
      <c r="S4" s="28"/>
      <c r="T4" s="28" t="s">
        <v>315</v>
      </c>
      <c r="U4" s="28" t="s">
        <v>316</v>
      </c>
      <c r="V4" s="33" t="s">
        <v>317</v>
      </c>
      <c r="W4" s="33"/>
    </row>
    <row r="5" spans="1:23" ht="14.25" customHeight="1">
      <c r="A5" s="472"/>
      <c r="B5" s="472"/>
      <c r="C5" s="31" t="s">
        <v>284</v>
      </c>
      <c r="D5" s="472"/>
      <c r="E5" s="16" t="s">
        <v>118</v>
      </c>
      <c r="F5" s="480"/>
      <c r="G5" s="468" t="s">
        <v>318</v>
      </c>
      <c r="H5" s="469"/>
      <c r="I5" s="470"/>
      <c r="J5" s="468" t="s">
        <v>319</v>
      </c>
      <c r="K5" s="469"/>
      <c r="L5" s="470"/>
      <c r="M5" s="468" t="s">
        <v>320</v>
      </c>
      <c r="N5" s="469"/>
      <c r="O5" s="470"/>
      <c r="P5" s="468" t="s">
        <v>321</v>
      </c>
      <c r="Q5" s="469"/>
      <c r="R5" s="470"/>
      <c r="S5" s="469" t="s">
        <v>322</v>
      </c>
      <c r="T5" s="469"/>
      <c r="U5" s="470"/>
      <c r="V5" s="6"/>
      <c r="W5" s="6"/>
    </row>
    <row r="6" spans="1:23" ht="14.25" customHeight="1">
      <c r="A6" s="472"/>
      <c r="B6" s="472"/>
      <c r="C6" s="15"/>
      <c r="D6" s="472"/>
      <c r="E6" s="32"/>
      <c r="F6" s="480"/>
      <c r="G6" s="4" t="s">
        <v>308</v>
      </c>
      <c r="H6" s="4" t="s">
        <v>68</v>
      </c>
      <c r="I6" s="4" t="s">
        <v>272</v>
      </c>
      <c r="J6" s="4" t="s">
        <v>308</v>
      </c>
      <c r="K6" s="4" t="s">
        <v>68</v>
      </c>
      <c r="L6" s="4" t="s">
        <v>272</v>
      </c>
      <c r="M6" s="4" t="s">
        <v>308</v>
      </c>
      <c r="N6" s="4" t="s">
        <v>68</v>
      </c>
      <c r="O6" s="4" t="s">
        <v>272</v>
      </c>
      <c r="P6" s="4" t="s">
        <v>308</v>
      </c>
      <c r="Q6" s="4" t="s">
        <v>68</v>
      </c>
      <c r="R6" s="4" t="s">
        <v>272</v>
      </c>
      <c r="S6" s="4" t="s">
        <v>308</v>
      </c>
      <c r="T6" s="4" t="s">
        <v>68</v>
      </c>
      <c r="U6" s="4" t="s">
        <v>272</v>
      </c>
      <c r="V6" s="6"/>
      <c r="W6" s="6"/>
    </row>
    <row r="7" spans="1:23" s="27" customFormat="1" ht="33.950000000000003" customHeight="1">
      <c r="A7" s="473"/>
      <c r="B7" s="473"/>
      <c r="C7" s="33"/>
      <c r="D7" s="473"/>
      <c r="E7" s="34"/>
      <c r="F7" s="473"/>
      <c r="G7" s="33"/>
      <c r="H7" s="33" t="s">
        <v>323</v>
      </c>
      <c r="I7" s="33" t="s">
        <v>311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 t="s">
        <v>317</v>
      </c>
      <c r="W7" s="33"/>
    </row>
    <row r="8" spans="1:23" ht="14.25" customHeight="1">
      <c r="A8" s="474"/>
      <c r="B8" s="474"/>
      <c r="C8" s="18"/>
      <c r="D8" s="479"/>
      <c r="F8" s="481"/>
      <c r="G8" s="456"/>
      <c r="H8" s="456"/>
      <c r="I8" s="456"/>
      <c r="J8" s="468"/>
      <c r="K8" s="469"/>
      <c r="L8" s="470"/>
      <c r="M8" s="468"/>
      <c r="N8" s="469"/>
      <c r="O8" s="470"/>
      <c r="P8" s="468"/>
      <c r="Q8" s="469"/>
      <c r="R8" s="470"/>
      <c r="S8" s="469"/>
      <c r="T8" s="469"/>
      <c r="U8" s="470"/>
      <c r="V8" s="6"/>
      <c r="W8" s="6"/>
    </row>
    <row r="9" spans="1:23" ht="14.25" customHeight="1">
      <c r="A9" s="472"/>
      <c r="B9" s="472"/>
      <c r="C9" s="18"/>
      <c r="D9" s="479"/>
      <c r="E9" s="18"/>
      <c r="F9" s="480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6"/>
      <c r="W9" s="6"/>
    </row>
    <row r="10" spans="1:23" ht="14.25" customHeight="1">
      <c r="A10" s="472"/>
      <c r="B10" s="472"/>
      <c r="C10" s="35"/>
      <c r="D10" s="479"/>
      <c r="E10" s="18"/>
      <c r="F10" s="48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1"/>
      <c r="B11" s="11"/>
      <c r="C11" s="36"/>
      <c r="D11" s="37"/>
      <c r="E11" s="38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475"/>
      <c r="B12" s="475"/>
      <c r="C12" s="11"/>
      <c r="D12" s="36"/>
      <c r="E12" s="476"/>
      <c r="F12" s="47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75"/>
      <c r="B13" s="475"/>
      <c r="C13" s="11"/>
      <c r="D13" s="36"/>
      <c r="E13" s="477"/>
      <c r="F13" s="47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76"/>
      <c r="B14" s="476"/>
      <c r="C14" s="476"/>
      <c r="D14" s="476"/>
      <c r="E14" s="476"/>
      <c r="F14" s="47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77"/>
      <c r="B15" s="477"/>
      <c r="C15" s="477"/>
      <c r="D15" s="477"/>
      <c r="E15" s="477"/>
      <c r="F15" s="47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448" t="s">
        <v>324</v>
      </c>
      <c r="B17" s="449"/>
      <c r="C17" s="449"/>
      <c r="D17" s="449"/>
      <c r="E17" s="450"/>
      <c r="F17" s="451"/>
      <c r="G17" s="453"/>
      <c r="H17" s="26"/>
      <c r="I17" s="26"/>
      <c r="J17" s="448" t="s">
        <v>286</v>
      </c>
      <c r="K17" s="449"/>
      <c r="L17" s="449"/>
      <c r="M17" s="449"/>
      <c r="N17" s="449"/>
      <c r="O17" s="449"/>
      <c r="P17" s="449"/>
      <c r="Q17" s="449"/>
      <c r="R17" s="449"/>
      <c r="S17" s="449"/>
      <c r="T17" s="449"/>
      <c r="U17" s="450"/>
      <c r="V17" s="12"/>
      <c r="W17" s="14"/>
    </row>
    <row r="18" spans="1:23" ht="72.95" customHeight="1">
      <c r="A18" s="454" t="s">
        <v>325</v>
      </c>
      <c r="B18" s="454"/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</row>
  </sheetData>
  <mergeCells count="46">
    <mergeCell ref="F4:F7"/>
    <mergeCell ref="F8:F10"/>
    <mergeCell ref="F12:F13"/>
    <mergeCell ref="F14:F15"/>
    <mergeCell ref="V2:V3"/>
    <mergeCell ref="D4:D7"/>
    <mergeCell ref="D8:D10"/>
    <mergeCell ref="D14:D15"/>
    <mergeCell ref="E2:E3"/>
    <mergeCell ref="E12:E13"/>
    <mergeCell ref="E14:E15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4:B7"/>
    <mergeCell ref="B8:B10"/>
    <mergeCell ref="B12:B13"/>
    <mergeCell ref="B14:B15"/>
    <mergeCell ref="C2:C3"/>
    <mergeCell ref="C14:C15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W2:W3"/>
  </mergeCells>
  <phoneticPr fontId="58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7" t="s">
        <v>326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</row>
    <row r="2" spans="1:14" s="2" customFormat="1" ht="16.5">
      <c r="A2" s="20" t="s">
        <v>327</v>
      </c>
      <c r="B2" s="21" t="s">
        <v>268</v>
      </c>
      <c r="C2" s="21" t="s">
        <v>269</v>
      </c>
      <c r="D2" s="21" t="s">
        <v>270</v>
      </c>
      <c r="E2" s="21" t="s">
        <v>271</v>
      </c>
      <c r="F2" s="21" t="s">
        <v>272</v>
      </c>
      <c r="G2" s="20" t="s">
        <v>328</v>
      </c>
      <c r="H2" s="20" t="s">
        <v>329</v>
      </c>
      <c r="I2" s="20" t="s">
        <v>330</v>
      </c>
      <c r="J2" s="20" t="s">
        <v>329</v>
      </c>
      <c r="K2" s="20" t="s">
        <v>331</v>
      </c>
      <c r="L2" s="20" t="s">
        <v>329</v>
      </c>
      <c r="M2" s="21" t="s">
        <v>307</v>
      </c>
      <c r="N2" s="21" t="s">
        <v>281</v>
      </c>
    </row>
    <row r="3" spans="1:14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24" t="s">
        <v>327</v>
      </c>
      <c r="B4" s="25" t="s">
        <v>332</v>
      </c>
      <c r="C4" s="25" t="s">
        <v>308</v>
      </c>
      <c r="D4" s="25" t="s">
        <v>270</v>
      </c>
      <c r="E4" s="21" t="s">
        <v>271</v>
      </c>
      <c r="F4" s="21" t="s">
        <v>272</v>
      </c>
      <c r="G4" s="20" t="s">
        <v>328</v>
      </c>
      <c r="H4" s="20" t="s">
        <v>329</v>
      </c>
      <c r="I4" s="20" t="s">
        <v>330</v>
      </c>
      <c r="J4" s="20" t="s">
        <v>329</v>
      </c>
      <c r="K4" s="20" t="s">
        <v>331</v>
      </c>
      <c r="L4" s="20" t="s">
        <v>329</v>
      </c>
      <c r="M4" s="21" t="s">
        <v>307</v>
      </c>
      <c r="N4" s="21" t="s">
        <v>281</v>
      </c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s="19" customFormat="1" ht="18.75">
      <c r="A11" s="448" t="s">
        <v>333</v>
      </c>
      <c r="B11" s="449"/>
      <c r="C11" s="449"/>
      <c r="D11" s="450"/>
      <c r="E11" s="451"/>
      <c r="F11" s="452"/>
      <c r="G11" s="453"/>
      <c r="H11" s="26"/>
      <c r="I11" s="448" t="s">
        <v>334</v>
      </c>
      <c r="J11" s="449"/>
      <c r="K11" s="449"/>
      <c r="L11" s="12"/>
      <c r="M11" s="12"/>
      <c r="N11" s="14"/>
    </row>
    <row r="12" spans="1:14" ht="16.5">
      <c r="A12" s="454" t="s">
        <v>335</v>
      </c>
      <c r="B12" s="455"/>
      <c r="C12" s="455"/>
      <c r="D12" s="455"/>
      <c r="E12" s="455"/>
      <c r="F12" s="455"/>
      <c r="G12" s="455"/>
      <c r="H12" s="455"/>
      <c r="I12" s="455"/>
      <c r="J12" s="455"/>
      <c r="K12" s="455"/>
      <c r="L12" s="455"/>
      <c r="M12" s="455"/>
      <c r="N12" s="455"/>
    </row>
  </sheetData>
  <mergeCells count="5">
    <mergeCell ref="A1:N1"/>
    <mergeCell ref="A11:D11"/>
    <mergeCell ref="E11:G11"/>
    <mergeCell ref="I11:K11"/>
    <mergeCell ref="A12:N12"/>
  </mergeCells>
  <phoneticPr fontId="5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K26" sqref="K2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47" t="s">
        <v>336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2" s="2" customFormat="1" ht="18" customHeight="1">
      <c r="A2" s="4" t="s">
        <v>301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337</v>
      </c>
      <c r="H2" s="4" t="s">
        <v>338</v>
      </c>
      <c r="I2" s="4" t="s">
        <v>339</v>
      </c>
      <c r="J2" s="4" t="s">
        <v>340</v>
      </c>
      <c r="K2" s="5" t="s">
        <v>307</v>
      </c>
      <c r="L2" s="5" t="s">
        <v>281</v>
      </c>
    </row>
    <row r="3" spans="1:12" ht="14.25" customHeight="1">
      <c r="A3" s="11" t="s">
        <v>341</v>
      </c>
      <c r="B3" s="6" t="s">
        <v>58</v>
      </c>
      <c r="C3" s="15" t="s">
        <v>342</v>
      </c>
      <c r="D3" s="16" t="s">
        <v>343</v>
      </c>
      <c r="E3" s="9" t="s">
        <v>344</v>
      </c>
      <c r="F3" s="9" t="s">
        <v>345</v>
      </c>
      <c r="G3" s="6" t="s">
        <v>346</v>
      </c>
      <c r="H3" s="6" t="s">
        <v>347</v>
      </c>
      <c r="I3" s="6"/>
      <c r="J3" s="6"/>
      <c r="K3" s="6" t="s">
        <v>348</v>
      </c>
      <c r="L3" s="6" t="s">
        <v>297</v>
      </c>
    </row>
    <row r="4" spans="1:12" ht="14.25" customHeight="1">
      <c r="A4" s="11" t="s">
        <v>341</v>
      </c>
      <c r="B4" s="6" t="s">
        <v>58</v>
      </c>
      <c r="C4" s="15" t="s">
        <v>349</v>
      </c>
      <c r="D4" s="16" t="s">
        <v>343</v>
      </c>
      <c r="E4" s="9" t="s">
        <v>118</v>
      </c>
      <c r="F4" s="9" t="s">
        <v>345</v>
      </c>
      <c r="G4" s="6" t="s">
        <v>346</v>
      </c>
      <c r="H4" s="6" t="s">
        <v>347</v>
      </c>
      <c r="I4" s="6"/>
      <c r="J4" s="6"/>
      <c r="K4" s="6" t="s">
        <v>348</v>
      </c>
      <c r="L4" s="6" t="s">
        <v>297</v>
      </c>
    </row>
    <row r="5" spans="1:12" ht="14.25" customHeight="1">
      <c r="A5" s="11" t="s">
        <v>341</v>
      </c>
      <c r="B5" s="6" t="s">
        <v>58</v>
      </c>
      <c r="C5" s="15" t="s">
        <v>350</v>
      </c>
      <c r="D5" s="16" t="s">
        <v>343</v>
      </c>
      <c r="E5" s="9" t="s">
        <v>351</v>
      </c>
      <c r="F5" s="9" t="s">
        <v>345</v>
      </c>
      <c r="G5" s="6" t="s">
        <v>346</v>
      </c>
      <c r="H5" s="6" t="s">
        <v>347</v>
      </c>
      <c r="I5" s="6"/>
      <c r="J5" s="6"/>
      <c r="K5" s="6" t="s">
        <v>348</v>
      </c>
      <c r="L5" s="6" t="s">
        <v>297</v>
      </c>
    </row>
    <row r="6" spans="1:12" ht="14.25" customHeight="1">
      <c r="A6" s="11" t="s">
        <v>341</v>
      </c>
      <c r="B6" s="6" t="s">
        <v>58</v>
      </c>
      <c r="C6" s="15" t="s">
        <v>282</v>
      </c>
      <c r="D6" s="16" t="s">
        <v>343</v>
      </c>
      <c r="E6" s="17" t="s">
        <v>117</v>
      </c>
      <c r="F6" s="9" t="s">
        <v>345</v>
      </c>
      <c r="G6" s="6" t="s">
        <v>346</v>
      </c>
      <c r="H6" s="6" t="s">
        <v>347</v>
      </c>
      <c r="I6" s="18"/>
      <c r="J6" s="6"/>
      <c r="K6" s="6" t="s">
        <v>348</v>
      </c>
      <c r="L6" s="6" t="s">
        <v>297</v>
      </c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48" t="s">
        <v>324</v>
      </c>
      <c r="B10" s="449"/>
      <c r="C10" s="449"/>
      <c r="D10" s="449"/>
      <c r="E10" s="450"/>
      <c r="F10" s="451"/>
      <c r="G10" s="453"/>
      <c r="H10" s="448" t="s">
        <v>352</v>
      </c>
      <c r="I10" s="449"/>
      <c r="J10" s="449"/>
      <c r="K10" s="12"/>
      <c r="L10" s="14"/>
    </row>
    <row r="11" spans="1:12" ht="72.95" customHeight="1">
      <c r="A11" s="454" t="s">
        <v>353</v>
      </c>
      <c r="B11" s="454"/>
      <c r="C11" s="455"/>
      <c r="D11" s="455"/>
      <c r="E11" s="455"/>
      <c r="F11" s="455"/>
      <c r="G11" s="455"/>
      <c r="H11" s="455"/>
      <c r="I11" s="455"/>
      <c r="J11" s="455"/>
      <c r="K11" s="455"/>
      <c r="L11" s="455"/>
    </row>
  </sheetData>
  <mergeCells count="5">
    <mergeCell ref="A1:J1"/>
    <mergeCell ref="A10:E10"/>
    <mergeCell ref="F10:G10"/>
    <mergeCell ref="H10:J10"/>
    <mergeCell ref="A11:L11"/>
  </mergeCells>
  <phoneticPr fontId="58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18" sqref="F18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47" t="s">
        <v>354</v>
      </c>
      <c r="B1" s="447"/>
      <c r="C1" s="447"/>
      <c r="D1" s="447"/>
      <c r="E1" s="447"/>
      <c r="F1" s="447"/>
      <c r="G1" s="447"/>
      <c r="H1" s="447"/>
      <c r="I1" s="447"/>
    </row>
    <row r="2" spans="1:9" s="2" customFormat="1" ht="18" customHeight="1">
      <c r="A2" s="456" t="s">
        <v>267</v>
      </c>
      <c r="B2" s="457" t="s">
        <v>272</v>
      </c>
      <c r="C2" s="457" t="s">
        <v>308</v>
      </c>
      <c r="D2" s="457" t="s">
        <v>270</v>
      </c>
      <c r="E2" s="457" t="s">
        <v>271</v>
      </c>
      <c r="F2" s="4" t="s">
        <v>355</v>
      </c>
      <c r="G2" s="4" t="s">
        <v>290</v>
      </c>
      <c r="H2" s="462" t="s">
        <v>291</v>
      </c>
      <c r="I2" s="466" t="s">
        <v>293</v>
      </c>
    </row>
    <row r="3" spans="1:9" s="2" customFormat="1" ht="18" customHeight="1">
      <c r="A3" s="456"/>
      <c r="B3" s="458"/>
      <c r="C3" s="458"/>
      <c r="D3" s="458"/>
      <c r="E3" s="458"/>
      <c r="F3" s="4" t="s">
        <v>356</v>
      </c>
      <c r="G3" s="4" t="s">
        <v>294</v>
      </c>
      <c r="H3" s="463"/>
      <c r="I3" s="467"/>
    </row>
    <row r="4" spans="1:9" ht="14.25" customHeight="1">
      <c r="A4" s="6">
        <v>3</v>
      </c>
      <c r="B4" s="6" t="s">
        <v>311</v>
      </c>
      <c r="C4" s="7" t="s">
        <v>357</v>
      </c>
      <c r="D4" s="8" t="s">
        <v>358</v>
      </c>
      <c r="E4" s="9" t="s">
        <v>63</v>
      </c>
      <c r="F4" s="10">
        <v>-4</v>
      </c>
      <c r="G4" s="10">
        <v>-2</v>
      </c>
      <c r="H4" s="10">
        <v>-5</v>
      </c>
      <c r="I4" s="6" t="s">
        <v>297</v>
      </c>
    </row>
    <row r="5" spans="1:9" ht="14.25" customHeight="1">
      <c r="A5" s="6">
        <v>4</v>
      </c>
      <c r="B5" s="6" t="s">
        <v>311</v>
      </c>
      <c r="C5" s="7" t="s">
        <v>357</v>
      </c>
      <c r="D5" s="8" t="s">
        <v>359</v>
      </c>
      <c r="E5" s="9" t="s">
        <v>63</v>
      </c>
      <c r="F5" s="10">
        <v>-4</v>
      </c>
      <c r="G5" s="10">
        <v>-2</v>
      </c>
      <c r="H5" s="10">
        <v>-6</v>
      </c>
      <c r="I5" s="6" t="s">
        <v>297</v>
      </c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448" t="s">
        <v>360</v>
      </c>
      <c r="B10" s="449"/>
      <c r="C10" s="449"/>
      <c r="D10" s="450"/>
      <c r="E10" s="13"/>
      <c r="F10" s="448" t="s">
        <v>361</v>
      </c>
      <c r="G10" s="449"/>
      <c r="H10" s="450"/>
      <c r="I10" s="14"/>
    </row>
    <row r="11" spans="1:9" ht="51.95" customHeight="1">
      <c r="A11" s="454" t="s">
        <v>362</v>
      </c>
      <c r="B11" s="454"/>
      <c r="C11" s="455"/>
      <c r="D11" s="455"/>
      <c r="E11" s="455"/>
      <c r="F11" s="455"/>
      <c r="G11" s="455"/>
      <c r="H11" s="455"/>
      <c r="I11" s="455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58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3" t="s">
        <v>35</v>
      </c>
      <c r="C2" s="234"/>
      <c r="D2" s="234"/>
      <c r="E2" s="234"/>
      <c r="F2" s="234"/>
      <c r="G2" s="234"/>
      <c r="H2" s="234"/>
      <c r="I2" s="235"/>
    </row>
    <row r="3" spans="2:9" ht="27.95" customHeight="1">
      <c r="B3" s="210"/>
      <c r="C3" s="211"/>
      <c r="D3" s="236" t="s">
        <v>36</v>
      </c>
      <c r="E3" s="237"/>
      <c r="F3" s="238" t="s">
        <v>37</v>
      </c>
      <c r="G3" s="239"/>
      <c r="H3" s="236" t="s">
        <v>38</v>
      </c>
      <c r="I3" s="240"/>
    </row>
    <row r="4" spans="2:9" ht="27.95" customHeight="1">
      <c r="B4" s="210" t="s">
        <v>39</v>
      </c>
      <c r="C4" s="211" t="s">
        <v>40</v>
      </c>
      <c r="D4" s="211" t="s">
        <v>41</v>
      </c>
      <c r="E4" s="211" t="s">
        <v>42</v>
      </c>
      <c r="F4" s="212" t="s">
        <v>41</v>
      </c>
      <c r="G4" s="212" t="s">
        <v>42</v>
      </c>
      <c r="H4" s="211" t="s">
        <v>41</v>
      </c>
      <c r="I4" s="219" t="s">
        <v>42</v>
      </c>
    </row>
    <row r="5" spans="2:9" ht="27.95" customHeight="1">
      <c r="B5" s="213" t="s">
        <v>43</v>
      </c>
      <c r="C5" s="22">
        <v>13</v>
      </c>
      <c r="D5" s="22">
        <v>0</v>
      </c>
      <c r="E5" s="22">
        <v>1</v>
      </c>
      <c r="F5" s="214">
        <v>0</v>
      </c>
      <c r="G5" s="214">
        <v>1</v>
      </c>
      <c r="H5" s="22">
        <v>1</v>
      </c>
      <c r="I5" s="220">
        <v>2</v>
      </c>
    </row>
    <row r="6" spans="2:9" ht="27.95" customHeight="1">
      <c r="B6" s="213" t="s">
        <v>44</v>
      </c>
      <c r="C6" s="22">
        <v>20</v>
      </c>
      <c r="D6" s="22">
        <v>0</v>
      </c>
      <c r="E6" s="22">
        <v>1</v>
      </c>
      <c r="F6" s="214">
        <v>1</v>
      </c>
      <c r="G6" s="214">
        <v>2</v>
      </c>
      <c r="H6" s="22">
        <v>2</v>
      </c>
      <c r="I6" s="220">
        <v>3</v>
      </c>
    </row>
    <row r="7" spans="2:9" ht="27.95" customHeight="1">
      <c r="B7" s="213" t="s">
        <v>45</v>
      </c>
      <c r="C7" s="22">
        <v>32</v>
      </c>
      <c r="D7" s="22">
        <v>0</v>
      </c>
      <c r="E7" s="22">
        <v>1</v>
      </c>
      <c r="F7" s="214">
        <v>2</v>
      </c>
      <c r="G7" s="214">
        <v>3</v>
      </c>
      <c r="H7" s="22">
        <v>3</v>
      </c>
      <c r="I7" s="220">
        <v>4</v>
      </c>
    </row>
    <row r="8" spans="2:9" ht="27.95" customHeight="1">
      <c r="B8" s="213" t="s">
        <v>46</v>
      </c>
      <c r="C8" s="22">
        <v>50</v>
      </c>
      <c r="D8" s="22">
        <v>1</v>
      </c>
      <c r="E8" s="22">
        <v>2</v>
      </c>
      <c r="F8" s="214">
        <v>3</v>
      </c>
      <c r="G8" s="214">
        <v>4</v>
      </c>
      <c r="H8" s="22">
        <v>5</v>
      </c>
      <c r="I8" s="220">
        <v>6</v>
      </c>
    </row>
    <row r="9" spans="2:9" ht="27.95" customHeight="1">
      <c r="B9" s="213" t="s">
        <v>47</v>
      </c>
      <c r="C9" s="22">
        <v>80</v>
      </c>
      <c r="D9" s="22">
        <v>2</v>
      </c>
      <c r="E9" s="22">
        <v>3</v>
      </c>
      <c r="F9" s="214">
        <v>5</v>
      </c>
      <c r="G9" s="214">
        <v>6</v>
      </c>
      <c r="H9" s="22">
        <v>7</v>
      </c>
      <c r="I9" s="220">
        <v>8</v>
      </c>
    </row>
    <row r="10" spans="2:9" ht="27.95" customHeight="1">
      <c r="B10" s="213" t="s">
        <v>48</v>
      </c>
      <c r="C10" s="22">
        <v>125</v>
      </c>
      <c r="D10" s="22">
        <v>3</v>
      </c>
      <c r="E10" s="22">
        <v>4</v>
      </c>
      <c r="F10" s="214">
        <v>7</v>
      </c>
      <c r="G10" s="214">
        <v>8</v>
      </c>
      <c r="H10" s="22">
        <v>10</v>
      </c>
      <c r="I10" s="220">
        <v>11</v>
      </c>
    </row>
    <row r="11" spans="2:9" ht="27.95" customHeight="1">
      <c r="B11" s="213" t="s">
        <v>49</v>
      </c>
      <c r="C11" s="22">
        <v>200</v>
      </c>
      <c r="D11" s="22">
        <v>5</v>
      </c>
      <c r="E11" s="22">
        <v>6</v>
      </c>
      <c r="F11" s="214">
        <v>10</v>
      </c>
      <c r="G11" s="214">
        <v>11</v>
      </c>
      <c r="H11" s="22">
        <v>14</v>
      </c>
      <c r="I11" s="220">
        <v>15</v>
      </c>
    </row>
    <row r="12" spans="2:9" ht="27.95" customHeight="1">
      <c r="B12" s="215" t="s">
        <v>50</v>
      </c>
      <c r="C12" s="216">
        <v>315</v>
      </c>
      <c r="D12" s="216">
        <v>7</v>
      </c>
      <c r="E12" s="216">
        <v>8</v>
      </c>
      <c r="F12" s="217">
        <v>14</v>
      </c>
      <c r="G12" s="217">
        <v>15</v>
      </c>
      <c r="H12" s="216">
        <v>21</v>
      </c>
      <c r="I12" s="221">
        <v>22</v>
      </c>
    </row>
    <row r="14" spans="2:9">
      <c r="B14" s="218" t="s">
        <v>51</v>
      </c>
      <c r="C14" s="218"/>
      <c r="D14" s="218"/>
    </row>
  </sheetData>
  <mergeCells count="4">
    <mergeCell ref="B2:I2"/>
    <mergeCell ref="D3:E3"/>
    <mergeCell ref="F3:G3"/>
    <mergeCell ref="H3:I3"/>
  </mergeCells>
  <phoneticPr fontId="5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A23" sqref="A23"/>
    </sheetView>
  </sheetViews>
  <sheetFormatPr defaultColWidth="10.375" defaultRowHeight="16.5" customHeight="1"/>
  <cols>
    <col min="1" max="1" width="11.125" style="99" customWidth="1"/>
    <col min="2" max="9" width="10.375" style="99"/>
    <col min="10" max="10" width="8.875" style="99" customWidth="1"/>
    <col min="11" max="11" width="12" style="99" customWidth="1"/>
    <col min="12" max="16384" width="10.375" style="99"/>
  </cols>
  <sheetData>
    <row r="1" spans="1:11" ht="20.25">
      <c r="A1" s="241" t="s">
        <v>52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4.25">
      <c r="A2" s="145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146" t="s">
        <v>57</v>
      </c>
      <c r="I2" s="244" t="s">
        <v>58</v>
      </c>
      <c r="J2" s="244"/>
      <c r="K2" s="245"/>
    </row>
    <row r="3" spans="1:11" ht="14.25">
      <c r="A3" s="246" t="s">
        <v>59</v>
      </c>
      <c r="B3" s="247"/>
      <c r="C3" s="248"/>
      <c r="D3" s="249" t="s">
        <v>60</v>
      </c>
      <c r="E3" s="250"/>
      <c r="F3" s="250"/>
      <c r="G3" s="251"/>
      <c r="H3" s="249" t="s">
        <v>61</v>
      </c>
      <c r="I3" s="250"/>
      <c r="J3" s="250"/>
      <c r="K3" s="251"/>
    </row>
    <row r="4" spans="1:11" ht="14.25">
      <c r="A4" s="149" t="s">
        <v>62</v>
      </c>
      <c r="B4" s="252" t="s">
        <v>63</v>
      </c>
      <c r="C4" s="253"/>
      <c r="D4" s="254" t="s">
        <v>64</v>
      </c>
      <c r="E4" s="255"/>
      <c r="F4" s="256">
        <v>45046</v>
      </c>
      <c r="G4" s="257"/>
      <c r="H4" s="254" t="s">
        <v>65</v>
      </c>
      <c r="I4" s="255"/>
      <c r="J4" s="161" t="s">
        <v>66</v>
      </c>
      <c r="K4" s="171" t="s">
        <v>67</v>
      </c>
    </row>
    <row r="5" spans="1:11" ht="14.25">
      <c r="A5" s="152" t="s">
        <v>68</v>
      </c>
      <c r="B5" s="258" t="s">
        <v>69</v>
      </c>
      <c r="C5" s="259"/>
      <c r="D5" s="254" t="s">
        <v>70</v>
      </c>
      <c r="E5" s="255"/>
      <c r="F5" s="256">
        <v>45031</v>
      </c>
      <c r="G5" s="257"/>
      <c r="H5" s="254" t="s">
        <v>71</v>
      </c>
      <c r="I5" s="255"/>
      <c r="J5" s="161" t="s">
        <v>66</v>
      </c>
      <c r="K5" s="171" t="s">
        <v>67</v>
      </c>
    </row>
    <row r="6" spans="1:11" ht="14.25">
      <c r="A6" s="149" t="s">
        <v>72</v>
      </c>
      <c r="B6" s="187">
        <v>2</v>
      </c>
      <c r="C6" s="188" t="s">
        <v>73</v>
      </c>
      <c r="D6" s="152" t="s">
        <v>74</v>
      </c>
      <c r="E6" s="163"/>
      <c r="F6" s="256">
        <v>45044</v>
      </c>
      <c r="G6" s="257"/>
      <c r="H6" s="254" t="s">
        <v>75</v>
      </c>
      <c r="I6" s="255"/>
      <c r="J6" s="161" t="s">
        <v>66</v>
      </c>
      <c r="K6" s="171" t="s">
        <v>67</v>
      </c>
    </row>
    <row r="7" spans="1:11" ht="14.25">
      <c r="A7" s="149" t="s">
        <v>76</v>
      </c>
      <c r="B7" s="260">
        <v>2460</v>
      </c>
      <c r="C7" s="261"/>
      <c r="D7" s="152" t="s">
        <v>77</v>
      </c>
      <c r="E7" s="162"/>
      <c r="F7" s="256">
        <v>45045</v>
      </c>
      <c r="G7" s="257"/>
      <c r="H7" s="254" t="s">
        <v>78</v>
      </c>
      <c r="I7" s="255"/>
      <c r="J7" s="161" t="s">
        <v>66</v>
      </c>
      <c r="K7" s="171" t="s">
        <v>67</v>
      </c>
    </row>
    <row r="8" spans="1:11" ht="14.25">
      <c r="A8" s="154" t="s">
        <v>79</v>
      </c>
      <c r="B8" s="262" t="s">
        <v>80</v>
      </c>
      <c r="C8" s="263"/>
      <c r="D8" s="264" t="s">
        <v>81</v>
      </c>
      <c r="E8" s="265"/>
      <c r="F8" s="266">
        <v>45046</v>
      </c>
      <c r="G8" s="267"/>
      <c r="H8" s="264" t="s">
        <v>82</v>
      </c>
      <c r="I8" s="265"/>
      <c r="J8" s="164" t="s">
        <v>66</v>
      </c>
      <c r="K8" s="173" t="s">
        <v>67</v>
      </c>
    </row>
    <row r="9" spans="1:11" ht="14.25">
      <c r="A9" s="268" t="s">
        <v>83</v>
      </c>
      <c r="B9" s="269"/>
      <c r="C9" s="269"/>
      <c r="D9" s="269"/>
      <c r="E9" s="269"/>
      <c r="F9" s="269"/>
      <c r="G9" s="269"/>
      <c r="H9" s="269"/>
      <c r="I9" s="269"/>
      <c r="J9" s="269"/>
      <c r="K9" s="270"/>
    </row>
    <row r="10" spans="1:11" ht="14.25">
      <c r="A10" s="271" t="s">
        <v>84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73"/>
    </row>
    <row r="11" spans="1:11" ht="14.25">
      <c r="A11" s="189" t="s">
        <v>85</v>
      </c>
      <c r="B11" s="190" t="s">
        <v>86</v>
      </c>
      <c r="C11" s="185" t="s">
        <v>87</v>
      </c>
      <c r="D11" s="191"/>
      <c r="E11" s="192" t="s">
        <v>88</v>
      </c>
      <c r="F11" s="190" t="s">
        <v>86</v>
      </c>
      <c r="G11" s="185" t="s">
        <v>87</v>
      </c>
      <c r="H11" s="185" t="s">
        <v>89</v>
      </c>
      <c r="I11" s="192" t="s">
        <v>90</v>
      </c>
      <c r="J11" s="190" t="s">
        <v>86</v>
      </c>
      <c r="K11" s="186" t="s">
        <v>87</v>
      </c>
    </row>
    <row r="12" spans="1:11" ht="14.25">
      <c r="A12" s="152" t="s">
        <v>91</v>
      </c>
      <c r="B12" s="160" t="s">
        <v>86</v>
      </c>
      <c r="C12" s="161" t="s">
        <v>87</v>
      </c>
      <c r="D12" s="162"/>
      <c r="E12" s="163" t="s">
        <v>92</v>
      </c>
      <c r="F12" s="160" t="s">
        <v>86</v>
      </c>
      <c r="G12" s="161" t="s">
        <v>87</v>
      </c>
      <c r="H12" s="161" t="s">
        <v>89</v>
      </c>
      <c r="I12" s="163" t="s">
        <v>93</v>
      </c>
      <c r="J12" s="160" t="s">
        <v>86</v>
      </c>
      <c r="K12" s="171" t="s">
        <v>87</v>
      </c>
    </row>
    <row r="13" spans="1:11" ht="14.25">
      <c r="A13" s="152" t="s">
        <v>94</v>
      </c>
      <c r="B13" s="160" t="s">
        <v>86</v>
      </c>
      <c r="C13" s="161" t="s">
        <v>87</v>
      </c>
      <c r="D13" s="162"/>
      <c r="E13" s="163" t="s">
        <v>95</v>
      </c>
      <c r="F13" s="161" t="s">
        <v>96</v>
      </c>
      <c r="G13" s="161" t="s">
        <v>97</v>
      </c>
      <c r="H13" s="161" t="s">
        <v>89</v>
      </c>
      <c r="I13" s="163" t="s">
        <v>98</v>
      </c>
      <c r="J13" s="160" t="s">
        <v>86</v>
      </c>
      <c r="K13" s="171" t="s">
        <v>87</v>
      </c>
    </row>
    <row r="14" spans="1:11" ht="14.25">
      <c r="A14" s="264" t="s">
        <v>99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74"/>
    </row>
    <row r="15" spans="1:11" ht="14.25">
      <c r="A15" s="271" t="s">
        <v>100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3"/>
    </row>
    <row r="16" spans="1:11" ht="14.25">
      <c r="A16" s="193" t="s">
        <v>101</v>
      </c>
      <c r="B16" s="185" t="s">
        <v>96</v>
      </c>
      <c r="C16" s="185" t="s">
        <v>97</v>
      </c>
      <c r="D16" s="194"/>
      <c r="E16" s="195" t="s">
        <v>102</v>
      </c>
      <c r="F16" s="185" t="s">
        <v>96</v>
      </c>
      <c r="G16" s="185" t="s">
        <v>97</v>
      </c>
      <c r="H16" s="196"/>
      <c r="I16" s="195" t="s">
        <v>103</v>
      </c>
      <c r="J16" s="185" t="s">
        <v>96</v>
      </c>
      <c r="K16" s="186" t="s">
        <v>97</v>
      </c>
    </row>
    <row r="17" spans="1:22" ht="16.5" customHeight="1">
      <c r="A17" s="165" t="s">
        <v>104</v>
      </c>
      <c r="B17" s="161" t="s">
        <v>96</v>
      </c>
      <c r="C17" s="161" t="s">
        <v>97</v>
      </c>
      <c r="D17" s="81"/>
      <c r="E17" s="166" t="s">
        <v>105</v>
      </c>
      <c r="F17" s="161" t="s">
        <v>96</v>
      </c>
      <c r="G17" s="161" t="s">
        <v>97</v>
      </c>
      <c r="H17" s="197"/>
      <c r="I17" s="166" t="s">
        <v>106</v>
      </c>
      <c r="J17" s="161" t="s">
        <v>96</v>
      </c>
      <c r="K17" s="171" t="s">
        <v>97</v>
      </c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</row>
    <row r="18" spans="1:22" ht="18" customHeight="1">
      <c r="A18" s="275" t="s">
        <v>107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7"/>
    </row>
    <row r="19" spans="1:22" ht="18" customHeight="1">
      <c r="A19" s="271" t="s">
        <v>108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3"/>
    </row>
    <row r="20" spans="1:22" ht="16.5" customHeight="1">
      <c r="A20" s="278" t="s">
        <v>109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1:22" ht="21.75" customHeight="1">
      <c r="A21" s="198" t="s">
        <v>110</v>
      </c>
      <c r="B21" s="199" t="s">
        <v>111</v>
      </c>
      <c r="C21" s="199" t="s">
        <v>112</v>
      </c>
      <c r="D21" s="199" t="s">
        <v>113</v>
      </c>
      <c r="E21" s="199" t="s">
        <v>114</v>
      </c>
      <c r="F21" s="199" t="s">
        <v>115</v>
      </c>
      <c r="G21" s="200"/>
      <c r="H21" s="166"/>
      <c r="I21" s="166"/>
      <c r="J21" s="166"/>
      <c r="K21" s="127" t="s">
        <v>116</v>
      </c>
    </row>
    <row r="22" spans="1:22" ht="23.1" customHeight="1">
      <c r="A22" s="18" t="s">
        <v>117</v>
      </c>
      <c r="B22" s="81" t="s">
        <v>96</v>
      </c>
      <c r="C22" s="81" t="s">
        <v>96</v>
      </c>
      <c r="D22" s="81" t="s">
        <v>96</v>
      </c>
      <c r="E22" s="81" t="s">
        <v>96</v>
      </c>
      <c r="F22" s="81" t="s">
        <v>96</v>
      </c>
      <c r="G22" s="81"/>
      <c r="H22" s="81"/>
      <c r="I22" s="202"/>
      <c r="J22" s="202"/>
      <c r="K22" s="209"/>
    </row>
    <row r="23" spans="1:22" ht="23.1" customHeight="1">
      <c r="A23" s="18" t="s">
        <v>118</v>
      </c>
      <c r="B23" s="81" t="s">
        <v>96</v>
      </c>
      <c r="C23" s="81" t="s">
        <v>96</v>
      </c>
      <c r="D23" s="81" t="s">
        <v>96</v>
      </c>
      <c r="E23" s="81" t="s">
        <v>96</v>
      </c>
      <c r="F23" s="81" t="s">
        <v>96</v>
      </c>
      <c r="G23" s="81"/>
      <c r="H23" s="81"/>
      <c r="I23" s="202"/>
      <c r="J23" s="202"/>
      <c r="K23" s="209"/>
    </row>
    <row r="24" spans="1:22" ht="23.1" customHeight="1">
      <c r="A24" s="81"/>
      <c r="B24" s="81"/>
      <c r="C24" s="81"/>
      <c r="D24" s="81"/>
      <c r="E24" s="81"/>
      <c r="F24" s="81"/>
      <c r="G24" s="81"/>
      <c r="H24" s="201"/>
      <c r="I24" s="202"/>
      <c r="J24" s="202"/>
      <c r="K24" s="209"/>
    </row>
    <row r="25" spans="1:22" ht="23.1" customHeight="1">
      <c r="A25" s="81"/>
      <c r="B25" s="81"/>
      <c r="C25" s="81"/>
      <c r="D25" s="81"/>
      <c r="E25" s="81"/>
      <c r="F25" s="81"/>
      <c r="G25" s="81"/>
      <c r="H25" s="201"/>
      <c r="I25" s="202"/>
      <c r="J25" s="202"/>
      <c r="K25" s="209"/>
    </row>
    <row r="26" spans="1:22" ht="23.1" customHeight="1">
      <c r="A26" s="153"/>
      <c r="B26" s="81"/>
      <c r="C26" s="81"/>
      <c r="D26" s="81"/>
      <c r="E26" s="81"/>
      <c r="F26" s="81"/>
      <c r="G26" s="81"/>
      <c r="H26" s="201"/>
      <c r="I26" s="202"/>
      <c r="J26" s="202"/>
      <c r="K26" s="209"/>
    </row>
    <row r="27" spans="1:22" ht="23.1" customHeight="1">
      <c r="A27" s="153"/>
      <c r="B27" s="202"/>
      <c r="C27" s="202"/>
      <c r="D27" s="202"/>
      <c r="E27" s="202"/>
      <c r="F27" s="202"/>
      <c r="G27" s="202"/>
      <c r="H27" s="201"/>
      <c r="I27" s="202"/>
      <c r="J27" s="202"/>
      <c r="K27" s="124"/>
    </row>
    <row r="28" spans="1:22" ht="23.1" customHeight="1">
      <c r="A28" s="153"/>
      <c r="B28" s="202"/>
      <c r="C28" s="202"/>
      <c r="D28" s="202"/>
      <c r="E28" s="202"/>
      <c r="F28" s="202"/>
      <c r="G28" s="202"/>
      <c r="H28" s="201"/>
      <c r="I28" s="202"/>
      <c r="J28" s="202"/>
      <c r="K28" s="124"/>
    </row>
    <row r="29" spans="1:22" ht="18" customHeight="1">
      <c r="A29" s="281" t="s">
        <v>119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spans="1:22" ht="18.75" customHeight="1">
      <c r="A30" s="284" t="s">
        <v>120</v>
      </c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spans="1:22" ht="18.75" customHeight="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289"/>
    </row>
    <row r="32" spans="1:22" ht="18" customHeight="1">
      <c r="A32" s="281" t="s">
        <v>121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spans="1:11" ht="14.25">
      <c r="A33" s="290" t="s">
        <v>122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2"/>
    </row>
    <row r="34" spans="1:11" ht="14.25">
      <c r="A34" s="293" t="s">
        <v>123</v>
      </c>
      <c r="B34" s="294"/>
      <c r="C34" s="161" t="s">
        <v>66</v>
      </c>
      <c r="D34" s="161" t="s">
        <v>67</v>
      </c>
      <c r="E34" s="295" t="s">
        <v>124</v>
      </c>
      <c r="F34" s="296"/>
      <c r="G34" s="296"/>
      <c r="H34" s="296"/>
      <c r="I34" s="296"/>
      <c r="J34" s="296"/>
      <c r="K34" s="297"/>
    </row>
    <row r="35" spans="1:11" ht="14.25">
      <c r="A35" s="298" t="s">
        <v>125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1" ht="21" customHeight="1">
      <c r="A36" s="299" t="s">
        <v>126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1"/>
    </row>
    <row r="37" spans="1:11" ht="21" customHeight="1">
      <c r="A37" s="302" t="s">
        <v>127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4"/>
    </row>
    <row r="38" spans="1:11" ht="21" customHeight="1">
      <c r="A38" s="302" t="s">
        <v>128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4"/>
    </row>
    <row r="39" spans="1:11" ht="21" customHeight="1">
      <c r="A39" s="302" t="s">
        <v>129</v>
      </c>
      <c r="B39" s="303"/>
      <c r="C39" s="303"/>
      <c r="D39" s="303"/>
      <c r="E39" s="303"/>
      <c r="F39" s="303"/>
      <c r="G39" s="303"/>
      <c r="H39" s="303"/>
      <c r="I39" s="303"/>
      <c r="J39" s="303"/>
      <c r="K39" s="304"/>
    </row>
    <row r="40" spans="1:11" ht="21" customHeight="1">
      <c r="A40" s="302"/>
      <c r="B40" s="303"/>
      <c r="C40" s="303"/>
      <c r="D40" s="303"/>
      <c r="E40" s="303"/>
      <c r="F40" s="303"/>
      <c r="G40" s="303"/>
      <c r="H40" s="303"/>
      <c r="I40" s="303"/>
      <c r="J40" s="303"/>
      <c r="K40" s="304"/>
    </row>
    <row r="41" spans="1:11" ht="21" customHeight="1">
      <c r="A41" s="302"/>
      <c r="B41" s="303"/>
      <c r="C41" s="303"/>
      <c r="D41" s="303"/>
      <c r="E41" s="303"/>
      <c r="F41" s="303"/>
      <c r="G41" s="303"/>
      <c r="H41" s="303"/>
      <c r="I41" s="303"/>
      <c r="J41" s="303"/>
      <c r="K41" s="304"/>
    </row>
    <row r="42" spans="1:11" ht="21" customHeight="1">
      <c r="A42" s="302"/>
      <c r="B42" s="303"/>
      <c r="C42" s="303"/>
      <c r="D42" s="303"/>
      <c r="E42" s="303"/>
      <c r="F42" s="303"/>
      <c r="G42" s="303"/>
      <c r="H42" s="303"/>
      <c r="I42" s="303"/>
      <c r="J42" s="303"/>
      <c r="K42" s="304"/>
    </row>
    <row r="43" spans="1:11" ht="14.25">
      <c r="A43" s="305" t="s">
        <v>130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7"/>
    </row>
    <row r="44" spans="1:11" ht="14.25">
      <c r="A44" s="271" t="s">
        <v>131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3"/>
    </row>
    <row r="45" spans="1:11" ht="14.25">
      <c r="A45" s="193" t="s">
        <v>132</v>
      </c>
      <c r="B45" s="185" t="s">
        <v>96</v>
      </c>
      <c r="C45" s="185" t="s">
        <v>97</v>
      </c>
      <c r="D45" s="185" t="s">
        <v>89</v>
      </c>
      <c r="E45" s="195" t="s">
        <v>133</v>
      </c>
      <c r="F45" s="185" t="s">
        <v>96</v>
      </c>
      <c r="G45" s="185" t="s">
        <v>97</v>
      </c>
      <c r="H45" s="185" t="s">
        <v>89</v>
      </c>
      <c r="I45" s="195" t="s">
        <v>134</v>
      </c>
      <c r="J45" s="185" t="s">
        <v>96</v>
      </c>
      <c r="K45" s="186" t="s">
        <v>97</v>
      </c>
    </row>
    <row r="46" spans="1:11" ht="14.25">
      <c r="A46" s="165" t="s">
        <v>88</v>
      </c>
      <c r="B46" s="161" t="s">
        <v>96</v>
      </c>
      <c r="C46" s="161" t="s">
        <v>97</v>
      </c>
      <c r="D46" s="161" t="s">
        <v>89</v>
      </c>
      <c r="E46" s="166" t="s">
        <v>95</v>
      </c>
      <c r="F46" s="161" t="s">
        <v>96</v>
      </c>
      <c r="G46" s="161" t="s">
        <v>97</v>
      </c>
      <c r="H46" s="161" t="s">
        <v>89</v>
      </c>
      <c r="I46" s="166" t="s">
        <v>106</v>
      </c>
      <c r="J46" s="161" t="s">
        <v>96</v>
      </c>
      <c r="K46" s="171" t="s">
        <v>97</v>
      </c>
    </row>
    <row r="47" spans="1:11" ht="14.25">
      <c r="A47" s="264" t="s">
        <v>99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74"/>
    </row>
    <row r="48" spans="1:11" ht="14.25">
      <c r="A48" s="298" t="s">
        <v>135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</row>
    <row r="49" spans="1:11" ht="14.25">
      <c r="A49" s="299"/>
      <c r="B49" s="300"/>
      <c r="C49" s="300"/>
      <c r="D49" s="300"/>
      <c r="E49" s="300"/>
      <c r="F49" s="300"/>
      <c r="G49" s="300"/>
      <c r="H49" s="300"/>
      <c r="I49" s="300"/>
      <c r="J49" s="300"/>
      <c r="K49" s="301"/>
    </row>
    <row r="50" spans="1:11" ht="14.25">
      <c r="A50" s="203" t="s">
        <v>136</v>
      </c>
      <c r="B50" s="308" t="s">
        <v>137</v>
      </c>
      <c r="C50" s="308"/>
      <c r="D50" s="204" t="s">
        <v>138</v>
      </c>
      <c r="E50" s="205" t="s">
        <v>139</v>
      </c>
      <c r="F50" s="206" t="s">
        <v>140</v>
      </c>
      <c r="G50" s="207">
        <v>45032</v>
      </c>
      <c r="H50" s="309" t="s">
        <v>141</v>
      </c>
      <c r="I50" s="310"/>
      <c r="J50" s="311" t="s">
        <v>142</v>
      </c>
      <c r="K50" s="312"/>
    </row>
    <row r="51" spans="1:11" ht="14.25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</row>
    <row r="52" spans="1:11" ht="14.25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15"/>
    </row>
    <row r="53" spans="1:11" ht="14.25">
      <c r="A53" s="203" t="s">
        <v>136</v>
      </c>
      <c r="B53" s="308" t="s">
        <v>137</v>
      </c>
      <c r="C53" s="308"/>
      <c r="D53" s="204" t="s">
        <v>138</v>
      </c>
      <c r="E53" s="205" t="s">
        <v>139</v>
      </c>
      <c r="F53" s="206" t="s">
        <v>143</v>
      </c>
      <c r="G53" s="207">
        <v>45032</v>
      </c>
      <c r="H53" s="309" t="s">
        <v>141</v>
      </c>
      <c r="I53" s="310"/>
      <c r="J53" s="311" t="s">
        <v>142</v>
      </c>
      <c r="K53" s="31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8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A18"/>
  <sheetViews>
    <sheetView workbookViewId="0">
      <selection activeCell="A6" sqref="A6:G16"/>
    </sheetView>
  </sheetViews>
  <sheetFormatPr defaultColWidth="9" defaultRowHeight="14.25"/>
  <cols>
    <col min="1" max="1" width="18.375" style="42" customWidth="1"/>
    <col min="2" max="2" width="7.5" style="42" customWidth="1"/>
    <col min="3" max="4" width="8.5" style="43" customWidth="1"/>
    <col min="5" max="7" width="8.5" style="42" customWidth="1"/>
    <col min="8" max="8" width="8.875" style="42" customWidth="1"/>
    <col min="9" max="9" width="6.75" style="42" customWidth="1"/>
    <col min="10" max="10" width="2.75" style="42" customWidth="1"/>
    <col min="11" max="11" width="9.125" style="42" customWidth="1"/>
    <col min="12" max="16" width="9.75" style="42" customWidth="1"/>
    <col min="17" max="17" width="9.75" style="44" customWidth="1"/>
    <col min="18" max="255" width="9" style="42"/>
    <col min="256" max="16384" width="9" style="19"/>
  </cols>
  <sheetData>
    <row r="1" spans="1:258" s="42" customFormat="1" ht="29.1" customHeight="1">
      <c r="A1" s="316" t="s">
        <v>144</v>
      </c>
      <c r="B1" s="316"/>
      <c r="C1" s="317"/>
      <c r="D1" s="317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92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</row>
    <row r="2" spans="1:258" s="42" customFormat="1" ht="20.100000000000001" customHeight="1">
      <c r="A2" s="175" t="s">
        <v>62</v>
      </c>
      <c r="B2" s="319" t="s">
        <v>63</v>
      </c>
      <c r="C2" s="320"/>
      <c r="D2" s="319"/>
      <c r="E2" s="175" t="s">
        <v>68</v>
      </c>
      <c r="F2" s="321" t="s">
        <v>69</v>
      </c>
      <c r="G2" s="321"/>
      <c r="H2" s="321"/>
      <c r="I2" s="321"/>
      <c r="J2" s="327"/>
      <c r="K2" s="179" t="s">
        <v>57</v>
      </c>
      <c r="L2" s="322" t="s">
        <v>58</v>
      </c>
      <c r="M2" s="322"/>
      <c r="N2" s="322"/>
      <c r="O2" s="322"/>
      <c r="P2" s="322"/>
      <c r="Q2" s="183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</row>
    <row r="3" spans="1:258" s="42" customFormat="1">
      <c r="A3" s="325" t="s">
        <v>145</v>
      </c>
      <c r="B3" s="323" t="s">
        <v>146</v>
      </c>
      <c r="C3" s="324"/>
      <c r="D3" s="323"/>
      <c r="E3" s="323"/>
      <c r="F3" s="323"/>
      <c r="G3" s="323"/>
      <c r="H3" s="323"/>
      <c r="I3" s="323"/>
      <c r="J3" s="327"/>
      <c r="K3" s="323" t="s">
        <v>147</v>
      </c>
      <c r="L3" s="323"/>
      <c r="M3" s="323"/>
      <c r="N3" s="323"/>
      <c r="O3" s="323"/>
      <c r="P3" s="323"/>
      <c r="Q3" s="183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</row>
    <row r="4" spans="1:258" s="42" customFormat="1" ht="16.5">
      <c r="A4" s="325"/>
      <c r="B4" s="326" t="s">
        <v>148</v>
      </c>
      <c r="C4" s="176" t="s">
        <v>111</v>
      </c>
      <c r="D4" s="176" t="s">
        <v>112</v>
      </c>
      <c r="E4" s="177" t="s">
        <v>113</v>
      </c>
      <c r="F4" s="176" t="s">
        <v>114</v>
      </c>
      <c r="G4" s="176" t="s">
        <v>115</v>
      </c>
      <c r="H4" s="176"/>
      <c r="I4" s="80"/>
      <c r="J4" s="327"/>
      <c r="K4" s="141" t="s">
        <v>118</v>
      </c>
      <c r="L4" s="82" t="s">
        <v>149</v>
      </c>
      <c r="M4" s="82"/>
      <c r="N4" s="82" t="s">
        <v>150</v>
      </c>
      <c r="O4" s="82"/>
      <c r="P4" s="82"/>
      <c r="Q4" s="82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</row>
    <row r="5" spans="1:258" s="42" customFormat="1" ht="16.5">
      <c r="A5" s="325"/>
      <c r="B5" s="326"/>
      <c r="C5" s="80" t="s">
        <v>151</v>
      </c>
      <c r="D5" s="80" t="s">
        <v>152</v>
      </c>
      <c r="E5" s="80" t="s">
        <v>153</v>
      </c>
      <c r="F5" s="80" t="s">
        <v>154</v>
      </c>
      <c r="G5" s="80" t="s">
        <v>155</v>
      </c>
      <c r="H5" s="80"/>
      <c r="I5" s="80"/>
      <c r="J5" s="327"/>
      <c r="K5" s="180"/>
      <c r="L5" s="82" t="s">
        <v>114</v>
      </c>
      <c r="M5" s="82"/>
      <c r="N5" s="82" t="s">
        <v>114</v>
      </c>
      <c r="O5" s="55"/>
      <c r="P5" s="80"/>
      <c r="Q5" s="80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</row>
    <row r="6" spans="1:258" s="42" customFormat="1" ht="20.100000000000001" customHeight="1">
      <c r="A6" s="52" t="s">
        <v>156</v>
      </c>
      <c r="B6" s="53"/>
      <c r="C6" s="53">
        <f>D6-2</f>
        <v>70</v>
      </c>
      <c r="D6" s="53">
        <f>E6-0</f>
        <v>72</v>
      </c>
      <c r="E6" s="53">
        <v>72</v>
      </c>
      <c r="F6" s="53">
        <f>E6+0.5</f>
        <v>72.5</v>
      </c>
      <c r="G6" s="53">
        <f>F6+2</f>
        <v>74.5</v>
      </c>
      <c r="H6" s="52"/>
      <c r="I6" s="56"/>
      <c r="J6" s="327"/>
      <c r="K6" s="82"/>
      <c r="L6" s="82" t="s">
        <v>157</v>
      </c>
      <c r="M6" s="181"/>
      <c r="N6" s="82" t="s">
        <v>158</v>
      </c>
      <c r="O6" s="82"/>
      <c r="P6" s="82"/>
      <c r="Q6" s="82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</row>
    <row r="7" spans="1:258" s="42" customFormat="1" ht="20.100000000000001" customHeight="1">
      <c r="A7" s="52" t="s">
        <v>159</v>
      </c>
      <c r="B7" s="53"/>
      <c r="C7" s="53">
        <f>D7-2</f>
        <v>67.3</v>
      </c>
      <c r="D7" s="53">
        <f>E7-0</f>
        <v>69.3</v>
      </c>
      <c r="E7" s="53">
        <v>69.3</v>
      </c>
      <c r="F7" s="53">
        <f>E7+0.5</f>
        <v>69.8</v>
      </c>
      <c r="G7" s="53">
        <f>F7+2</f>
        <v>71.8</v>
      </c>
      <c r="H7" s="52"/>
      <c r="I7" s="56"/>
      <c r="J7" s="327"/>
      <c r="K7" s="82"/>
      <c r="L7" s="82" t="s">
        <v>160</v>
      </c>
      <c r="M7" s="82"/>
      <c r="N7" s="82" t="s">
        <v>160</v>
      </c>
      <c r="O7" s="82"/>
      <c r="P7" s="82"/>
      <c r="Q7" s="82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</row>
    <row r="8" spans="1:258" s="42" customFormat="1" ht="20.100000000000001" customHeight="1">
      <c r="A8" s="52" t="s">
        <v>161</v>
      </c>
      <c r="B8" s="53"/>
      <c r="C8" s="53">
        <f>D8-4</f>
        <v>110</v>
      </c>
      <c r="D8" s="53">
        <f>E8-4</f>
        <v>114</v>
      </c>
      <c r="E8" s="53">
        <v>118</v>
      </c>
      <c r="F8" s="53">
        <f>E8+6</f>
        <v>124</v>
      </c>
      <c r="G8" s="53">
        <f>F8+6</f>
        <v>130</v>
      </c>
      <c r="H8" s="52"/>
      <c r="I8" s="56"/>
      <c r="J8" s="327"/>
      <c r="K8" s="82"/>
      <c r="L8" s="82" t="s">
        <v>162</v>
      </c>
      <c r="M8" s="82"/>
      <c r="N8" s="82" t="s">
        <v>162</v>
      </c>
      <c r="O8" s="82"/>
      <c r="P8" s="82"/>
      <c r="Q8" s="82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</row>
    <row r="9" spans="1:258" s="42" customFormat="1" ht="20.100000000000001" customHeight="1">
      <c r="A9" s="52" t="s">
        <v>163</v>
      </c>
      <c r="B9" s="53"/>
      <c r="C9" s="53">
        <f>D9-4</f>
        <v>106</v>
      </c>
      <c r="D9" s="53">
        <f>E9-4</f>
        <v>110</v>
      </c>
      <c r="E9" s="53">
        <v>114</v>
      </c>
      <c r="F9" s="53">
        <f>E9+6</f>
        <v>120</v>
      </c>
      <c r="G9" s="53">
        <f>F9+6</f>
        <v>126</v>
      </c>
      <c r="H9" s="52"/>
      <c r="I9" s="56"/>
      <c r="J9" s="327"/>
      <c r="K9" s="82"/>
      <c r="L9" s="82" t="s">
        <v>164</v>
      </c>
      <c r="M9" s="82"/>
      <c r="N9" s="82" t="s">
        <v>162</v>
      </c>
      <c r="O9" s="82"/>
      <c r="P9" s="82"/>
      <c r="Q9" s="82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</row>
    <row r="10" spans="1:258" s="42" customFormat="1" ht="20.100000000000001" customHeight="1">
      <c r="A10" s="52" t="s">
        <v>165</v>
      </c>
      <c r="B10" s="53"/>
      <c r="C10" s="53">
        <f>D10-0</f>
        <v>2.5</v>
      </c>
      <c r="D10" s="53">
        <f>E10-0</f>
        <v>2.5</v>
      </c>
      <c r="E10" s="53">
        <v>2.5</v>
      </c>
      <c r="F10" s="53">
        <f>E10+0</f>
        <v>2.5</v>
      </c>
      <c r="G10" s="53">
        <f>F10+0</f>
        <v>2.5</v>
      </c>
      <c r="H10" s="52"/>
      <c r="I10" s="56"/>
      <c r="J10" s="327"/>
      <c r="K10" s="82"/>
      <c r="L10" s="82" t="s">
        <v>157</v>
      </c>
      <c r="M10" s="82"/>
      <c r="N10" s="82" t="s">
        <v>162</v>
      </c>
      <c r="O10" s="82"/>
      <c r="P10" s="82"/>
      <c r="Q10" s="82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</row>
    <row r="11" spans="1:258" s="42" customFormat="1" ht="20.100000000000001" customHeight="1">
      <c r="A11" s="52" t="s">
        <v>166</v>
      </c>
      <c r="B11" s="53"/>
      <c r="C11" s="53">
        <f>D11-1.2</f>
        <v>45.599999999999994</v>
      </c>
      <c r="D11" s="53">
        <f>E11-1.2</f>
        <v>46.8</v>
      </c>
      <c r="E11" s="53">
        <v>48</v>
      </c>
      <c r="F11" s="53">
        <f>E11+1.8</f>
        <v>49.8</v>
      </c>
      <c r="G11" s="53">
        <f>F11+1.8</f>
        <v>51.599999999999994</v>
      </c>
      <c r="H11" s="52"/>
      <c r="I11" s="56"/>
      <c r="J11" s="327"/>
      <c r="K11" s="82"/>
      <c r="L11" s="82" t="s">
        <v>167</v>
      </c>
      <c r="M11" s="82"/>
      <c r="N11" s="82" t="s">
        <v>167</v>
      </c>
      <c r="O11" s="82"/>
      <c r="P11" s="82"/>
      <c r="Q11" s="82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</row>
    <row r="12" spans="1:258" s="42" customFormat="1" ht="20.100000000000001" customHeight="1">
      <c r="A12" s="52" t="s">
        <v>168</v>
      </c>
      <c r="B12" s="53"/>
      <c r="C12" s="53">
        <f>D12-1.5</f>
        <v>64.5</v>
      </c>
      <c r="D12" s="53">
        <f>E12-0</f>
        <v>66</v>
      </c>
      <c r="E12" s="53">
        <v>66</v>
      </c>
      <c r="F12" s="53">
        <f>E12</f>
        <v>66</v>
      </c>
      <c r="G12" s="53">
        <f>F12+1.5</f>
        <v>67.5</v>
      </c>
      <c r="H12" s="56"/>
      <c r="I12" s="86"/>
      <c r="J12" s="327"/>
      <c r="K12" s="82"/>
      <c r="L12" s="82" t="s">
        <v>169</v>
      </c>
      <c r="M12" s="82"/>
      <c r="N12" s="82" t="s">
        <v>169</v>
      </c>
      <c r="O12" s="82"/>
      <c r="P12" s="82"/>
      <c r="Q12" s="82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</row>
    <row r="13" spans="1:258" s="42" customFormat="1" ht="20.100000000000001" customHeight="1">
      <c r="A13" s="52" t="s">
        <v>170</v>
      </c>
      <c r="B13" s="53"/>
      <c r="C13" s="53">
        <f>D13-0.8</f>
        <v>21</v>
      </c>
      <c r="D13" s="53">
        <f>E13-0.8</f>
        <v>21.8</v>
      </c>
      <c r="E13" s="53">
        <v>22.6</v>
      </c>
      <c r="F13" s="53">
        <f>E13+1.2</f>
        <v>23.8</v>
      </c>
      <c r="G13" s="53">
        <f>F13+1.2</f>
        <v>25</v>
      </c>
      <c r="H13" s="56"/>
      <c r="I13" s="56"/>
      <c r="J13" s="327"/>
      <c r="K13" s="85"/>
      <c r="L13" s="85" t="s">
        <v>160</v>
      </c>
      <c r="M13" s="82"/>
      <c r="N13" s="85" t="s">
        <v>160</v>
      </c>
      <c r="O13" s="85"/>
      <c r="P13" s="82"/>
      <c r="Q13" s="82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</row>
    <row r="14" spans="1:258" s="42" customFormat="1" ht="16.5">
      <c r="A14" s="54" t="s">
        <v>171</v>
      </c>
      <c r="B14" s="53"/>
      <c r="C14" s="53">
        <f>D14-0.7</f>
        <v>17.600000000000001</v>
      </c>
      <c r="D14" s="53">
        <f>E14-0.7</f>
        <v>18.3</v>
      </c>
      <c r="E14" s="53">
        <v>19</v>
      </c>
      <c r="F14" s="53">
        <f>E14+1</f>
        <v>20</v>
      </c>
      <c r="G14" s="53">
        <f>F14+1</f>
        <v>21</v>
      </c>
      <c r="H14" s="56"/>
      <c r="I14" s="182"/>
      <c r="J14" s="55"/>
      <c r="K14" s="55"/>
      <c r="L14" s="77" t="s">
        <v>162</v>
      </c>
      <c r="M14" s="55"/>
      <c r="N14" s="77" t="s">
        <v>162</v>
      </c>
      <c r="O14" s="55"/>
      <c r="P14" s="55"/>
      <c r="Q14" s="183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</row>
    <row r="15" spans="1:258" s="42" customFormat="1" ht="18" customHeight="1">
      <c r="A15" s="52" t="s">
        <v>172</v>
      </c>
      <c r="B15" s="53"/>
      <c r="C15" s="53">
        <f>D15-0.5</f>
        <v>13</v>
      </c>
      <c r="D15" s="53">
        <f>E15-0.5</f>
        <v>13.5</v>
      </c>
      <c r="E15" s="53">
        <v>14</v>
      </c>
      <c r="F15" s="53">
        <f>E15+0.7</f>
        <v>14.7</v>
      </c>
      <c r="G15" s="53">
        <f>F15+0.8</f>
        <v>15.5</v>
      </c>
      <c r="H15" s="55"/>
      <c r="I15" s="55"/>
      <c r="J15" s="55"/>
      <c r="K15" s="55"/>
      <c r="L15" s="77" t="s">
        <v>162</v>
      </c>
      <c r="M15" s="55"/>
      <c r="N15" s="77" t="s">
        <v>162</v>
      </c>
      <c r="O15" s="55"/>
      <c r="P15" s="55"/>
      <c r="Q15" s="183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</row>
    <row r="16" spans="1:258" s="42" customFormat="1" ht="18" customHeight="1">
      <c r="A16" s="55" t="s">
        <v>173</v>
      </c>
      <c r="B16" s="55"/>
      <c r="C16" s="53">
        <f>D16-0.5</f>
        <v>10</v>
      </c>
      <c r="D16" s="53">
        <f>E16-0.5</f>
        <v>10.5</v>
      </c>
      <c r="E16" s="53">
        <v>11</v>
      </c>
      <c r="F16" s="53">
        <f>E16+0.7</f>
        <v>11.7</v>
      </c>
      <c r="G16" s="53">
        <f>F16+0.8</f>
        <v>12.5</v>
      </c>
      <c r="H16" s="55"/>
      <c r="I16" s="55"/>
      <c r="J16" s="55"/>
      <c r="K16" s="55"/>
      <c r="L16" s="77" t="s">
        <v>162</v>
      </c>
      <c r="M16" s="55"/>
      <c r="N16" s="77" t="s">
        <v>162</v>
      </c>
      <c r="O16" s="55"/>
      <c r="P16" s="55"/>
      <c r="Q16" s="183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</row>
    <row r="17" spans="1:261" s="42" customFormat="1" ht="18" customHeight="1">
      <c r="A17" s="55"/>
      <c r="B17" s="55"/>
      <c r="C17" s="178"/>
      <c r="D17" s="178"/>
      <c r="E17" s="55"/>
      <c r="F17" s="55"/>
      <c r="G17" s="55"/>
      <c r="H17" s="55"/>
      <c r="I17" s="55"/>
      <c r="J17" s="55"/>
      <c r="K17" s="55"/>
      <c r="L17" s="55"/>
      <c r="M17" s="55"/>
      <c r="N17" s="77"/>
      <c r="O17" s="55"/>
      <c r="P17" s="55"/>
      <c r="Q17" s="184"/>
      <c r="IV17" s="19"/>
      <c r="IW17" s="19"/>
      <c r="IX17" s="19"/>
      <c r="IY17" s="19"/>
      <c r="IZ17" s="19"/>
      <c r="JA17" s="19"/>
    </row>
    <row r="18" spans="1:261">
      <c r="K18" s="90" t="s">
        <v>174</v>
      </c>
      <c r="L18" s="91">
        <v>45032</v>
      </c>
      <c r="M18" s="90" t="s">
        <v>175</v>
      </c>
      <c r="N18" s="90" t="s">
        <v>139</v>
      </c>
      <c r="O18" s="90" t="s">
        <v>176</v>
      </c>
      <c r="P18" s="42" t="s">
        <v>142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3"/>
  </mergeCells>
  <phoneticPr fontId="58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E16" sqref="E16:H16"/>
    </sheetView>
  </sheetViews>
  <sheetFormatPr defaultColWidth="10" defaultRowHeight="16.5" customHeight="1"/>
  <cols>
    <col min="1" max="1" width="10.875" style="99" customWidth="1"/>
    <col min="2" max="6" width="10" style="99"/>
    <col min="7" max="7" width="10.125" style="99"/>
    <col min="8" max="16384" width="10" style="99"/>
  </cols>
  <sheetData>
    <row r="1" spans="1:11" ht="22.5" customHeight="1">
      <c r="A1" s="328" t="s">
        <v>177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7.25" customHeight="1">
      <c r="A2" s="145" t="s">
        <v>53</v>
      </c>
      <c r="B2" s="242" t="s">
        <v>178</v>
      </c>
      <c r="C2" s="242"/>
      <c r="D2" s="243" t="s">
        <v>55</v>
      </c>
      <c r="E2" s="243"/>
      <c r="F2" s="242" t="s">
        <v>56</v>
      </c>
      <c r="G2" s="242"/>
      <c r="H2" s="146" t="s">
        <v>57</v>
      </c>
      <c r="I2" s="244" t="s">
        <v>58</v>
      </c>
      <c r="J2" s="244"/>
      <c r="K2" s="245"/>
    </row>
    <row r="3" spans="1:11" ht="16.5" customHeight="1">
      <c r="A3" s="246" t="s">
        <v>59</v>
      </c>
      <c r="B3" s="329"/>
      <c r="C3" s="330"/>
      <c r="D3" s="249" t="s">
        <v>60</v>
      </c>
      <c r="E3" s="250"/>
      <c r="F3" s="250"/>
      <c r="G3" s="251"/>
      <c r="H3" s="249" t="s">
        <v>61</v>
      </c>
      <c r="I3" s="250"/>
      <c r="J3" s="250"/>
      <c r="K3" s="251"/>
    </row>
    <row r="4" spans="1:11" ht="16.5" customHeight="1">
      <c r="A4" s="149" t="s">
        <v>62</v>
      </c>
      <c r="B4" s="331"/>
      <c r="C4" s="332"/>
      <c r="D4" s="254" t="s">
        <v>64</v>
      </c>
      <c r="E4" s="255"/>
      <c r="F4" s="333"/>
      <c r="G4" s="334"/>
      <c r="H4" s="254" t="s">
        <v>179</v>
      </c>
      <c r="I4" s="255"/>
      <c r="J4" s="161" t="s">
        <v>66</v>
      </c>
      <c r="K4" s="171" t="s">
        <v>67</v>
      </c>
    </row>
    <row r="5" spans="1:11" ht="16.5" customHeight="1">
      <c r="A5" s="152" t="s">
        <v>68</v>
      </c>
      <c r="B5" s="335"/>
      <c r="C5" s="336"/>
      <c r="D5" s="254" t="s">
        <v>180</v>
      </c>
      <c r="E5" s="255"/>
      <c r="F5" s="331">
        <v>4060</v>
      </c>
      <c r="G5" s="332"/>
      <c r="H5" s="254" t="s">
        <v>181</v>
      </c>
      <c r="I5" s="255"/>
      <c r="J5" s="161" t="s">
        <v>66</v>
      </c>
      <c r="K5" s="171" t="s">
        <v>67</v>
      </c>
    </row>
    <row r="6" spans="1:11" ht="16.5" customHeight="1">
      <c r="A6" s="149" t="s">
        <v>72</v>
      </c>
      <c r="B6" s="337">
        <v>44991</v>
      </c>
      <c r="C6" s="336"/>
      <c r="D6" s="254" t="s">
        <v>182</v>
      </c>
      <c r="E6" s="255"/>
      <c r="F6" s="331">
        <v>2500</v>
      </c>
      <c r="G6" s="332"/>
      <c r="H6" s="254" t="s">
        <v>183</v>
      </c>
      <c r="I6" s="255"/>
      <c r="J6" s="255"/>
      <c r="K6" s="338"/>
    </row>
    <row r="7" spans="1:11" ht="16.5" customHeight="1">
      <c r="A7" s="149" t="s">
        <v>76</v>
      </c>
      <c r="B7" s="331">
        <v>5000</v>
      </c>
      <c r="C7" s="332"/>
      <c r="D7" s="149" t="s">
        <v>184</v>
      </c>
      <c r="E7" s="151"/>
      <c r="F7" s="331">
        <v>2000</v>
      </c>
      <c r="G7" s="332"/>
      <c r="H7" s="339"/>
      <c r="I7" s="340"/>
      <c r="J7" s="340"/>
      <c r="K7" s="341"/>
    </row>
    <row r="8" spans="1:11" ht="16.5" customHeight="1">
      <c r="A8" s="154" t="s">
        <v>79</v>
      </c>
      <c r="B8" s="262"/>
      <c r="C8" s="263"/>
      <c r="D8" s="264" t="s">
        <v>81</v>
      </c>
      <c r="E8" s="265"/>
      <c r="F8" s="266">
        <v>44934</v>
      </c>
      <c r="G8" s="267"/>
      <c r="H8" s="264"/>
      <c r="I8" s="265"/>
      <c r="J8" s="265"/>
      <c r="K8" s="274"/>
    </row>
    <row r="9" spans="1:11" ht="16.5" customHeight="1">
      <c r="A9" s="342" t="s">
        <v>185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</row>
    <row r="10" spans="1:11" ht="16.5" customHeight="1">
      <c r="A10" s="155" t="s">
        <v>85</v>
      </c>
      <c r="B10" s="156" t="s">
        <v>86</v>
      </c>
      <c r="C10" s="157" t="s">
        <v>87</v>
      </c>
      <c r="D10" s="158"/>
      <c r="E10" s="159" t="s">
        <v>90</v>
      </c>
      <c r="F10" s="156" t="s">
        <v>86</v>
      </c>
      <c r="G10" s="157" t="s">
        <v>87</v>
      </c>
      <c r="H10" s="156"/>
      <c r="I10" s="159" t="s">
        <v>88</v>
      </c>
      <c r="J10" s="156" t="s">
        <v>86</v>
      </c>
      <c r="K10" s="172" t="s">
        <v>87</v>
      </c>
    </row>
    <row r="11" spans="1:11" ht="16.5" customHeight="1">
      <c r="A11" s="152" t="s">
        <v>91</v>
      </c>
      <c r="B11" s="160" t="s">
        <v>86</v>
      </c>
      <c r="C11" s="161" t="s">
        <v>87</v>
      </c>
      <c r="D11" s="162"/>
      <c r="E11" s="163" t="s">
        <v>93</v>
      </c>
      <c r="F11" s="160" t="s">
        <v>86</v>
      </c>
      <c r="G11" s="161" t="s">
        <v>87</v>
      </c>
      <c r="H11" s="160"/>
      <c r="I11" s="163" t="s">
        <v>98</v>
      </c>
      <c r="J11" s="160" t="s">
        <v>86</v>
      </c>
      <c r="K11" s="171" t="s">
        <v>87</v>
      </c>
    </row>
    <row r="12" spans="1:11" ht="16.5" customHeight="1">
      <c r="A12" s="264" t="s">
        <v>124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74"/>
    </row>
    <row r="13" spans="1:11" ht="16.5" customHeight="1">
      <c r="A13" s="343" t="s">
        <v>186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</row>
    <row r="14" spans="1:11" ht="16.5" customHeight="1">
      <c r="A14" s="344" t="s">
        <v>187</v>
      </c>
      <c r="B14" s="345"/>
      <c r="C14" s="345"/>
      <c r="D14" s="345"/>
      <c r="E14" s="345"/>
      <c r="F14" s="345"/>
      <c r="G14" s="345"/>
      <c r="H14" s="345"/>
      <c r="I14" s="346"/>
      <c r="J14" s="346"/>
      <c r="K14" s="347"/>
    </row>
    <row r="15" spans="1:11" ht="16.5" customHeight="1">
      <c r="A15" s="348"/>
      <c r="B15" s="349"/>
      <c r="C15" s="349"/>
      <c r="D15" s="350"/>
      <c r="E15" s="351"/>
      <c r="F15" s="349"/>
      <c r="G15" s="349"/>
      <c r="H15" s="350"/>
      <c r="I15" s="352"/>
      <c r="J15" s="353"/>
      <c r="K15" s="354"/>
    </row>
    <row r="16" spans="1:11" ht="16.5" customHeight="1">
      <c r="A16" s="355"/>
      <c r="B16" s="356"/>
      <c r="C16" s="356"/>
      <c r="D16" s="356"/>
      <c r="E16" s="356"/>
      <c r="F16" s="356"/>
      <c r="G16" s="356"/>
      <c r="H16" s="356"/>
      <c r="I16" s="356"/>
      <c r="J16" s="356"/>
      <c r="K16" s="357"/>
    </row>
    <row r="17" spans="1:11" ht="16.5" customHeight="1">
      <c r="A17" s="343" t="s">
        <v>188</v>
      </c>
      <c r="B17" s="343"/>
      <c r="C17" s="343"/>
      <c r="D17" s="343"/>
      <c r="E17" s="343"/>
      <c r="F17" s="343"/>
      <c r="G17" s="343"/>
      <c r="H17" s="343"/>
      <c r="I17" s="343"/>
      <c r="J17" s="343"/>
      <c r="K17" s="343"/>
    </row>
    <row r="18" spans="1:11" ht="16.5" customHeight="1">
      <c r="A18" s="344" t="s">
        <v>189</v>
      </c>
      <c r="B18" s="345"/>
      <c r="C18" s="345"/>
      <c r="D18" s="345"/>
      <c r="E18" s="345"/>
      <c r="F18" s="345"/>
      <c r="G18" s="345"/>
      <c r="H18" s="345"/>
      <c r="I18" s="346"/>
      <c r="J18" s="346"/>
      <c r="K18" s="347"/>
    </row>
    <row r="19" spans="1:11" ht="16.5" customHeight="1">
      <c r="A19" s="348"/>
      <c r="B19" s="349"/>
      <c r="C19" s="349"/>
      <c r="D19" s="350"/>
      <c r="E19" s="351"/>
      <c r="F19" s="349"/>
      <c r="G19" s="349"/>
      <c r="H19" s="350"/>
      <c r="I19" s="352"/>
      <c r="J19" s="353"/>
      <c r="K19" s="354"/>
    </row>
    <row r="20" spans="1:11" ht="16.5" customHeight="1">
      <c r="A20" s="355"/>
      <c r="B20" s="356"/>
      <c r="C20" s="356"/>
      <c r="D20" s="356"/>
      <c r="E20" s="356"/>
      <c r="F20" s="356"/>
      <c r="G20" s="356"/>
      <c r="H20" s="356"/>
      <c r="I20" s="356"/>
      <c r="J20" s="356"/>
      <c r="K20" s="357"/>
    </row>
    <row r="21" spans="1:11" ht="16.5" customHeight="1">
      <c r="A21" s="358" t="s">
        <v>121</v>
      </c>
      <c r="B21" s="358"/>
      <c r="C21" s="358"/>
      <c r="D21" s="358"/>
      <c r="E21" s="358"/>
      <c r="F21" s="358"/>
      <c r="G21" s="358"/>
      <c r="H21" s="358"/>
      <c r="I21" s="358"/>
      <c r="J21" s="358"/>
      <c r="K21" s="358"/>
    </row>
    <row r="22" spans="1:11" ht="16.5" customHeight="1">
      <c r="A22" s="359" t="s">
        <v>122</v>
      </c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 ht="16.5" customHeight="1">
      <c r="A23" s="293" t="s">
        <v>123</v>
      </c>
      <c r="B23" s="294"/>
      <c r="C23" s="161" t="s">
        <v>66</v>
      </c>
      <c r="D23" s="161" t="s">
        <v>67</v>
      </c>
      <c r="E23" s="360"/>
      <c r="F23" s="360"/>
      <c r="G23" s="360"/>
      <c r="H23" s="360"/>
      <c r="I23" s="360"/>
      <c r="J23" s="360"/>
      <c r="K23" s="361"/>
    </row>
    <row r="24" spans="1:11" ht="16.5" customHeight="1">
      <c r="A24" s="254" t="s">
        <v>190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1"/>
    </row>
    <row r="25" spans="1:11" ht="16.5" customHeight="1">
      <c r="A25" s="362"/>
      <c r="B25" s="363"/>
      <c r="C25" s="363"/>
      <c r="D25" s="363"/>
      <c r="E25" s="363"/>
      <c r="F25" s="363"/>
      <c r="G25" s="363"/>
      <c r="H25" s="363"/>
      <c r="I25" s="363"/>
      <c r="J25" s="363"/>
      <c r="K25" s="364"/>
    </row>
    <row r="26" spans="1:11" ht="16.5" customHeight="1">
      <c r="A26" s="342" t="s">
        <v>131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ht="16.5" customHeight="1">
      <c r="A27" s="147" t="s">
        <v>132</v>
      </c>
      <c r="B27" s="157" t="s">
        <v>96</v>
      </c>
      <c r="C27" s="157" t="s">
        <v>97</v>
      </c>
      <c r="D27" s="157" t="s">
        <v>89</v>
      </c>
      <c r="E27" s="148" t="s">
        <v>133</v>
      </c>
      <c r="F27" s="157" t="s">
        <v>96</v>
      </c>
      <c r="G27" s="157" t="s">
        <v>97</v>
      </c>
      <c r="H27" s="157" t="s">
        <v>89</v>
      </c>
      <c r="I27" s="148" t="s">
        <v>134</v>
      </c>
      <c r="J27" s="157" t="s">
        <v>96</v>
      </c>
      <c r="K27" s="172" t="s">
        <v>97</v>
      </c>
    </row>
    <row r="28" spans="1:11" ht="16.5" customHeight="1">
      <c r="A28" s="165" t="s">
        <v>88</v>
      </c>
      <c r="B28" s="161" t="s">
        <v>96</v>
      </c>
      <c r="C28" s="161" t="s">
        <v>97</v>
      </c>
      <c r="D28" s="161" t="s">
        <v>89</v>
      </c>
      <c r="E28" s="166" t="s">
        <v>95</v>
      </c>
      <c r="F28" s="161" t="s">
        <v>96</v>
      </c>
      <c r="G28" s="161" t="s">
        <v>97</v>
      </c>
      <c r="H28" s="161" t="s">
        <v>89</v>
      </c>
      <c r="I28" s="166" t="s">
        <v>106</v>
      </c>
      <c r="J28" s="161" t="s">
        <v>96</v>
      </c>
      <c r="K28" s="171" t="s">
        <v>97</v>
      </c>
    </row>
    <row r="29" spans="1:11" ht="16.5" customHeight="1">
      <c r="A29" s="254" t="s">
        <v>99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65"/>
    </row>
    <row r="30" spans="1:11" ht="16.5" customHeight="1">
      <c r="A30" s="366"/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 ht="16.5" customHeight="1">
      <c r="A31" s="369" t="s">
        <v>191</v>
      </c>
      <c r="B31" s="370"/>
      <c r="C31" s="370"/>
      <c r="D31" s="370"/>
      <c r="E31" s="370"/>
      <c r="F31" s="370"/>
      <c r="G31" s="370"/>
      <c r="H31" s="370"/>
      <c r="I31" s="370"/>
      <c r="J31" s="370"/>
      <c r="K31" s="174" t="s">
        <v>192</v>
      </c>
    </row>
    <row r="32" spans="1:11" ht="21" customHeight="1">
      <c r="A32" s="339" t="s">
        <v>193</v>
      </c>
      <c r="B32" s="340"/>
      <c r="C32" s="340"/>
      <c r="D32" s="340"/>
      <c r="E32" s="340"/>
      <c r="F32" s="340"/>
      <c r="G32" s="340"/>
      <c r="H32" s="340"/>
      <c r="I32" s="340"/>
      <c r="J32" s="340"/>
      <c r="K32" s="150">
        <v>1</v>
      </c>
    </row>
    <row r="33" spans="1:11" ht="21" customHeight="1">
      <c r="A33" s="339" t="s">
        <v>194</v>
      </c>
      <c r="B33" s="340"/>
      <c r="C33" s="340"/>
      <c r="D33" s="340"/>
      <c r="E33" s="340"/>
      <c r="F33" s="340"/>
      <c r="G33" s="340"/>
      <c r="H33" s="340"/>
      <c r="I33" s="340"/>
      <c r="J33" s="340"/>
      <c r="K33" s="150">
        <v>1</v>
      </c>
    </row>
    <row r="34" spans="1:11" ht="21" customHeight="1">
      <c r="A34" s="339" t="s">
        <v>195</v>
      </c>
      <c r="B34" s="340"/>
      <c r="C34" s="340"/>
      <c r="D34" s="340"/>
      <c r="E34" s="340"/>
      <c r="F34" s="340"/>
      <c r="G34" s="340"/>
      <c r="H34" s="340"/>
      <c r="I34" s="340"/>
      <c r="J34" s="340"/>
      <c r="K34" s="150">
        <v>1</v>
      </c>
    </row>
    <row r="35" spans="1:11" ht="21" customHeight="1">
      <c r="A35" s="339" t="s">
        <v>196</v>
      </c>
      <c r="B35" s="340"/>
      <c r="C35" s="340"/>
      <c r="D35" s="340"/>
      <c r="E35" s="340"/>
      <c r="F35" s="340"/>
      <c r="G35" s="340"/>
      <c r="H35" s="340"/>
      <c r="I35" s="340"/>
      <c r="J35" s="340"/>
      <c r="K35" s="150">
        <v>1</v>
      </c>
    </row>
    <row r="36" spans="1:11" ht="21" customHeight="1">
      <c r="A36" s="339" t="s">
        <v>197</v>
      </c>
      <c r="B36" s="340"/>
      <c r="C36" s="340"/>
      <c r="D36" s="340"/>
      <c r="E36" s="340"/>
      <c r="F36" s="340"/>
      <c r="G36" s="340"/>
      <c r="H36" s="340"/>
      <c r="I36" s="340"/>
      <c r="J36" s="340"/>
      <c r="K36" s="150">
        <v>1</v>
      </c>
    </row>
    <row r="37" spans="1:11" ht="21" customHeight="1">
      <c r="A37" s="339"/>
      <c r="B37" s="340"/>
      <c r="C37" s="340"/>
      <c r="D37" s="340"/>
      <c r="E37" s="340"/>
      <c r="F37" s="340"/>
      <c r="G37" s="340"/>
      <c r="H37" s="340"/>
      <c r="I37" s="340"/>
      <c r="J37" s="340"/>
      <c r="K37" s="150"/>
    </row>
    <row r="38" spans="1:11" ht="21" customHeight="1">
      <c r="A38" s="339"/>
      <c r="B38" s="340"/>
      <c r="C38" s="340"/>
      <c r="D38" s="340"/>
      <c r="E38" s="340"/>
      <c r="F38" s="340"/>
      <c r="G38" s="340"/>
      <c r="H38" s="340"/>
      <c r="I38" s="340"/>
      <c r="J38" s="340"/>
      <c r="K38" s="150"/>
    </row>
    <row r="39" spans="1:11" ht="21" customHeight="1">
      <c r="A39" s="339"/>
      <c r="B39" s="340"/>
      <c r="C39" s="340"/>
      <c r="D39" s="340"/>
      <c r="E39" s="340"/>
      <c r="F39" s="340"/>
      <c r="G39" s="340"/>
      <c r="H39" s="340"/>
      <c r="I39" s="340"/>
      <c r="J39" s="340"/>
      <c r="K39" s="150"/>
    </row>
    <row r="40" spans="1:11" ht="21" customHeight="1">
      <c r="A40" s="339"/>
      <c r="B40" s="340"/>
      <c r="C40" s="340"/>
      <c r="D40" s="340"/>
      <c r="E40" s="340"/>
      <c r="F40" s="340"/>
      <c r="G40" s="340"/>
      <c r="H40" s="340"/>
      <c r="I40" s="340"/>
      <c r="J40" s="340"/>
      <c r="K40" s="150"/>
    </row>
    <row r="41" spans="1:11" ht="21" customHeight="1">
      <c r="A41" s="339"/>
      <c r="B41" s="340"/>
      <c r="C41" s="340"/>
      <c r="D41" s="340"/>
      <c r="E41" s="340"/>
      <c r="F41" s="340"/>
      <c r="G41" s="340"/>
      <c r="H41" s="340"/>
      <c r="I41" s="340"/>
      <c r="J41" s="340"/>
      <c r="K41" s="150"/>
    </row>
    <row r="42" spans="1:11" ht="21" customHeight="1">
      <c r="A42" s="371" t="s">
        <v>198</v>
      </c>
      <c r="B42" s="372"/>
      <c r="C42" s="372"/>
      <c r="D42" s="372"/>
      <c r="E42" s="372"/>
      <c r="F42" s="372"/>
      <c r="G42" s="372"/>
      <c r="H42" s="372"/>
      <c r="I42" s="372"/>
      <c r="J42" s="372"/>
      <c r="K42" s="150">
        <f>SUM(K32:K41)</f>
        <v>5</v>
      </c>
    </row>
    <row r="43" spans="1:11" ht="17.25" customHeight="1">
      <c r="A43" s="373" t="s">
        <v>130</v>
      </c>
      <c r="B43" s="374"/>
      <c r="C43" s="374"/>
      <c r="D43" s="374"/>
      <c r="E43" s="374"/>
      <c r="F43" s="374"/>
      <c r="G43" s="374"/>
      <c r="H43" s="374"/>
      <c r="I43" s="374"/>
      <c r="J43" s="374"/>
      <c r="K43" s="375"/>
    </row>
    <row r="44" spans="1:11" ht="16.5" customHeight="1">
      <c r="A44" s="342" t="s">
        <v>199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</row>
    <row r="45" spans="1:11" ht="18" customHeight="1">
      <c r="A45" s="376" t="s">
        <v>124</v>
      </c>
      <c r="B45" s="377"/>
      <c r="C45" s="377"/>
      <c r="D45" s="377"/>
      <c r="E45" s="377"/>
      <c r="F45" s="377"/>
      <c r="G45" s="377"/>
      <c r="H45" s="377"/>
      <c r="I45" s="377"/>
      <c r="J45" s="377"/>
      <c r="K45" s="378"/>
    </row>
    <row r="46" spans="1:11" ht="18" customHeight="1">
      <c r="A46" s="376"/>
      <c r="B46" s="377"/>
      <c r="C46" s="377"/>
      <c r="D46" s="377"/>
      <c r="E46" s="377"/>
      <c r="F46" s="377"/>
      <c r="G46" s="377"/>
      <c r="H46" s="377"/>
      <c r="I46" s="377"/>
      <c r="J46" s="377"/>
      <c r="K46" s="378"/>
    </row>
    <row r="47" spans="1:11" ht="18" customHeight="1">
      <c r="A47" s="362"/>
      <c r="B47" s="363"/>
      <c r="C47" s="363"/>
      <c r="D47" s="363"/>
      <c r="E47" s="363"/>
      <c r="F47" s="363"/>
      <c r="G47" s="363"/>
      <c r="H47" s="363"/>
      <c r="I47" s="363"/>
      <c r="J47" s="363"/>
      <c r="K47" s="364"/>
    </row>
    <row r="48" spans="1:11" ht="21" customHeight="1">
      <c r="A48" s="167" t="s">
        <v>136</v>
      </c>
      <c r="B48" s="379" t="s">
        <v>137</v>
      </c>
      <c r="C48" s="379"/>
      <c r="D48" s="168" t="s">
        <v>138</v>
      </c>
      <c r="E48" s="169" t="s">
        <v>200</v>
      </c>
      <c r="F48" s="168" t="s">
        <v>140</v>
      </c>
      <c r="G48" s="170">
        <v>45285</v>
      </c>
      <c r="H48" s="380" t="s">
        <v>141</v>
      </c>
      <c r="I48" s="380"/>
      <c r="J48" s="379" t="s">
        <v>142</v>
      </c>
      <c r="K48" s="381"/>
    </row>
    <row r="49" spans="1:11" ht="16.5" customHeight="1">
      <c r="A49" s="271" t="s">
        <v>201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spans="1:11" ht="16.5" customHeight="1">
      <c r="A50" s="382"/>
      <c r="B50" s="383"/>
      <c r="C50" s="383"/>
      <c r="D50" s="383"/>
      <c r="E50" s="383"/>
      <c r="F50" s="383"/>
      <c r="G50" s="383"/>
      <c r="H50" s="383"/>
      <c r="I50" s="383"/>
      <c r="J50" s="383"/>
      <c r="K50" s="384"/>
    </row>
    <row r="51" spans="1:11" ht="16.5" customHeight="1">
      <c r="A51" s="385"/>
      <c r="B51" s="386"/>
      <c r="C51" s="386"/>
      <c r="D51" s="386"/>
      <c r="E51" s="386"/>
      <c r="F51" s="386"/>
      <c r="G51" s="386"/>
      <c r="H51" s="386"/>
      <c r="I51" s="386"/>
      <c r="J51" s="386"/>
      <c r="K51" s="387"/>
    </row>
    <row r="52" spans="1:11" ht="21" customHeight="1">
      <c r="A52" s="167" t="s">
        <v>136</v>
      </c>
      <c r="B52" s="379" t="s">
        <v>137</v>
      </c>
      <c r="C52" s="379"/>
      <c r="D52" s="168" t="s">
        <v>138</v>
      </c>
      <c r="E52" s="168" t="s">
        <v>200</v>
      </c>
      <c r="F52" s="168" t="s">
        <v>140</v>
      </c>
      <c r="G52" s="170">
        <v>45285</v>
      </c>
      <c r="H52" s="380" t="s">
        <v>141</v>
      </c>
      <c r="I52" s="380"/>
      <c r="J52" s="388" t="s">
        <v>142</v>
      </c>
      <c r="K52" s="389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8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24"/>
  <sheetViews>
    <sheetView workbookViewId="0">
      <selection activeCell="I26" sqref="I26"/>
    </sheetView>
  </sheetViews>
  <sheetFormatPr defaultColWidth="9" defaultRowHeight="14.25"/>
  <cols>
    <col min="1" max="1" width="13.625" style="42" customWidth="1"/>
    <col min="2" max="2" width="7.5" style="42" customWidth="1"/>
    <col min="3" max="4" width="8.5" style="43" customWidth="1"/>
    <col min="5" max="7" width="8.5" style="42" customWidth="1"/>
    <col min="8" max="8" width="8.875" style="42" customWidth="1"/>
    <col min="9" max="9" width="6.75" style="42" customWidth="1"/>
    <col min="10" max="10" width="2.75" style="42" customWidth="1"/>
    <col min="11" max="21" width="7.375" style="42" customWidth="1"/>
    <col min="22" max="22" width="7.375" style="44" customWidth="1"/>
    <col min="23" max="260" width="9" style="42"/>
    <col min="261" max="16384" width="9" style="19"/>
  </cols>
  <sheetData>
    <row r="1" spans="1:263" s="42" customFormat="1" ht="29.1" customHeight="1">
      <c r="A1" s="316" t="s">
        <v>144</v>
      </c>
      <c r="B1" s="316"/>
      <c r="C1" s="317"/>
      <c r="D1" s="317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92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</row>
    <row r="2" spans="1:263" s="42" customFormat="1" ht="20.100000000000001" customHeight="1">
      <c r="A2" s="45" t="s">
        <v>62</v>
      </c>
      <c r="B2" s="390"/>
      <c r="C2" s="391"/>
      <c r="D2" s="392"/>
      <c r="E2" s="46" t="s">
        <v>68</v>
      </c>
      <c r="F2" s="393" t="s">
        <v>202</v>
      </c>
      <c r="G2" s="393"/>
      <c r="H2" s="393"/>
      <c r="I2" s="393"/>
      <c r="J2" s="404"/>
      <c r="K2" s="75" t="s">
        <v>57</v>
      </c>
      <c r="L2" s="75"/>
      <c r="M2" s="394" t="s">
        <v>58</v>
      </c>
      <c r="N2" s="394"/>
      <c r="O2" s="394"/>
      <c r="P2" s="394"/>
      <c r="Q2" s="394"/>
      <c r="R2" s="394"/>
      <c r="S2" s="394"/>
      <c r="T2" s="394"/>
      <c r="U2" s="395"/>
      <c r="V2" s="93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</row>
    <row r="3" spans="1:263" s="42" customFormat="1">
      <c r="A3" s="401" t="s">
        <v>145</v>
      </c>
      <c r="B3" s="396" t="s">
        <v>146</v>
      </c>
      <c r="C3" s="397"/>
      <c r="D3" s="396"/>
      <c r="E3" s="396"/>
      <c r="F3" s="396"/>
      <c r="G3" s="396"/>
      <c r="H3" s="396"/>
      <c r="I3" s="398"/>
      <c r="J3" s="327"/>
      <c r="K3" s="399" t="s">
        <v>147</v>
      </c>
      <c r="L3" s="399"/>
      <c r="M3" s="399"/>
      <c r="N3" s="399"/>
      <c r="O3" s="399"/>
      <c r="P3" s="399"/>
      <c r="Q3" s="399"/>
      <c r="R3" s="399"/>
      <c r="S3" s="399"/>
      <c r="T3" s="399"/>
      <c r="U3" s="400"/>
      <c r="V3" s="94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</row>
    <row r="4" spans="1:263" s="42" customFormat="1">
      <c r="A4" s="401"/>
      <c r="B4" s="133"/>
      <c r="C4" s="134"/>
      <c r="D4" s="133"/>
      <c r="E4" s="133"/>
      <c r="F4" s="133"/>
      <c r="G4" s="133"/>
      <c r="H4" s="133"/>
      <c r="I4" s="76"/>
      <c r="J4" s="327"/>
      <c r="K4" s="78" t="s">
        <v>149</v>
      </c>
      <c r="L4" s="78" t="s">
        <v>150</v>
      </c>
      <c r="M4" s="78" t="s">
        <v>149</v>
      </c>
      <c r="N4" s="78" t="s">
        <v>150</v>
      </c>
      <c r="O4" s="78" t="s">
        <v>149</v>
      </c>
      <c r="P4" s="78" t="s">
        <v>150</v>
      </c>
      <c r="Q4" s="78" t="s">
        <v>149</v>
      </c>
      <c r="R4" s="78" t="s">
        <v>150</v>
      </c>
      <c r="S4" s="78" t="s">
        <v>149</v>
      </c>
      <c r="T4" s="78" t="s">
        <v>150</v>
      </c>
      <c r="U4" s="78" t="s">
        <v>149</v>
      </c>
      <c r="V4" s="79" t="s">
        <v>150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</row>
    <row r="5" spans="1:263" s="42" customFormat="1" ht="16.5">
      <c r="A5" s="401"/>
      <c r="B5" s="402" t="s">
        <v>148</v>
      </c>
      <c r="C5" s="47" t="s">
        <v>111</v>
      </c>
      <c r="D5" s="47" t="s">
        <v>112</v>
      </c>
      <c r="E5" s="48" t="s">
        <v>113</v>
      </c>
      <c r="F5" s="47" t="s">
        <v>114</v>
      </c>
      <c r="G5" s="47" t="s">
        <v>115</v>
      </c>
      <c r="H5" s="49"/>
      <c r="I5" s="80"/>
      <c r="J5" s="327"/>
      <c r="K5" s="18" t="s">
        <v>117</v>
      </c>
      <c r="L5" s="18" t="s">
        <v>117</v>
      </c>
      <c r="M5" s="18" t="s">
        <v>117</v>
      </c>
      <c r="N5" s="18" t="s">
        <v>117</v>
      </c>
      <c r="O5" s="18" t="s">
        <v>117</v>
      </c>
      <c r="P5" s="18" t="s">
        <v>117</v>
      </c>
      <c r="Q5" s="18" t="s">
        <v>118</v>
      </c>
      <c r="R5" s="18" t="s">
        <v>118</v>
      </c>
      <c r="S5" s="18" t="s">
        <v>118</v>
      </c>
      <c r="T5" s="18" t="s">
        <v>118</v>
      </c>
      <c r="U5" s="141"/>
      <c r="V5" s="142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</row>
    <row r="6" spans="1:263" s="42" customFormat="1" ht="16.5">
      <c r="A6" s="401"/>
      <c r="B6" s="403"/>
      <c r="C6" s="50" t="s">
        <v>151</v>
      </c>
      <c r="D6" s="50" t="s">
        <v>152</v>
      </c>
      <c r="E6" s="50" t="s">
        <v>153</v>
      </c>
      <c r="F6" s="50" t="s">
        <v>154</v>
      </c>
      <c r="G6" s="50" t="s">
        <v>155</v>
      </c>
      <c r="H6" s="51"/>
      <c r="I6" s="80"/>
      <c r="J6" s="405"/>
      <c r="K6" s="137" t="s">
        <v>111</v>
      </c>
      <c r="L6" s="137" t="s">
        <v>111</v>
      </c>
      <c r="M6" s="137" t="s">
        <v>112</v>
      </c>
      <c r="N6" s="137" t="s">
        <v>112</v>
      </c>
      <c r="O6" s="138" t="s">
        <v>113</v>
      </c>
      <c r="P6" s="138" t="s">
        <v>113</v>
      </c>
      <c r="Q6" s="137" t="s">
        <v>114</v>
      </c>
      <c r="R6" s="137" t="s">
        <v>114</v>
      </c>
      <c r="S6" s="137" t="s">
        <v>115</v>
      </c>
      <c r="T6" s="137" t="s">
        <v>115</v>
      </c>
      <c r="U6" s="143"/>
      <c r="V6" s="144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</row>
    <row r="7" spans="1:263" s="42" customFormat="1" ht="20.100000000000001" customHeight="1">
      <c r="A7" s="52" t="s">
        <v>156</v>
      </c>
      <c r="B7" s="53"/>
      <c r="C7" s="53">
        <f>D7-2</f>
        <v>70</v>
      </c>
      <c r="D7" s="53">
        <f t="shared" ref="D7:D11" si="0">E7-0</f>
        <v>72</v>
      </c>
      <c r="E7" s="53">
        <v>72</v>
      </c>
      <c r="F7" s="53">
        <f>E7+0.5</f>
        <v>72.5</v>
      </c>
      <c r="G7" s="53">
        <f>F7+2</f>
        <v>74.5</v>
      </c>
      <c r="H7" s="52"/>
      <c r="I7" s="56"/>
      <c r="J7" s="405"/>
      <c r="K7" s="83" t="s">
        <v>162</v>
      </c>
      <c r="L7" s="83" t="s">
        <v>158</v>
      </c>
      <c r="M7" s="83" t="s">
        <v>162</v>
      </c>
      <c r="N7" s="83" t="s">
        <v>203</v>
      </c>
      <c r="O7" s="83" t="s">
        <v>162</v>
      </c>
      <c r="P7" s="83" t="s">
        <v>158</v>
      </c>
      <c r="Q7" s="83" t="s">
        <v>162</v>
      </c>
      <c r="R7" s="83" t="s">
        <v>203</v>
      </c>
      <c r="S7" s="83" t="s">
        <v>162</v>
      </c>
      <c r="T7" s="83" t="s">
        <v>204</v>
      </c>
      <c r="U7" s="83"/>
      <c r="V7" s="97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</row>
    <row r="8" spans="1:263" s="42" customFormat="1" ht="20.100000000000001" customHeight="1">
      <c r="A8" s="52" t="s">
        <v>159</v>
      </c>
      <c r="B8" s="53"/>
      <c r="C8" s="53">
        <f>D8-2</f>
        <v>67.3</v>
      </c>
      <c r="D8" s="53">
        <f t="shared" si="0"/>
        <v>69.3</v>
      </c>
      <c r="E8" s="53">
        <v>69.3</v>
      </c>
      <c r="F8" s="53">
        <f>E8+0.5</f>
        <v>69.8</v>
      </c>
      <c r="G8" s="53">
        <f>F8+2</f>
        <v>71.8</v>
      </c>
      <c r="H8" s="52"/>
      <c r="I8" s="56"/>
      <c r="J8" s="405"/>
      <c r="K8" s="83" t="s">
        <v>162</v>
      </c>
      <c r="L8" s="83" t="s">
        <v>158</v>
      </c>
      <c r="M8" s="83" t="s">
        <v>162</v>
      </c>
      <c r="N8" s="83" t="s">
        <v>158</v>
      </c>
      <c r="O8" s="83" t="s">
        <v>162</v>
      </c>
      <c r="P8" s="83" t="s">
        <v>158</v>
      </c>
      <c r="Q8" s="83" t="s">
        <v>162</v>
      </c>
      <c r="R8" s="83" t="s">
        <v>158</v>
      </c>
      <c r="S8" s="83" t="s">
        <v>162</v>
      </c>
      <c r="T8" s="83" t="s">
        <v>158</v>
      </c>
      <c r="U8" s="83"/>
      <c r="V8" s="97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</row>
    <row r="9" spans="1:263" s="42" customFormat="1" ht="20.100000000000001" customHeight="1">
      <c r="A9" s="52" t="s">
        <v>161</v>
      </c>
      <c r="B9" s="53"/>
      <c r="C9" s="53">
        <f>D9-4</f>
        <v>110</v>
      </c>
      <c r="D9" s="53">
        <f>E9-4</f>
        <v>114</v>
      </c>
      <c r="E9" s="53">
        <v>118</v>
      </c>
      <c r="F9" s="53">
        <f>E9+6</f>
        <v>124</v>
      </c>
      <c r="G9" s="53">
        <f>F9+6</f>
        <v>130</v>
      </c>
      <c r="H9" s="52"/>
      <c r="I9" s="56"/>
      <c r="J9" s="405"/>
      <c r="K9" s="83" t="s">
        <v>162</v>
      </c>
      <c r="L9" s="83" t="s">
        <v>205</v>
      </c>
      <c r="M9" s="83" t="s">
        <v>162</v>
      </c>
      <c r="N9" s="83" t="s">
        <v>203</v>
      </c>
      <c r="O9" s="83" t="s">
        <v>162</v>
      </c>
      <c r="P9" s="83" t="s">
        <v>205</v>
      </c>
      <c r="Q9" s="83" t="s">
        <v>162</v>
      </c>
      <c r="R9" s="83" t="s">
        <v>205</v>
      </c>
      <c r="S9" s="83" t="s">
        <v>162</v>
      </c>
      <c r="T9" s="83" t="s">
        <v>160</v>
      </c>
      <c r="U9" s="83"/>
      <c r="V9" s="97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</row>
    <row r="10" spans="1:263" s="42" customFormat="1" ht="20.100000000000001" customHeight="1">
      <c r="A10" s="52" t="s">
        <v>163</v>
      </c>
      <c r="B10" s="53"/>
      <c r="C10" s="53">
        <f>D10-4</f>
        <v>106</v>
      </c>
      <c r="D10" s="53">
        <f>E10-4</f>
        <v>110</v>
      </c>
      <c r="E10" s="53">
        <v>114</v>
      </c>
      <c r="F10" s="53">
        <f>E10+6</f>
        <v>120</v>
      </c>
      <c r="G10" s="53">
        <f>F10+6</f>
        <v>126</v>
      </c>
      <c r="H10" s="52"/>
      <c r="I10" s="56"/>
      <c r="J10" s="405"/>
      <c r="K10" s="83" t="s">
        <v>162</v>
      </c>
      <c r="L10" s="83" t="s">
        <v>205</v>
      </c>
      <c r="M10" s="83" t="s">
        <v>162</v>
      </c>
      <c r="N10" s="83" t="s">
        <v>204</v>
      </c>
      <c r="O10" s="83" t="s">
        <v>162</v>
      </c>
      <c r="P10" s="83" t="s">
        <v>205</v>
      </c>
      <c r="Q10" s="83" t="s">
        <v>162</v>
      </c>
      <c r="R10" s="83" t="s">
        <v>158</v>
      </c>
      <c r="S10" s="83" t="s">
        <v>162</v>
      </c>
      <c r="T10" s="83" t="s">
        <v>205</v>
      </c>
      <c r="U10" s="83"/>
      <c r="V10" s="97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</row>
    <row r="11" spans="1:263" s="42" customFormat="1" ht="20.100000000000001" customHeight="1">
      <c r="A11" s="52" t="s">
        <v>165</v>
      </c>
      <c r="B11" s="53"/>
      <c r="C11" s="53">
        <f>D11-0</f>
        <v>2.5</v>
      </c>
      <c r="D11" s="53">
        <f t="shared" si="0"/>
        <v>2.5</v>
      </c>
      <c r="E11" s="53">
        <v>2.5</v>
      </c>
      <c r="F11" s="53">
        <f>E11+0</f>
        <v>2.5</v>
      </c>
      <c r="G11" s="53">
        <f>F11+0</f>
        <v>2.5</v>
      </c>
      <c r="H11" s="52"/>
      <c r="I11" s="56"/>
      <c r="J11" s="405"/>
      <c r="K11" s="83" t="s">
        <v>206</v>
      </c>
      <c r="L11" s="83" t="s">
        <v>162</v>
      </c>
      <c r="M11" s="83" t="s">
        <v>207</v>
      </c>
      <c r="N11" s="83" t="s">
        <v>162</v>
      </c>
      <c r="O11" s="83" t="s">
        <v>169</v>
      </c>
      <c r="P11" s="83" t="s">
        <v>162</v>
      </c>
      <c r="Q11" s="83" t="s">
        <v>208</v>
      </c>
      <c r="R11" s="83" t="s">
        <v>162</v>
      </c>
      <c r="S11" s="83" t="s">
        <v>207</v>
      </c>
      <c r="T11" s="83" t="s">
        <v>162</v>
      </c>
      <c r="U11" s="83"/>
      <c r="V11" s="97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</row>
    <row r="12" spans="1:263" s="42" customFormat="1" ht="20.100000000000001" customHeight="1">
      <c r="A12" s="52" t="s">
        <v>166</v>
      </c>
      <c r="B12" s="53"/>
      <c r="C12" s="53">
        <f>D12-1.2</f>
        <v>45.599999999999994</v>
      </c>
      <c r="D12" s="53">
        <f>E12-1.2</f>
        <v>46.8</v>
      </c>
      <c r="E12" s="53">
        <v>48</v>
      </c>
      <c r="F12" s="53">
        <f>E12+1.8</f>
        <v>49.8</v>
      </c>
      <c r="G12" s="53">
        <f>F12+1.8</f>
        <v>51.599999999999994</v>
      </c>
      <c r="H12" s="52"/>
      <c r="I12" s="84"/>
      <c r="J12" s="405"/>
      <c r="K12" s="83" t="s">
        <v>209</v>
      </c>
      <c r="L12" s="83" t="s">
        <v>158</v>
      </c>
      <c r="M12" s="83" t="s">
        <v>209</v>
      </c>
      <c r="N12" s="83" t="s">
        <v>158</v>
      </c>
      <c r="O12" s="83" t="s">
        <v>209</v>
      </c>
      <c r="P12" s="83" t="s">
        <v>158</v>
      </c>
      <c r="Q12" s="83" t="s">
        <v>209</v>
      </c>
      <c r="R12" s="83" t="s">
        <v>158</v>
      </c>
      <c r="S12" s="83" t="s">
        <v>209</v>
      </c>
      <c r="T12" s="83" t="s">
        <v>158</v>
      </c>
      <c r="U12" s="83"/>
      <c r="V12" s="97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</row>
    <row r="13" spans="1:263" s="42" customFormat="1" ht="20.100000000000001" customHeight="1">
      <c r="A13" s="52" t="s">
        <v>168</v>
      </c>
      <c r="B13" s="53"/>
      <c r="C13" s="53">
        <f>D13-1.5</f>
        <v>64.5</v>
      </c>
      <c r="D13" s="53">
        <f>E13-0</f>
        <v>66</v>
      </c>
      <c r="E13" s="53">
        <v>66</v>
      </c>
      <c r="F13" s="53">
        <f>E13</f>
        <v>66</v>
      </c>
      <c r="G13" s="53">
        <f>F13+1.5</f>
        <v>67.5</v>
      </c>
      <c r="H13" s="52"/>
      <c r="I13" s="56"/>
      <c r="J13" s="405"/>
      <c r="K13" s="83" t="s">
        <v>210</v>
      </c>
      <c r="L13" s="83" t="s">
        <v>162</v>
      </c>
      <c r="M13" s="83" t="s">
        <v>210</v>
      </c>
      <c r="N13" s="83" t="s">
        <v>162</v>
      </c>
      <c r="O13" s="83" t="s">
        <v>210</v>
      </c>
      <c r="P13" s="83" t="s">
        <v>162</v>
      </c>
      <c r="Q13" s="83" t="s">
        <v>210</v>
      </c>
      <c r="R13" s="83" t="s">
        <v>162</v>
      </c>
      <c r="S13" s="83" t="s">
        <v>210</v>
      </c>
      <c r="T13" s="83" t="s">
        <v>162</v>
      </c>
      <c r="U13" s="83"/>
      <c r="V13" s="97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</row>
    <row r="14" spans="1:263" s="42" customFormat="1" ht="20.100000000000001" customHeight="1">
      <c r="A14" s="52" t="s">
        <v>170</v>
      </c>
      <c r="B14" s="53"/>
      <c r="C14" s="53">
        <f>D14-0.8</f>
        <v>21</v>
      </c>
      <c r="D14" s="53">
        <f>E14-0.8</f>
        <v>21.8</v>
      </c>
      <c r="E14" s="53">
        <v>22.6</v>
      </c>
      <c r="F14" s="53">
        <f>E14+1.2</f>
        <v>23.8</v>
      </c>
      <c r="G14" s="53">
        <f>F14+1.2</f>
        <v>25</v>
      </c>
      <c r="H14" s="52"/>
      <c r="I14" s="56"/>
      <c r="J14" s="405"/>
      <c r="K14" s="83" t="s">
        <v>167</v>
      </c>
      <c r="L14" s="83" t="s">
        <v>162</v>
      </c>
      <c r="M14" s="83" t="s">
        <v>206</v>
      </c>
      <c r="N14" s="83" t="s">
        <v>162</v>
      </c>
      <c r="O14" s="83" t="s">
        <v>169</v>
      </c>
      <c r="P14" s="83" t="s">
        <v>162</v>
      </c>
      <c r="Q14" s="83" t="s">
        <v>207</v>
      </c>
      <c r="R14" s="83" t="s">
        <v>162</v>
      </c>
      <c r="S14" s="83" t="s">
        <v>167</v>
      </c>
      <c r="T14" s="83" t="s">
        <v>162</v>
      </c>
      <c r="U14" s="83"/>
      <c r="V14" s="97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</row>
    <row r="15" spans="1:263" s="42" customFormat="1" ht="20.100000000000001" customHeight="1">
      <c r="A15" s="54" t="s">
        <v>171</v>
      </c>
      <c r="B15" s="53"/>
      <c r="C15" s="53">
        <f>D15-0.7</f>
        <v>17.600000000000001</v>
      </c>
      <c r="D15" s="53">
        <f>E15-0.7</f>
        <v>18.3</v>
      </c>
      <c r="E15" s="53">
        <v>19</v>
      </c>
      <c r="F15" s="53">
        <f>E15+1</f>
        <v>20</v>
      </c>
      <c r="G15" s="53">
        <f>F15+1</f>
        <v>21</v>
      </c>
      <c r="H15" s="52"/>
      <c r="I15" s="56"/>
      <c r="J15" s="405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97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</row>
    <row r="16" spans="1:263" s="42" customFormat="1" ht="20.100000000000001" customHeight="1">
      <c r="A16" s="52" t="s">
        <v>172</v>
      </c>
      <c r="B16" s="53"/>
      <c r="C16" s="53">
        <f>D16-0.5</f>
        <v>13</v>
      </c>
      <c r="D16" s="53">
        <f>E16-0.5</f>
        <v>13.5</v>
      </c>
      <c r="E16" s="53">
        <v>14</v>
      </c>
      <c r="F16" s="53">
        <f>E16+0.7</f>
        <v>14.7</v>
      </c>
      <c r="G16" s="53">
        <f>F16+0.8</f>
        <v>15.5</v>
      </c>
      <c r="H16" s="56"/>
      <c r="I16" s="56"/>
      <c r="J16" s="405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97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</row>
    <row r="17" spans="1:266" s="42" customFormat="1" ht="20.100000000000001" customHeight="1">
      <c r="A17" s="55" t="s">
        <v>173</v>
      </c>
      <c r="B17" s="55"/>
      <c r="C17" s="53">
        <f>D17-0.5</f>
        <v>10</v>
      </c>
      <c r="D17" s="53">
        <f>E17-0.5</f>
        <v>10.5</v>
      </c>
      <c r="E17" s="53">
        <v>11</v>
      </c>
      <c r="F17" s="53">
        <f>E17+0.7</f>
        <v>11.7</v>
      </c>
      <c r="G17" s="53">
        <f>F17+0.8</f>
        <v>12.5</v>
      </c>
      <c r="H17" s="56"/>
      <c r="I17" s="86"/>
      <c r="J17" s="405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97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</row>
    <row r="18" spans="1:266" s="42" customFormat="1" ht="20.100000000000001" customHeight="1">
      <c r="A18" s="57"/>
      <c r="B18" s="58"/>
      <c r="C18" s="59"/>
      <c r="D18" s="59"/>
      <c r="E18" s="60"/>
      <c r="F18" s="59"/>
      <c r="G18" s="59"/>
      <c r="H18" s="135"/>
      <c r="I18" s="139"/>
      <c r="J18" s="405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97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</row>
    <row r="19" spans="1:266" s="42" customFormat="1" ht="20.100000000000001" customHeight="1">
      <c r="A19" s="61"/>
      <c r="B19" s="62"/>
      <c r="C19" s="63"/>
      <c r="D19" s="63"/>
      <c r="E19" s="64"/>
      <c r="F19" s="65"/>
      <c r="G19" s="65"/>
      <c r="H19" s="136"/>
      <c r="I19" s="139"/>
      <c r="J19" s="405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97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</row>
    <row r="20" spans="1:266" s="42" customFormat="1" ht="20.100000000000001" customHeight="1">
      <c r="A20" s="67"/>
      <c r="B20" s="68"/>
      <c r="C20" s="69"/>
      <c r="D20" s="69"/>
      <c r="E20" s="70"/>
      <c r="F20" s="69"/>
      <c r="G20" s="69"/>
      <c r="H20" s="69"/>
      <c r="I20" s="69"/>
      <c r="J20" s="406"/>
      <c r="K20" s="87"/>
      <c r="L20" s="87"/>
      <c r="M20" s="87"/>
      <c r="N20" s="88"/>
      <c r="O20" s="87"/>
      <c r="P20" s="87"/>
      <c r="Q20" s="87"/>
      <c r="R20" s="87"/>
      <c r="S20" s="87"/>
      <c r="T20" s="87"/>
      <c r="U20" s="88"/>
      <c r="V20" s="9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</row>
    <row r="21" spans="1:266" s="42" customFormat="1" ht="16.5">
      <c r="A21" s="71"/>
      <c r="B21" s="71"/>
      <c r="C21" s="71"/>
      <c r="D21" s="71"/>
      <c r="E21" s="72"/>
      <c r="F21" s="71"/>
      <c r="G21" s="71"/>
      <c r="H21" s="71"/>
      <c r="I21" s="89"/>
      <c r="V21" s="92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</row>
    <row r="22" spans="1:266" s="42" customFormat="1">
      <c r="A22" s="73" t="s">
        <v>211</v>
      </c>
      <c r="B22" s="73"/>
      <c r="C22" s="74"/>
      <c r="D22" s="74"/>
      <c r="V22" s="92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</row>
    <row r="23" spans="1:266" s="42" customFormat="1">
      <c r="C23" s="43"/>
      <c r="D23" s="43"/>
      <c r="K23" s="90" t="s">
        <v>174</v>
      </c>
      <c r="L23" s="140">
        <v>45038</v>
      </c>
      <c r="M23" s="91"/>
      <c r="N23" s="90" t="s">
        <v>175</v>
      </c>
      <c r="O23" s="90" t="s">
        <v>200</v>
      </c>
      <c r="P23" s="90"/>
      <c r="Q23" s="90"/>
      <c r="R23" s="90"/>
      <c r="S23" s="90"/>
      <c r="T23" s="90" t="s">
        <v>176</v>
      </c>
      <c r="U23" s="42" t="s">
        <v>142</v>
      </c>
      <c r="V23" s="92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</row>
    <row r="24" spans="1:266" s="42" customFormat="1">
      <c r="C24" s="43"/>
      <c r="D24" s="43"/>
      <c r="V24" s="44"/>
      <c r="JA24" s="19"/>
      <c r="JB24" s="19"/>
      <c r="JC24" s="19"/>
      <c r="JD24" s="19"/>
      <c r="JE24" s="19"/>
      <c r="JF24" s="19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honeticPr fontId="58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L4" sqref="L4"/>
    </sheetView>
  </sheetViews>
  <sheetFormatPr defaultColWidth="10.125" defaultRowHeight="14.25"/>
  <cols>
    <col min="1" max="1" width="9.625" style="99" customWidth="1"/>
    <col min="2" max="2" width="9.25" style="99" customWidth="1"/>
    <col min="3" max="3" width="11.875" style="99" customWidth="1"/>
    <col min="4" max="4" width="9.5" style="99" customWidth="1"/>
    <col min="5" max="5" width="10.875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0.75" style="99" customWidth="1"/>
    <col min="12" max="16384" width="10.125" style="99"/>
  </cols>
  <sheetData>
    <row r="1" spans="1:11" ht="25.5">
      <c r="A1" s="407" t="s">
        <v>212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1" ht="18" customHeight="1">
      <c r="A2" s="100" t="s">
        <v>53</v>
      </c>
      <c r="B2" s="408" t="s">
        <v>54</v>
      </c>
      <c r="C2" s="408"/>
      <c r="D2" s="101" t="s">
        <v>62</v>
      </c>
      <c r="E2" s="102" t="s">
        <v>63</v>
      </c>
      <c r="F2" s="103" t="s">
        <v>213</v>
      </c>
      <c r="G2" s="409" t="s">
        <v>69</v>
      </c>
      <c r="H2" s="409"/>
      <c r="I2" s="120" t="s">
        <v>57</v>
      </c>
      <c r="J2" s="409" t="s">
        <v>58</v>
      </c>
      <c r="K2" s="410"/>
    </row>
    <row r="3" spans="1:11" ht="18" customHeight="1">
      <c r="A3" s="104" t="s">
        <v>76</v>
      </c>
      <c r="B3" s="331">
        <v>2460</v>
      </c>
      <c r="C3" s="331"/>
      <c r="D3" s="105" t="s">
        <v>214</v>
      </c>
      <c r="E3" s="411">
        <v>45046</v>
      </c>
      <c r="F3" s="411"/>
      <c r="G3" s="411"/>
      <c r="H3" s="360" t="s">
        <v>215</v>
      </c>
      <c r="I3" s="360"/>
      <c r="J3" s="360"/>
      <c r="K3" s="361"/>
    </row>
    <row r="4" spans="1:11" ht="18" customHeight="1">
      <c r="A4" s="106" t="s">
        <v>72</v>
      </c>
      <c r="B4" s="107" t="s">
        <v>216</v>
      </c>
      <c r="C4" s="108">
        <v>5</v>
      </c>
      <c r="D4" s="109" t="s">
        <v>217</v>
      </c>
      <c r="E4" s="335" t="s">
        <v>218</v>
      </c>
      <c r="F4" s="335"/>
      <c r="G4" s="335"/>
      <c r="H4" s="294" t="s">
        <v>219</v>
      </c>
      <c r="I4" s="294"/>
      <c r="J4" s="108" t="s">
        <v>66</v>
      </c>
      <c r="K4" s="124" t="s">
        <v>67</v>
      </c>
    </row>
    <row r="5" spans="1:11" ht="18" customHeight="1">
      <c r="A5" s="106" t="s">
        <v>220</v>
      </c>
      <c r="B5" s="331">
        <v>3</v>
      </c>
      <c r="C5" s="331"/>
      <c r="D5" s="105" t="s">
        <v>221</v>
      </c>
      <c r="E5" s="105" t="s">
        <v>222</v>
      </c>
      <c r="G5" s="105"/>
      <c r="H5" s="294" t="s">
        <v>223</v>
      </c>
      <c r="I5" s="294"/>
      <c r="J5" s="108" t="s">
        <v>66</v>
      </c>
      <c r="K5" s="124" t="s">
        <v>67</v>
      </c>
    </row>
    <row r="6" spans="1:11" ht="18" customHeight="1">
      <c r="A6" s="110" t="s">
        <v>224</v>
      </c>
      <c r="B6" s="262">
        <v>80</v>
      </c>
      <c r="C6" s="262"/>
      <c r="D6" s="111" t="s">
        <v>225</v>
      </c>
      <c r="E6" s="112">
        <v>1001</v>
      </c>
      <c r="F6" s="113"/>
      <c r="G6" s="111"/>
      <c r="H6" s="412" t="s">
        <v>226</v>
      </c>
      <c r="I6" s="412"/>
      <c r="J6" s="113" t="s">
        <v>66</v>
      </c>
      <c r="K6" s="125" t="s">
        <v>67</v>
      </c>
    </row>
    <row r="7" spans="1:11" ht="18" customHeight="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 ht="18" customHeight="1">
      <c r="A8" s="117" t="s">
        <v>227</v>
      </c>
      <c r="B8" s="103" t="s">
        <v>228</v>
      </c>
      <c r="C8" s="103" t="s">
        <v>229</v>
      </c>
      <c r="D8" s="103" t="s">
        <v>230</v>
      </c>
      <c r="E8" s="103" t="s">
        <v>231</v>
      </c>
      <c r="F8" s="103" t="s">
        <v>232</v>
      </c>
      <c r="G8" s="413" t="s">
        <v>233</v>
      </c>
      <c r="H8" s="414"/>
      <c r="I8" s="414"/>
      <c r="J8" s="414"/>
      <c r="K8" s="415"/>
    </row>
    <row r="9" spans="1:11" ht="18" customHeight="1">
      <c r="A9" s="293" t="s">
        <v>234</v>
      </c>
      <c r="B9" s="294"/>
      <c r="C9" s="108" t="s">
        <v>66</v>
      </c>
      <c r="D9" s="108" t="s">
        <v>67</v>
      </c>
      <c r="E9" s="105" t="s">
        <v>235</v>
      </c>
      <c r="F9" s="118" t="s">
        <v>236</v>
      </c>
      <c r="G9" s="416"/>
      <c r="H9" s="417"/>
      <c r="I9" s="417"/>
      <c r="J9" s="417"/>
      <c r="K9" s="418"/>
    </row>
    <row r="10" spans="1:11" ht="18" customHeight="1">
      <c r="A10" s="293" t="s">
        <v>237</v>
      </c>
      <c r="B10" s="294"/>
      <c r="C10" s="108" t="s">
        <v>66</v>
      </c>
      <c r="D10" s="108" t="s">
        <v>67</v>
      </c>
      <c r="E10" s="105" t="s">
        <v>238</v>
      </c>
      <c r="F10" s="118" t="s">
        <v>239</v>
      </c>
      <c r="G10" s="416" t="s">
        <v>240</v>
      </c>
      <c r="H10" s="417"/>
      <c r="I10" s="417"/>
      <c r="J10" s="417"/>
      <c r="K10" s="418"/>
    </row>
    <row r="11" spans="1:11" ht="18" customHeight="1">
      <c r="A11" s="376" t="s">
        <v>185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 ht="18" customHeight="1">
      <c r="A12" s="104" t="s">
        <v>90</v>
      </c>
      <c r="B12" s="108" t="s">
        <v>86</v>
      </c>
      <c r="C12" s="108" t="s">
        <v>87</v>
      </c>
      <c r="D12" s="118"/>
      <c r="E12" s="105" t="s">
        <v>88</v>
      </c>
      <c r="F12" s="108" t="s">
        <v>86</v>
      </c>
      <c r="G12" s="108" t="s">
        <v>87</v>
      </c>
      <c r="H12" s="108"/>
      <c r="I12" s="105" t="s">
        <v>241</v>
      </c>
      <c r="J12" s="108" t="s">
        <v>86</v>
      </c>
      <c r="K12" s="124" t="s">
        <v>87</v>
      </c>
    </row>
    <row r="13" spans="1:11" ht="18" customHeight="1">
      <c r="A13" s="104" t="s">
        <v>93</v>
      </c>
      <c r="B13" s="108" t="s">
        <v>86</v>
      </c>
      <c r="C13" s="108" t="s">
        <v>87</v>
      </c>
      <c r="D13" s="118"/>
      <c r="E13" s="105" t="s">
        <v>98</v>
      </c>
      <c r="F13" s="108" t="s">
        <v>86</v>
      </c>
      <c r="G13" s="108" t="s">
        <v>87</v>
      </c>
      <c r="H13" s="108"/>
      <c r="I13" s="105" t="s">
        <v>242</v>
      </c>
      <c r="J13" s="108" t="s">
        <v>86</v>
      </c>
      <c r="K13" s="124" t="s">
        <v>87</v>
      </c>
    </row>
    <row r="14" spans="1:11" ht="18" customHeight="1">
      <c r="A14" s="110" t="s">
        <v>243</v>
      </c>
      <c r="B14" s="113" t="s">
        <v>86</v>
      </c>
      <c r="C14" s="113" t="s">
        <v>87</v>
      </c>
      <c r="D14" s="119"/>
      <c r="E14" s="111" t="s">
        <v>244</v>
      </c>
      <c r="F14" s="113" t="s">
        <v>86</v>
      </c>
      <c r="G14" s="113" t="s">
        <v>87</v>
      </c>
      <c r="H14" s="113"/>
      <c r="I14" s="111" t="s">
        <v>245</v>
      </c>
      <c r="J14" s="113" t="s">
        <v>86</v>
      </c>
      <c r="K14" s="125" t="s">
        <v>87</v>
      </c>
    </row>
    <row r="15" spans="1:11" ht="18" customHeight="1">
      <c r="A15" s="114"/>
      <c r="B15" s="116"/>
      <c r="C15" s="116"/>
      <c r="D15" s="115"/>
      <c r="E15" s="114"/>
      <c r="F15" s="116"/>
      <c r="G15" s="116"/>
      <c r="H15" s="116"/>
      <c r="I15" s="114"/>
      <c r="J15" s="116"/>
      <c r="K15" s="116"/>
    </row>
    <row r="16" spans="1:11" ht="18" customHeight="1">
      <c r="A16" s="359" t="s">
        <v>246</v>
      </c>
      <c r="B16" s="346"/>
      <c r="C16" s="346"/>
      <c r="D16" s="346"/>
      <c r="E16" s="346"/>
      <c r="F16" s="346"/>
      <c r="G16" s="346"/>
      <c r="H16" s="346"/>
      <c r="I16" s="346"/>
      <c r="J16" s="346"/>
      <c r="K16" s="347"/>
    </row>
    <row r="17" spans="1:11" ht="18" customHeight="1">
      <c r="A17" s="293" t="s">
        <v>247</v>
      </c>
      <c r="B17" s="294"/>
      <c r="C17" s="294"/>
      <c r="D17" s="294"/>
      <c r="E17" s="294"/>
      <c r="F17" s="294"/>
      <c r="G17" s="294"/>
      <c r="H17" s="294"/>
      <c r="I17" s="294"/>
      <c r="J17" s="294"/>
      <c r="K17" s="365"/>
    </row>
    <row r="18" spans="1:11" ht="18" customHeight="1">
      <c r="A18" s="293"/>
      <c r="B18" s="294"/>
      <c r="C18" s="294"/>
      <c r="D18" s="294"/>
      <c r="E18" s="294"/>
      <c r="F18" s="294"/>
      <c r="G18" s="294"/>
      <c r="H18" s="294"/>
      <c r="I18" s="294"/>
      <c r="J18" s="294"/>
      <c r="K18" s="365"/>
    </row>
    <row r="19" spans="1:11" ht="21.95" customHeight="1">
      <c r="A19" s="419"/>
      <c r="B19" s="420"/>
      <c r="C19" s="420"/>
      <c r="D19" s="420"/>
      <c r="E19" s="420"/>
      <c r="F19" s="420"/>
      <c r="G19" s="420"/>
      <c r="H19" s="420"/>
      <c r="I19" s="420"/>
      <c r="J19" s="420"/>
      <c r="K19" s="421"/>
    </row>
    <row r="20" spans="1:11" ht="21.95" customHeight="1">
      <c r="A20" s="348"/>
      <c r="B20" s="349"/>
      <c r="C20" s="349"/>
      <c r="D20" s="349"/>
      <c r="E20" s="349"/>
      <c r="F20" s="349"/>
      <c r="G20" s="349"/>
      <c r="H20" s="349"/>
      <c r="I20" s="349"/>
      <c r="J20" s="349"/>
      <c r="K20" s="422"/>
    </row>
    <row r="21" spans="1:11" ht="21.95" customHeight="1">
      <c r="A21" s="348"/>
      <c r="B21" s="349"/>
      <c r="C21" s="349"/>
      <c r="D21" s="349"/>
      <c r="E21" s="349"/>
      <c r="F21" s="349"/>
      <c r="G21" s="349"/>
      <c r="H21" s="349"/>
      <c r="I21" s="349"/>
      <c r="J21" s="349"/>
      <c r="K21" s="422"/>
    </row>
    <row r="22" spans="1:11" ht="21.95" customHeight="1">
      <c r="A22" s="348"/>
      <c r="B22" s="349"/>
      <c r="C22" s="349"/>
      <c r="D22" s="349"/>
      <c r="E22" s="349"/>
      <c r="F22" s="349"/>
      <c r="G22" s="349"/>
      <c r="H22" s="349"/>
      <c r="I22" s="349"/>
      <c r="J22" s="349"/>
      <c r="K22" s="422"/>
    </row>
    <row r="23" spans="1:11" ht="21.95" customHeight="1">
      <c r="A23" s="423"/>
      <c r="B23" s="424"/>
      <c r="C23" s="424"/>
      <c r="D23" s="424"/>
      <c r="E23" s="424"/>
      <c r="F23" s="424"/>
      <c r="G23" s="424"/>
      <c r="H23" s="424"/>
      <c r="I23" s="424"/>
      <c r="J23" s="424"/>
      <c r="K23" s="425"/>
    </row>
    <row r="24" spans="1:11" ht="18" customHeight="1">
      <c r="A24" s="293" t="s">
        <v>123</v>
      </c>
      <c r="B24" s="294"/>
      <c r="C24" s="108" t="s">
        <v>66</v>
      </c>
      <c r="D24" s="108" t="s">
        <v>67</v>
      </c>
      <c r="E24" s="360"/>
      <c r="F24" s="360"/>
      <c r="G24" s="360"/>
      <c r="H24" s="360"/>
      <c r="I24" s="360"/>
      <c r="J24" s="360"/>
      <c r="K24" s="361"/>
    </row>
    <row r="25" spans="1:11" ht="18" customHeight="1">
      <c r="A25" s="121" t="s">
        <v>248</v>
      </c>
      <c r="B25" s="426"/>
      <c r="C25" s="426"/>
      <c r="D25" s="426"/>
      <c r="E25" s="426"/>
      <c r="F25" s="426"/>
      <c r="G25" s="426"/>
      <c r="H25" s="426"/>
      <c r="I25" s="426"/>
      <c r="J25" s="426"/>
      <c r="K25" s="427"/>
    </row>
    <row r="26" spans="1:11">
      <c r="A26" s="428"/>
      <c r="B26" s="428"/>
      <c r="C26" s="428"/>
      <c r="D26" s="428"/>
      <c r="E26" s="428"/>
      <c r="F26" s="428"/>
      <c r="G26" s="428"/>
      <c r="H26" s="428"/>
      <c r="I26" s="428"/>
      <c r="J26" s="428"/>
      <c r="K26" s="428"/>
    </row>
    <row r="27" spans="1:11" ht="20.100000000000001" customHeight="1">
      <c r="A27" s="429" t="s">
        <v>249</v>
      </c>
      <c r="B27" s="414"/>
      <c r="C27" s="414"/>
      <c r="D27" s="414"/>
      <c r="E27" s="414"/>
      <c r="F27" s="414"/>
      <c r="G27" s="414"/>
      <c r="H27" s="414"/>
      <c r="I27" s="414"/>
      <c r="J27" s="430"/>
      <c r="K27" s="128" t="s">
        <v>192</v>
      </c>
    </row>
    <row r="28" spans="1:11" ht="23.1" customHeight="1">
      <c r="A28" s="431" t="s">
        <v>250</v>
      </c>
      <c r="B28" s="432"/>
      <c r="C28" s="432"/>
      <c r="D28" s="432"/>
      <c r="E28" s="432"/>
      <c r="F28" s="432"/>
      <c r="G28" s="432"/>
      <c r="H28" s="432"/>
      <c r="I28" s="432"/>
      <c r="J28" s="433"/>
      <c r="K28" s="129">
        <v>1</v>
      </c>
    </row>
    <row r="29" spans="1:11" ht="23.1" customHeight="1">
      <c r="A29" s="431" t="s">
        <v>251</v>
      </c>
      <c r="B29" s="432"/>
      <c r="C29" s="432"/>
      <c r="D29" s="432"/>
      <c r="E29" s="432"/>
      <c r="F29" s="432"/>
      <c r="G29" s="432"/>
      <c r="H29" s="432"/>
      <c r="I29" s="432"/>
      <c r="J29" s="433"/>
      <c r="K29" s="130">
        <v>1</v>
      </c>
    </row>
    <row r="30" spans="1:11" ht="23.1" customHeight="1">
      <c r="A30" s="431"/>
      <c r="B30" s="432"/>
      <c r="C30" s="432"/>
      <c r="D30" s="432"/>
      <c r="E30" s="432"/>
      <c r="F30" s="432"/>
      <c r="G30" s="432"/>
      <c r="H30" s="432"/>
      <c r="I30" s="432"/>
      <c r="J30" s="433"/>
      <c r="K30" s="130"/>
    </row>
    <row r="31" spans="1:11" ht="23.1" customHeight="1">
      <c r="A31" s="431"/>
      <c r="B31" s="432"/>
      <c r="C31" s="432"/>
      <c r="D31" s="432"/>
      <c r="E31" s="432"/>
      <c r="F31" s="432"/>
      <c r="G31" s="432"/>
      <c r="H31" s="432"/>
      <c r="I31" s="432"/>
      <c r="J31" s="433"/>
      <c r="K31" s="130"/>
    </row>
    <row r="32" spans="1:11" ht="23.1" customHeight="1">
      <c r="A32" s="431"/>
      <c r="B32" s="432"/>
      <c r="C32" s="432"/>
      <c r="D32" s="432"/>
      <c r="E32" s="432"/>
      <c r="F32" s="432"/>
      <c r="G32" s="432"/>
      <c r="H32" s="432"/>
      <c r="I32" s="432"/>
      <c r="J32" s="433"/>
      <c r="K32" s="130"/>
    </row>
    <row r="33" spans="1:11" ht="23.1" customHeight="1">
      <c r="A33" s="431"/>
      <c r="B33" s="432"/>
      <c r="C33" s="432"/>
      <c r="D33" s="432"/>
      <c r="E33" s="432"/>
      <c r="F33" s="432"/>
      <c r="G33" s="432"/>
      <c r="H33" s="432"/>
      <c r="I33" s="432"/>
      <c r="J33" s="433"/>
      <c r="K33" s="130"/>
    </row>
    <row r="34" spans="1:11" ht="23.1" customHeight="1">
      <c r="A34" s="431"/>
      <c r="B34" s="432"/>
      <c r="C34" s="432"/>
      <c r="D34" s="432"/>
      <c r="E34" s="432"/>
      <c r="F34" s="432"/>
      <c r="G34" s="432"/>
      <c r="H34" s="432"/>
      <c r="I34" s="432"/>
      <c r="J34" s="433"/>
      <c r="K34" s="126"/>
    </row>
    <row r="35" spans="1:11" ht="23.1" customHeight="1">
      <c r="A35" s="431"/>
      <c r="B35" s="432"/>
      <c r="C35" s="432"/>
      <c r="D35" s="432"/>
      <c r="E35" s="432"/>
      <c r="F35" s="432"/>
      <c r="G35" s="432"/>
      <c r="H35" s="432"/>
      <c r="I35" s="432"/>
      <c r="J35" s="433"/>
      <c r="K35" s="131"/>
    </row>
    <row r="36" spans="1:11" ht="23.1" customHeight="1">
      <c r="A36" s="434" t="s">
        <v>198</v>
      </c>
      <c r="B36" s="435"/>
      <c r="C36" s="435"/>
      <c r="D36" s="435"/>
      <c r="E36" s="435"/>
      <c r="F36" s="435"/>
      <c r="G36" s="435"/>
      <c r="H36" s="435"/>
      <c r="I36" s="435"/>
      <c r="J36" s="436"/>
      <c r="K36" s="132">
        <f>SUM(K28:K35)</f>
        <v>2</v>
      </c>
    </row>
    <row r="37" spans="1:11" ht="18.75" customHeight="1">
      <c r="A37" s="437" t="s">
        <v>252</v>
      </c>
      <c r="B37" s="438"/>
      <c r="C37" s="438"/>
      <c r="D37" s="438"/>
      <c r="E37" s="438"/>
      <c r="F37" s="438"/>
      <c r="G37" s="438"/>
      <c r="H37" s="438"/>
      <c r="I37" s="438"/>
      <c r="J37" s="438"/>
      <c r="K37" s="439"/>
    </row>
    <row r="38" spans="1:11" ht="18.75" customHeight="1">
      <c r="A38" s="290" t="s">
        <v>253</v>
      </c>
      <c r="B38" s="291"/>
      <c r="C38" s="291"/>
      <c r="D38" s="440" t="s">
        <v>254</v>
      </c>
      <c r="E38" s="440"/>
      <c r="F38" s="441" t="s">
        <v>255</v>
      </c>
      <c r="G38" s="442"/>
      <c r="H38" s="291" t="s">
        <v>256</v>
      </c>
      <c r="I38" s="291"/>
      <c r="J38" s="291" t="s">
        <v>257</v>
      </c>
      <c r="K38" s="292"/>
    </row>
    <row r="39" spans="1:11" ht="18.75" customHeight="1">
      <c r="A39" s="106" t="s">
        <v>124</v>
      </c>
      <c r="B39" s="294" t="s">
        <v>258</v>
      </c>
      <c r="C39" s="294"/>
      <c r="D39" s="294"/>
      <c r="E39" s="294"/>
      <c r="F39" s="294"/>
      <c r="G39" s="294"/>
      <c r="H39" s="294"/>
      <c r="I39" s="294"/>
      <c r="J39" s="294"/>
      <c r="K39" s="365"/>
    </row>
    <row r="40" spans="1:11" ht="24" customHeight="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365"/>
    </row>
    <row r="41" spans="1:11" ht="24" customHeight="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365"/>
    </row>
    <row r="42" spans="1:11" ht="32.1" customHeight="1">
      <c r="A42" s="110" t="s">
        <v>136</v>
      </c>
      <c r="B42" s="443" t="s">
        <v>259</v>
      </c>
      <c r="C42" s="443"/>
      <c r="D42" s="111" t="s">
        <v>260</v>
      </c>
      <c r="E42" s="119" t="s">
        <v>261</v>
      </c>
      <c r="F42" s="122" t="s">
        <v>262</v>
      </c>
      <c r="G42" s="123">
        <v>45045</v>
      </c>
      <c r="H42" s="444" t="s">
        <v>141</v>
      </c>
      <c r="I42" s="444"/>
      <c r="J42" s="443" t="s">
        <v>142</v>
      </c>
      <c r="K42" s="44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8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A22"/>
  <sheetViews>
    <sheetView workbookViewId="0">
      <selection activeCell="H29" sqref="H29"/>
    </sheetView>
  </sheetViews>
  <sheetFormatPr defaultColWidth="9" defaultRowHeight="14.25"/>
  <cols>
    <col min="1" max="1" width="13.625" style="42" customWidth="1"/>
    <col min="2" max="2" width="7.5" style="42" customWidth="1"/>
    <col min="3" max="4" width="8.5" style="43" customWidth="1"/>
    <col min="5" max="7" width="8.5" style="42" customWidth="1"/>
    <col min="8" max="8" width="8.875" style="42" customWidth="1"/>
    <col min="9" max="9" width="6.75" style="42" customWidth="1"/>
    <col min="10" max="10" width="2.75" style="42" customWidth="1"/>
    <col min="11" max="11" width="9.125" style="42" customWidth="1"/>
    <col min="12" max="16" width="9.75" style="42" customWidth="1"/>
    <col min="17" max="17" width="9.75" style="44" customWidth="1"/>
    <col min="18" max="255" width="9" style="42"/>
    <col min="256" max="16384" width="9" style="19"/>
  </cols>
  <sheetData>
    <row r="1" spans="1:258" s="42" customFormat="1" ht="29.1" customHeight="1">
      <c r="A1" s="316" t="s">
        <v>144</v>
      </c>
      <c r="B1" s="316"/>
      <c r="C1" s="317"/>
      <c r="D1" s="317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92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</row>
    <row r="2" spans="1:258" s="42" customFormat="1" ht="20.100000000000001" customHeight="1">
      <c r="A2" s="45" t="s">
        <v>62</v>
      </c>
      <c r="B2" s="390"/>
      <c r="C2" s="391"/>
      <c r="D2" s="392"/>
      <c r="E2" s="46" t="s">
        <v>68</v>
      </c>
      <c r="F2" s="393" t="s">
        <v>69</v>
      </c>
      <c r="G2" s="393"/>
      <c r="H2" s="393"/>
      <c r="I2" s="393"/>
      <c r="J2" s="404"/>
      <c r="K2" s="75" t="s">
        <v>57</v>
      </c>
      <c r="L2" s="394" t="s">
        <v>58</v>
      </c>
      <c r="M2" s="394"/>
      <c r="N2" s="394"/>
      <c r="O2" s="394"/>
      <c r="P2" s="395"/>
      <c r="Q2" s="93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</row>
    <row r="3" spans="1:258" s="42" customFormat="1">
      <c r="A3" s="401" t="s">
        <v>145</v>
      </c>
      <c r="B3" s="396" t="s">
        <v>146</v>
      </c>
      <c r="C3" s="397"/>
      <c r="D3" s="396"/>
      <c r="E3" s="396"/>
      <c r="F3" s="396"/>
      <c r="G3" s="396"/>
      <c r="H3" s="396"/>
      <c r="I3" s="398"/>
      <c r="J3" s="327"/>
      <c r="K3" s="323" t="s">
        <v>147</v>
      </c>
      <c r="L3" s="323"/>
      <c r="M3" s="323"/>
      <c r="N3" s="323"/>
      <c r="O3" s="323"/>
      <c r="P3" s="446"/>
      <c r="Q3" s="94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</row>
    <row r="4" spans="1:258" s="42" customFormat="1" ht="16.5">
      <c r="A4" s="401"/>
      <c r="B4" s="402" t="s">
        <v>148</v>
      </c>
      <c r="C4" s="47" t="s">
        <v>111</v>
      </c>
      <c r="D4" s="47" t="s">
        <v>112</v>
      </c>
      <c r="E4" s="48" t="s">
        <v>113</v>
      </c>
      <c r="F4" s="47" t="s">
        <v>114</v>
      </c>
      <c r="G4" s="47" t="s">
        <v>115</v>
      </c>
      <c r="H4" s="49"/>
      <c r="I4" s="80"/>
      <c r="J4" s="327"/>
      <c r="K4" s="18" t="s">
        <v>117</v>
      </c>
      <c r="L4" s="18" t="s">
        <v>117</v>
      </c>
      <c r="M4" s="18" t="s">
        <v>117</v>
      </c>
      <c r="N4" s="18" t="s">
        <v>118</v>
      </c>
      <c r="O4" s="18" t="s">
        <v>118</v>
      </c>
      <c r="P4" s="81"/>
      <c r="Q4" s="95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</row>
    <row r="5" spans="1:258" s="42" customFormat="1" ht="16.5">
      <c r="A5" s="401"/>
      <c r="B5" s="403"/>
      <c r="C5" s="50" t="s">
        <v>151</v>
      </c>
      <c r="D5" s="50" t="s">
        <v>152</v>
      </c>
      <c r="E5" s="50" t="s">
        <v>153</v>
      </c>
      <c r="F5" s="50" t="s">
        <v>154</v>
      </c>
      <c r="G5" s="50" t="s">
        <v>155</v>
      </c>
      <c r="H5" s="51"/>
      <c r="I5" s="80"/>
      <c r="J5" s="405"/>
      <c r="K5" s="47" t="s">
        <v>111</v>
      </c>
      <c r="L5" s="47" t="s">
        <v>112</v>
      </c>
      <c r="M5" s="48" t="s">
        <v>113</v>
      </c>
      <c r="N5" s="47" t="s">
        <v>114</v>
      </c>
      <c r="O5" s="47" t="s">
        <v>115</v>
      </c>
      <c r="P5" s="49"/>
      <c r="Q5" s="96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</row>
    <row r="6" spans="1:258" s="42" customFormat="1" ht="20.100000000000001" customHeight="1">
      <c r="A6" s="52" t="s">
        <v>156</v>
      </c>
      <c r="B6" s="53"/>
      <c r="C6" s="53">
        <f>D6-2</f>
        <v>70</v>
      </c>
      <c r="D6" s="53">
        <f t="shared" ref="D6:D10" si="0">E6-0</f>
        <v>72</v>
      </c>
      <c r="E6" s="53">
        <v>72</v>
      </c>
      <c r="F6" s="53">
        <f>E6+0.5</f>
        <v>72.5</v>
      </c>
      <c r="G6" s="53">
        <f>F6+2</f>
        <v>74.5</v>
      </c>
      <c r="H6" s="52"/>
      <c r="I6" s="56"/>
      <c r="J6" s="405"/>
      <c r="K6" s="82" t="s">
        <v>157</v>
      </c>
      <c r="L6" s="82" t="s">
        <v>157</v>
      </c>
      <c r="M6" s="82" t="s">
        <v>157</v>
      </c>
      <c r="N6" s="82" t="s">
        <v>157</v>
      </c>
      <c r="O6" s="82" t="s">
        <v>157</v>
      </c>
      <c r="P6" s="83"/>
      <c r="Q6" s="9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</row>
    <row r="7" spans="1:258" s="42" customFormat="1" ht="20.100000000000001" customHeight="1">
      <c r="A7" s="52" t="s">
        <v>159</v>
      </c>
      <c r="B7" s="53"/>
      <c r="C7" s="53">
        <f>D7-2</f>
        <v>67.3</v>
      </c>
      <c r="D7" s="53">
        <f t="shared" si="0"/>
        <v>69.3</v>
      </c>
      <c r="E7" s="53">
        <v>69.3</v>
      </c>
      <c r="F7" s="53">
        <f>E7+0.5</f>
        <v>69.8</v>
      </c>
      <c r="G7" s="53">
        <f>F7+2</f>
        <v>71.8</v>
      </c>
      <c r="H7" s="52"/>
      <c r="I7" s="56"/>
      <c r="J7" s="405"/>
      <c r="K7" s="82" t="s">
        <v>160</v>
      </c>
      <c r="L7" s="82" t="s">
        <v>158</v>
      </c>
      <c r="M7" s="82" t="s">
        <v>160</v>
      </c>
      <c r="N7" s="82" t="s">
        <v>160</v>
      </c>
      <c r="O7" s="82" t="s">
        <v>160</v>
      </c>
      <c r="P7" s="83"/>
      <c r="Q7" s="9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</row>
    <row r="8" spans="1:258" s="42" customFormat="1" ht="20.100000000000001" customHeight="1">
      <c r="A8" s="52" t="s">
        <v>161</v>
      </c>
      <c r="B8" s="53"/>
      <c r="C8" s="53">
        <f>D8-4</f>
        <v>110</v>
      </c>
      <c r="D8" s="53">
        <f>E8-4</f>
        <v>114</v>
      </c>
      <c r="E8" s="53">
        <v>118</v>
      </c>
      <c r="F8" s="53">
        <f>E8+6</f>
        <v>124</v>
      </c>
      <c r="G8" s="53">
        <f>F8+6</f>
        <v>130</v>
      </c>
      <c r="H8" s="52"/>
      <c r="I8" s="56"/>
      <c r="J8" s="405"/>
      <c r="K8" s="82" t="s">
        <v>162</v>
      </c>
      <c r="L8" s="82" t="s">
        <v>162</v>
      </c>
      <c r="M8" s="82" t="s">
        <v>162</v>
      </c>
      <c r="N8" s="82" t="s">
        <v>162</v>
      </c>
      <c r="O8" s="82" t="s">
        <v>162</v>
      </c>
      <c r="P8" s="83"/>
      <c r="Q8" s="9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</row>
    <row r="9" spans="1:258" s="42" customFormat="1" ht="20.100000000000001" customHeight="1">
      <c r="A9" s="52" t="s">
        <v>163</v>
      </c>
      <c r="B9" s="53"/>
      <c r="C9" s="53">
        <f>D9-4</f>
        <v>106</v>
      </c>
      <c r="D9" s="53">
        <f>E9-4</f>
        <v>110</v>
      </c>
      <c r="E9" s="53">
        <v>114</v>
      </c>
      <c r="F9" s="53">
        <f>E9+6</f>
        <v>120</v>
      </c>
      <c r="G9" s="53">
        <f>F9+6</f>
        <v>126</v>
      </c>
      <c r="H9" s="52"/>
      <c r="I9" s="56"/>
      <c r="J9" s="405"/>
      <c r="K9" s="82" t="s">
        <v>263</v>
      </c>
      <c r="L9" s="82" t="s">
        <v>263</v>
      </c>
      <c r="M9" s="82" t="s">
        <v>264</v>
      </c>
      <c r="N9" s="82" t="s">
        <v>164</v>
      </c>
      <c r="O9" s="82" t="s">
        <v>265</v>
      </c>
      <c r="P9" s="83"/>
      <c r="Q9" s="9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</row>
    <row r="10" spans="1:258" s="42" customFormat="1" ht="20.100000000000001" customHeight="1">
      <c r="A10" s="52" t="s">
        <v>165</v>
      </c>
      <c r="B10" s="53"/>
      <c r="C10" s="53">
        <f>D10-0</f>
        <v>2.5</v>
      </c>
      <c r="D10" s="53">
        <f t="shared" si="0"/>
        <v>2.5</v>
      </c>
      <c r="E10" s="53">
        <v>2.5</v>
      </c>
      <c r="F10" s="53">
        <f>E10+0</f>
        <v>2.5</v>
      </c>
      <c r="G10" s="53">
        <f>F10+0</f>
        <v>2.5</v>
      </c>
      <c r="H10" s="52"/>
      <c r="I10" s="56"/>
      <c r="J10" s="405"/>
      <c r="K10" s="82" t="s">
        <v>157</v>
      </c>
      <c r="L10" s="82" t="s">
        <v>157</v>
      </c>
      <c r="M10" s="82" t="s">
        <v>157</v>
      </c>
      <c r="N10" s="82" t="s">
        <v>157</v>
      </c>
      <c r="O10" s="82" t="s">
        <v>157</v>
      </c>
      <c r="P10" s="83"/>
      <c r="Q10" s="9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</row>
    <row r="11" spans="1:258" s="42" customFormat="1" ht="20.100000000000001" customHeight="1">
      <c r="A11" s="52" t="s">
        <v>166</v>
      </c>
      <c r="B11" s="53"/>
      <c r="C11" s="53">
        <f>D11-1.2</f>
        <v>45.599999999999994</v>
      </c>
      <c r="D11" s="53">
        <f>E11-1.2</f>
        <v>46.8</v>
      </c>
      <c r="E11" s="53">
        <v>48</v>
      </c>
      <c r="F11" s="53">
        <f>E11+1.8</f>
        <v>49.8</v>
      </c>
      <c r="G11" s="53">
        <f>F11+1.8</f>
        <v>51.599999999999994</v>
      </c>
      <c r="H11" s="52"/>
      <c r="I11" s="56"/>
      <c r="J11" s="405"/>
      <c r="K11" s="82" t="s">
        <v>169</v>
      </c>
      <c r="L11" s="82" t="s">
        <v>167</v>
      </c>
      <c r="M11" s="82" t="s">
        <v>167</v>
      </c>
      <c r="N11" s="82" t="s">
        <v>206</v>
      </c>
      <c r="O11" s="82" t="s">
        <v>206</v>
      </c>
      <c r="P11" s="83"/>
      <c r="Q11" s="9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</row>
    <row r="12" spans="1:258" s="42" customFormat="1" ht="20.100000000000001" customHeight="1">
      <c r="A12" s="52" t="s">
        <v>168</v>
      </c>
      <c r="B12" s="53"/>
      <c r="C12" s="53">
        <f>D12-1.5</f>
        <v>64.5</v>
      </c>
      <c r="D12" s="53">
        <f>E12-0</f>
        <v>66</v>
      </c>
      <c r="E12" s="53">
        <v>66</v>
      </c>
      <c r="F12" s="53">
        <f>E12</f>
        <v>66</v>
      </c>
      <c r="G12" s="53">
        <f>F12+1.5</f>
        <v>67.5</v>
      </c>
      <c r="H12" s="52"/>
      <c r="I12" s="84"/>
      <c r="J12" s="405"/>
      <c r="K12" s="82" t="s">
        <v>169</v>
      </c>
      <c r="L12" s="82" t="s">
        <v>169</v>
      </c>
      <c r="M12" s="82" t="s">
        <v>162</v>
      </c>
      <c r="N12" s="82" t="s">
        <v>169</v>
      </c>
      <c r="O12" s="82" t="s">
        <v>162</v>
      </c>
      <c r="P12" s="83"/>
      <c r="Q12" s="9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</row>
    <row r="13" spans="1:258" s="42" customFormat="1" ht="20.100000000000001" customHeight="1">
      <c r="A13" s="52" t="s">
        <v>170</v>
      </c>
      <c r="B13" s="53"/>
      <c r="C13" s="53">
        <f>D13-0.8</f>
        <v>21</v>
      </c>
      <c r="D13" s="53">
        <f>E13-0.8</f>
        <v>21.8</v>
      </c>
      <c r="E13" s="53">
        <v>22.6</v>
      </c>
      <c r="F13" s="53">
        <f>E13+1.2</f>
        <v>23.8</v>
      </c>
      <c r="G13" s="53">
        <f>F13+1.2</f>
        <v>25</v>
      </c>
      <c r="H13" s="52"/>
      <c r="I13" s="56"/>
      <c r="J13" s="405"/>
      <c r="K13" s="85" t="s">
        <v>160</v>
      </c>
      <c r="L13" s="85" t="s">
        <v>205</v>
      </c>
      <c r="M13" s="85" t="s">
        <v>160</v>
      </c>
      <c r="N13" s="85" t="s">
        <v>160</v>
      </c>
      <c r="O13" s="85" t="s">
        <v>158</v>
      </c>
      <c r="P13" s="83"/>
      <c r="Q13" s="9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</row>
    <row r="14" spans="1:258" s="42" customFormat="1" ht="20.100000000000001" customHeight="1">
      <c r="A14" s="54" t="s">
        <v>171</v>
      </c>
      <c r="B14" s="53"/>
      <c r="C14" s="53">
        <f>D14-0.7</f>
        <v>17.600000000000001</v>
      </c>
      <c r="D14" s="53">
        <f>E14-0.7</f>
        <v>18.3</v>
      </c>
      <c r="E14" s="53">
        <v>19</v>
      </c>
      <c r="F14" s="53">
        <f>E14+1</f>
        <v>20</v>
      </c>
      <c r="G14" s="53">
        <f>F14+1</f>
        <v>21</v>
      </c>
      <c r="H14" s="52"/>
      <c r="I14" s="56"/>
      <c r="J14" s="405"/>
      <c r="K14" s="77" t="s">
        <v>162</v>
      </c>
      <c r="L14" s="77" t="s">
        <v>162</v>
      </c>
      <c r="M14" s="77" t="s">
        <v>162</v>
      </c>
      <c r="N14" s="77" t="s">
        <v>162</v>
      </c>
      <c r="O14" s="77" t="s">
        <v>162</v>
      </c>
      <c r="P14" s="83"/>
      <c r="Q14" s="9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</row>
    <row r="15" spans="1:258" s="42" customFormat="1" ht="20.100000000000001" customHeight="1">
      <c r="A15" s="55" t="s">
        <v>173</v>
      </c>
      <c r="B15" s="55"/>
      <c r="C15" s="53">
        <f>D15-0.5</f>
        <v>10</v>
      </c>
      <c r="D15" s="53">
        <f>E15-0.5</f>
        <v>10.5</v>
      </c>
      <c r="E15" s="53">
        <v>11</v>
      </c>
      <c r="F15" s="53">
        <f>E15+0.7</f>
        <v>11.7</v>
      </c>
      <c r="G15" s="53">
        <f>F15+0.8</f>
        <v>12.5</v>
      </c>
      <c r="H15" s="56"/>
      <c r="I15" s="86"/>
      <c r="J15" s="405"/>
      <c r="K15" s="77" t="s">
        <v>162</v>
      </c>
      <c r="L15" s="77" t="s">
        <v>162</v>
      </c>
      <c r="M15" s="77" t="s">
        <v>162</v>
      </c>
      <c r="N15" s="77" t="s">
        <v>162</v>
      </c>
      <c r="O15" s="77" t="s">
        <v>162</v>
      </c>
      <c r="P15" s="83"/>
      <c r="Q15" s="9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</row>
    <row r="16" spans="1:258" s="42" customFormat="1" ht="20.100000000000001" customHeight="1">
      <c r="A16" s="57"/>
      <c r="B16" s="58"/>
      <c r="C16" s="59"/>
      <c r="D16" s="59"/>
      <c r="E16" s="60"/>
      <c r="F16" s="59"/>
      <c r="G16" s="59"/>
      <c r="H16" s="59"/>
      <c r="I16" s="59"/>
      <c r="J16" s="405"/>
      <c r="K16" s="83"/>
      <c r="L16" s="83"/>
      <c r="M16" s="83"/>
      <c r="N16" s="83"/>
      <c r="O16" s="83"/>
      <c r="P16" s="83"/>
      <c r="Q16" s="9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</row>
    <row r="17" spans="1:261" s="42" customFormat="1" ht="20.100000000000001" customHeight="1">
      <c r="A17" s="61"/>
      <c r="B17" s="62"/>
      <c r="C17" s="63"/>
      <c r="D17" s="63"/>
      <c r="E17" s="64"/>
      <c r="F17" s="65"/>
      <c r="G17" s="65"/>
      <c r="H17" s="66"/>
      <c r="I17" s="59"/>
      <c r="J17" s="405"/>
      <c r="K17" s="83"/>
      <c r="L17" s="83"/>
      <c r="M17" s="83"/>
      <c r="N17" s="83"/>
      <c r="O17" s="83"/>
      <c r="P17" s="83"/>
      <c r="Q17" s="9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</row>
    <row r="18" spans="1:261" s="42" customFormat="1" ht="20.100000000000001" customHeight="1">
      <c r="A18" s="67"/>
      <c r="B18" s="68"/>
      <c r="C18" s="69"/>
      <c r="D18" s="69"/>
      <c r="E18" s="70"/>
      <c r="F18" s="69"/>
      <c r="G18" s="69"/>
      <c r="H18" s="69"/>
      <c r="I18" s="69"/>
      <c r="J18" s="406"/>
      <c r="K18" s="87"/>
      <c r="L18" s="87"/>
      <c r="M18" s="88"/>
      <c r="N18" s="87"/>
      <c r="O18" s="87"/>
      <c r="P18" s="88"/>
      <c r="Q18" s="98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</row>
    <row r="19" spans="1:261" s="42" customFormat="1" ht="16.5">
      <c r="A19" s="71"/>
      <c r="B19" s="71"/>
      <c r="C19" s="71"/>
      <c r="D19" s="71"/>
      <c r="E19" s="72"/>
      <c r="F19" s="71"/>
      <c r="G19" s="71"/>
      <c r="H19" s="71"/>
      <c r="I19" s="89"/>
      <c r="Q19" s="92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</row>
    <row r="20" spans="1:261" s="42" customFormat="1">
      <c r="A20" s="73" t="s">
        <v>211</v>
      </c>
      <c r="B20" s="73"/>
      <c r="C20" s="74"/>
      <c r="D20" s="74"/>
      <c r="Q20" s="92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</row>
    <row r="21" spans="1:261" s="42" customFormat="1">
      <c r="C21" s="43"/>
      <c r="D21" s="43"/>
      <c r="K21" s="90" t="s">
        <v>174</v>
      </c>
      <c r="L21" s="91"/>
      <c r="M21" s="90" t="s">
        <v>175</v>
      </c>
      <c r="N21" s="90"/>
      <c r="O21" s="90" t="s">
        <v>176</v>
      </c>
      <c r="P21" s="42" t="s">
        <v>142</v>
      </c>
      <c r="Q21" s="9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</row>
    <row r="22" spans="1:261" s="42" customFormat="1">
      <c r="C22" s="43"/>
      <c r="D22" s="43"/>
      <c r="Q22" s="44"/>
      <c r="IV22" s="19"/>
      <c r="IW22" s="19"/>
      <c r="IX22" s="19"/>
      <c r="IY22" s="19"/>
      <c r="IZ22" s="19"/>
      <c r="JA22" s="19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8"/>
  </mergeCells>
  <phoneticPr fontId="58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D7" sqref="D7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6.875" style="1" customWidth="1"/>
    <col min="5" max="5" width="18.25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447" t="s">
        <v>266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</row>
    <row r="2" spans="1:15" s="2" customFormat="1" ht="18" customHeight="1">
      <c r="A2" s="456" t="s">
        <v>267</v>
      </c>
      <c r="B2" s="457" t="s">
        <v>268</v>
      </c>
      <c r="C2" s="457" t="s">
        <v>269</v>
      </c>
      <c r="D2" s="457" t="s">
        <v>270</v>
      </c>
      <c r="E2" s="457" t="s">
        <v>271</v>
      </c>
      <c r="F2" s="457" t="s">
        <v>272</v>
      </c>
      <c r="G2" s="457" t="s">
        <v>273</v>
      </c>
      <c r="H2" s="457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457" t="s">
        <v>280</v>
      </c>
      <c r="O2" s="457" t="s">
        <v>281</v>
      </c>
    </row>
    <row r="3" spans="1:15" s="2" customFormat="1" ht="18" customHeight="1">
      <c r="A3" s="456"/>
      <c r="B3" s="458"/>
      <c r="C3" s="458"/>
      <c r="D3" s="458"/>
      <c r="E3" s="458"/>
      <c r="F3" s="458"/>
      <c r="G3" s="458"/>
      <c r="H3" s="458"/>
      <c r="I3" s="4" t="s">
        <v>192</v>
      </c>
      <c r="J3" s="4" t="s">
        <v>192</v>
      </c>
      <c r="K3" s="4" t="s">
        <v>192</v>
      </c>
      <c r="L3" s="4" t="s">
        <v>192</v>
      </c>
      <c r="M3" s="4" t="s">
        <v>192</v>
      </c>
      <c r="N3" s="458"/>
      <c r="O3" s="458"/>
    </row>
    <row r="4" spans="1:15" s="3" customFormat="1" ht="36" customHeight="1">
      <c r="A4" s="18">
        <v>1</v>
      </c>
      <c r="B4" s="18" t="s">
        <v>282</v>
      </c>
      <c r="C4" s="39" t="s">
        <v>283</v>
      </c>
      <c r="D4" s="16" t="s">
        <v>117</v>
      </c>
      <c r="E4" s="40" t="s">
        <v>63</v>
      </c>
      <c r="F4" s="16" t="s">
        <v>58</v>
      </c>
      <c r="G4" s="18" t="s">
        <v>66</v>
      </c>
      <c r="H4" s="18" t="s">
        <v>66</v>
      </c>
      <c r="I4" s="18">
        <v>1</v>
      </c>
      <c r="J4" s="18">
        <v>0</v>
      </c>
      <c r="K4" s="18">
        <v>1</v>
      </c>
      <c r="L4" s="18">
        <v>0</v>
      </c>
      <c r="M4" s="18">
        <v>0</v>
      </c>
      <c r="N4" s="18">
        <v>3</v>
      </c>
      <c r="O4" s="18"/>
    </row>
    <row r="5" spans="1:15" s="3" customFormat="1" ht="36" customHeight="1">
      <c r="A5" s="18">
        <v>2</v>
      </c>
      <c r="B5" s="32" t="s">
        <v>284</v>
      </c>
      <c r="C5" s="39" t="s">
        <v>283</v>
      </c>
      <c r="D5" s="16" t="s">
        <v>118</v>
      </c>
      <c r="E5" s="40" t="s">
        <v>63</v>
      </c>
      <c r="F5" s="16" t="s">
        <v>58</v>
      </c>
      <c r="G5" s="18" t="s">
        <v>66</v>
      </c>
      <c r="H5" s="18" t="s">
        <v>66</v>
      </c>
      <c r="I5" s="18">
        <v>2</v>
      </c>
      <c r="J5" s="18">
        <v>1</v>
      </c>
      <c r="K5" s="18">
        <v>1</v>
      </c>
      <c r="L5" s="18">
        <v>1</v>
      </c>
      <c r="M5" s="18">
        <v>1</v>
      </c>
      <c r="N5" s="18">
        <v>4</v>
      </c>
      <c r="O5" s="18"/>
    </row>
    <row r="6" spans="1:15" ht="21" customHeight="1">
      <c r="A6" s="18"/>
      <c r="B6" s="9"/>
      <c r="C6" s="16"/>
      <c r="D6" s="32"/>
      <c r="E6" s="9"/>
      <c r="F6" s="16"/>
      <c r="G6" s="6"/>
      <c r="H6" s="6"/>
      <c r="I6" s="18"/>
      <c r="J6" s="18"/>
      <c r="K6" s="18"/>
      <c r="L6" s="18"/>
      <c r="M6" s="18"/>
      <c r="N6" s="18"/>
      <c r="O6" s="11"/>
    </row>
    <row r="7" spans="1:15" ht="21" customHeight="1">
      <c r="A7" s="18"/>
      <c r="B7" s="18"/>
      <c r="C7" s="16"/>
      <c r="D7" s="32"/>
      <c r="E7" s="9"/>
      <c r="F7" s="16"/>
      <c r="G7" s="6"/>
      <c r="H7" s="6"/>
      <c r="I7" s="18"/>
      <c r="J7" s="18"/>
      <c r="K7" s="18"/>
      <c r="L7" s="18"/>
      <c r="M7" s="18"/>
      <c r="N7" s="18"/>
      <c r="O7" s="11"/>
    </row>
    <row r="8" spans="1:15" ht="21" customHeight="1">
      <c r="A8" s="18"/>
      <c r="B8" s="18"/>
      <c r="C8" s="16"/>
      <c r="D8" s="32"/>
      <c r="E8" s="9"/>
      <c r="F8" s="16"/>
      <c r="G8" s="6"/>
      <c r="H8" s="6"/>
      <c r="I8" s="18"/>
      <c r="J8" s="18"/>
      <c r="K8" s="18"/>
      <c r="L8" s="18"/>
      <c r="M8" s="18"/>
      <c r="N8" s="18"/>
      <c r="O8" s="11"/>
    </row>
    <row r="9" spans="1:15" ht="14.25" customHeight="1">
      <c r="A9" s="18"/>
      <c r="B9" s="18"/>
      <c r="C9" s="11"/>
      <c r="D9" s="11"/>
      <c r="E9" s="18"/>
      <c r="F9" s="18"/>
      <c r="G9" s="6"/>
      <c r="H9" s="6"/>
      <c r="I9" s="18"/>
      <c r="J9" s="18"/>
      <c r="K9" s="18"/>
      <c r="L9" s="18"/>
      <c r="M9" s="18"/>
      <c r="N9" s="18"/>
      <c r="O9" s="11"/>
    </row>
    <row r="10" spans="1:15" ht="14.25" customHeight="1">
      <c r="A10" s="18"/>
      <c r="B10" s="18"/>
      <c r="C10" s="17"/>
      <c r="D10" s="18"/>
      <c r="E10" s="18"/>
      <c r="F10" s="18"/>
      <c r="G10" s="6"/>
      <c r="H10" s="6"/>
      <c r="I10" s="18"/>
      <c r="J10" s="18"/>
      <c r="K10" s="18"/>
      <c r="L10" s="18"/>
      <c r="M10" s="18"/>
      <c r="N10" s="18"/>
      <c r="O10" s="11"/>
    </row>
    <row r="11" spans="1:15" ht="14.25" customHeight="1">
      <c r="A11" s="11"/>
      <c r="B11" s="18"/>
      <c r="C11" s="4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448" t="s">
        <v>285</v>
      </c>
      <c r="B12" s="449"/>
      <c r="C12" s="449"/>
      <c r="D12" s="450"/>
      <c r="E12" s="451"/>
      <c r="F12" s="452"/>
      <c r="G12" s="452"/>
      <c r="H12" s="452"/>
      <c r="I12" s="453"/>
      <c r="J12" s="448" t="s">
        <v>286</v>
      </c>
      <c r="K12" s="449"/>
      <c r="L12" s="449"/>
      <c r="M12" s="450"/>
      <c r="N12" s="12"/>
      <c r="O12" s="14"/>
    </row>
    <row r="13" spans="1:15" ht="72.95" customHeight="1">
      <c r="A13" s="454" t="s">
        <v>287</v>
      </c>
      <c r="B13" s="455"/>
      <c r="C13" s="455"/>
      <c r="D13" s="455"/>
      <c r="E13" s="455"/>
      <c r="F13" s="455"/>
      <c r="G13" s="455"/>
      <c r="H13" s="455"/>
      <c r="I13" s="455"/>
      <c r="J13" s="455"/>
      <c r="K13" s="455"/>
      <c r="L13" s="455"/>
      <c r="M13" s="455"/>
      <c r="N13" s="455"/>
      <c r="O13" s="45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8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2023-04-29T14:20:20Z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C66C2F3AD43F469A93B9D99B164164C6_13</vt:lpwstr>
  </property>
  <property fmtid="{D5CDD505-2E9C-101B-9397-08002B2CF9AE}" pid="4" name="KSOReadingLayout">
    <vt:bool>true</vt:bool>
  </property>
</Properties>
</file>