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TACCCL92354\4-29尾期1487件（远程\10.出货报告\"/>
    </mc:Choice>
  </mc:AlternateContent>
  <xr:revisionPtr revIDLastSave="0" documentId="13_ncr:1_{2600D3B3-A167-449F-80D3-E3023F456A60}" xr6:coauthVersionLast="47" xr6:coauthVersionMax="47" xr10:uidLastSave="{00000000-0000-0000-0000-000000000000}"/>
  <bookViews>
    <workbookView xWindow="1170" yWindow="825" windowWidth="17385" windowHeight="10695" tabRatio="793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E14" i="17"/>
  <c r="F14" i="17"/>
  <c r="G14" i="17"/>
  <c r="C14" i="17"/>
  <c r="E13" i="17"/>
  <c r="F13" i="17"/>
  <c r="G13" i="17"/>
  <c r="C13" i="17"/>
  <c r="E12" i="17"/>
  <c r="F12" i="17"/>
  <c r="G12" i="17"/>
  <c r="C12" i="17"/>
  <c r="E11" i="17"/>
  <c r="F11" i="17"/>
  <c r="G11" i="17"/>
  <c r="C11" i="17"/>
  <c r="E10" i="17"/>
  <c r="F10" i="17"/>
  <c r="G10" i="17"/>
  <c r="C10" i="17"/>
  <c r="E9" i="17"/>
  <c r="F9" i="17"/>
  <c r="G9" i="17"/>
  <c r="C9" i="17"/>
  <c r="E8" i="17"/>
  <c r="F8" i="17"/>
  <c r="G8" i="17"/>
  <c r="C8" i="17"/>
  <c r="E7" i="17"/>
  <c r="F7" i="17"/>
  <c r="G7" i="17"/>
  <c r="C7" i="17"/>
  <c r="E6" i="17"/>
  <c r="F6" i="17"/>
  <c r="G6" i="17"/>
  <c r="C6" i="17"/>
  <c r="K36" i="5"/>
  <c r="K42" i="4"/>
  <c r="E16" i="15"/>
  <c r="F16" i="15"/>
  <c r="G16" i="15"/>
  <c r="C16" i="15"/>
  <c r="E15" i="15"/>
  <c r="F15" i="15"/>
  <c r="G15" i="15"/>
  <c r="C15" i="15"/>
  <c r="E14" i="15"/>
  <c r="F14" i="15"/>
  <c r="G14" i="15"/>
  <c r="C14" i="15"/>
  <c r="E13" i="15"/>
  <c r="F13" i="15"/>
  <c r="G13" i="15"/>
  <c r="C13" i="15"/>
  <c r="E12" i="15"/>
  <c r="F12" i="15"/>
  <c r="G12" i="15"/>
  <c r="C12" i="15"/>
  <c r="E11" i="15"/>
  <c r="F11" i="15"/>
  <c r="G11" i="15"/>
  <c r="C11" i="15"/>
  <c r="E10" i="15"/>
  <c r="F10" i="15"/>
  <c r="G10" i="15"/>
  <c r="C10" i="15"/>
  <c r="E9" i="15"/>
  <c r="F9" i="15"/>
  <c r="G9" i="15"/>
  <c r="C9" i="15"/>
  <c r="E8" i="15"/>
  <c r="F8" i="15"/>
  <c r="G8" i="15"/>
  <c r="C8" i="15"/>
  <c r="E7" i="15"/>
  <c r="F7" i="15"/>
  <c r="G7" i="15"/>
  <c r="C7" i="15"/>
  <c r="E6" i="15"/>
  <c r="F6" i="15"/>
  <c r="G6" i="15"/>
  <c r="C6" i="15"/>
</calcChain>
</file>

<file path=xl/sharedStrings.xml><?xml version="1.0" encoding="utf-8"?>
<sst xmlns="http://schemas.openxmlformats.org/spreadsheetml/2006/main" count="1003" uniqueCount="369">
  <si>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</si>
  <si>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</si>
  <si>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</si>
  <si>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</si>
  <si>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</si>
  <si>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</si>
  <si>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</si>
  <si>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</si>
  <si>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</si>
  <si>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</si>
  <si>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</si>
  <si>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</si>
  <si>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</si>
  <si>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</si>
  <si>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</si>
  <si>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</si>
  <si>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</si>
  <si>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</si>
  <si>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</si>
  <si>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</si>
  <si>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</si>
  <si>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</si>
  <si>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</si>
  <si>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</si>
  <si>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</si>
  <si>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</si>
  <si>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</si>
  <si>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</si>
  <si>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</si>
  <si>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</si>
  <si>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</si>
  <si>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</si>
  <si>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</si>
  <si>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</si>
  <si>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</si>
  <si>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</si>
  <si>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</si>
  <si>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</si>
  <si>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</si>
  <si>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</si>
  <si>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</si>
  <si>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</si>
  <si>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</si>
  <si>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</si>
  <si>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</si>
  <si>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</si>
  <si>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</si>
  <si>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</si>
  <si>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</si>
  <si>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</si>
  <si>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</si>
  <si>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</si>
  <si>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</si>
  <si>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</si>
  <si>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俄罗斯订单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</si>
  <si>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</si>
  <si>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</si>
  <si>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</si>
  <si>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</si>
  <si>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</si>
  <si>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</si>
  <si>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</si>
  <si>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</si>
  <si>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TACCCL92354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</si>
  <si>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</si>
  <si>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</si>
  <si>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</si>
  <si>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</si>
  <si>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</si>
  <si>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</si>
  <si>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</si>
  <si>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</si>
  <si>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</si>
  <si>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2</t>
  </si>
  <si>
    <t>S-2XL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</si>
  <si>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</si>
  <si>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</si>
  <si>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</si>
  <si>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</si>
  <si>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</si>
  <si>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</si>
  <si>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</si>
  <si>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</si>
  <si>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</si>
  <si>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</si>
  <si>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</si>
  <si>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</si>
  <si>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</si>
  <si>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</si>
  <si>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</si>
  <si>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</si>
  <si>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</si>
  <si>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</si>
  <si>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</si>
  <si>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</si>
  <si>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</si>
  <si>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</si>
  <si>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</si>
  <si>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</si>
  <si>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</si>
  <si>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</si>
  <si>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</si>
  <si>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</si>
  <si>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</si>
  <si>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</si>
  <si>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</si>
  <si>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</si>
  <si>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</si>
  <si>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</si>
  <si>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</si>
  <si>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</si>
  <si>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</si>
  <si>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</si>
  <si>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</si>
  <si>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</si>
  <si>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</si>
  <si>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</si>
  <si>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</si>
  <si>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冰紫色</t>
  </si>
  <si>
    <t>极地白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</si>
  <si>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</si>
  <si>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紫色 S码洗前、洗后各1件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</si>
  <si>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</si>
  <si>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</si>
  <si>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</si>
  <si>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</si>
  <si>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</si>
  <si>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1.开拉链袋转角色歪斜，拉链起拱弯曲。</t>
  </si>
  <si>
    <t>2.贴袋歪斜，欠方正，压线大小。</t>
  </si>
  <si>
    <t>3.领宽尺寸偏大。</t>
  </si>
  <si>
    <t>4.包袖口边驳口处止口外露。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</si>
  <si>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</si>
  <si>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</si>
  <si>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</si>
  <si>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</si>
  <si>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</si>
  <si>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</si>
  <si>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</si>
  <si>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</si>
  <si>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</si>
  <si>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</si>
  <si>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</si>
  <si>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</si>
  <si>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</si>
  <si>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</si>
  <si>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</si>
  <si>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</si>
  <si>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</si>
  <si>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</si>
  <si>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</si>
  <si>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XXXL</t>
  </si>
  <si>
    <t>黑色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</si>
  <si>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</si>
  <si>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</si>
  <si>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</si>
  <si>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</si>
  <si>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</si>
  <si>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</si>
  <si>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</si>
  <si>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</si>
  <si>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</si>
  <si>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</si>
  <si>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胸围（腋下点2cm量）</t>
  </si>
  <si>
    <t>/</t>
  </si>
  <si>
    <t>+1</t>
  </si>
  <si>
    <t>腰围</t>
  </si>
  <si>
    <t>-1</t>
  </si>
  <si>
    <t>下摆，拉量</t>
  </si>
  <si>
    <t>+0.2</t>
  </si>
  <si>
    <t>下摆，松量</t>
  </si>
  <si>
    <t>肩宽</t>
  </si>
  <si>
    <t>+0.3</t>
  </si>
  <si>
    <t>肩点袖长</t>
  </si>
  <si>
    <t>-0.3</t>
  </si>
  <si>
    <t>-1.3</t>
  </si>
  <si>
    <t>袖肥/2（腋下点2cm量）</t>
  </si>
  <si>
    <r>
      <rPr>
        <sz val="10"/>
        <rFont val="微软雅黑"/>
        <family val="2"/>
        <charset val="134"/>
      </rPr>
      <t>袖肘2</t>
    </r>
    <r>
      <rPr>
        <sz val="10"/>
        <color indexed="8"/>
        <rFont val="宋体"/>
        <family val="3"/>
        <charset val="134"/>
      </rPr>
      <t>（肩点向下30厘米）</t>
    </r>
  </si>
  <si>
    <t>1/2袖口，拉量</t>
  </si>
  <si>
    <t>1/2袖口，松量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</si>
  <si>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</si>
  <si>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</si>
  <si>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</si>
  <si>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</si>
  <si>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</si>
  <si>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</si>
  <si>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</si>
  <si>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</si>
  <si>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</si>
  <si>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</si>
  <si>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</si>
  <si>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</si>
  <si>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</si>
  <si>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</si>
  <si>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</si>
  <si>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</si>
  <si>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</si>
  <si>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</si>
  <si>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</si>
  <si>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</si>
  <si>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</si>
  <si>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</si>
  <si>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</si>
  <si>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</si>
  <si>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</si>
  <si>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</si>
  <si>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</si>
  <si>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</si>
  <si>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铁蓝灰</t>
  </si>
  <si>
    <t>深花灰</t>
  </si>
  <si>
    <t>白色</t>
  </si>
  <si>
    <t>-0.5</t>
  </si>
  <si>
    <t>-0.6</t>
  </si>
  <si>
    <t>-0.7</t>
  </si>
  <si>
    <t>-0.8</t>
  </si>
  <si>
    <t>-0.4</t>
  </si>
  <si>
    <t>+0.4</t>
  </si>
  <si>
    <t>+0.6</t>
  </si>
  <si>
    <t>+0.7</t>
  </si>
  <si>
    <t>-0.2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</si>
  <si>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</si>
  <si>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</si>
  <si>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</si>
  <si>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</si>
  <si>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</si>
  <si>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</si>
  <si>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</si>
  <si>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</si>
  <si>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</si>
  <si>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</si>
  <si>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</si>
  <si>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</si>
  <si>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</si>
  <si>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</si>
  <si>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</si>
  <si>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</si>
  <si>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</si>
  <si>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</si>
  <si>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</si>
  <si>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</si>
  <si>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</si>
  <si>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</si>
  <si>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</si>
  <si>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</si>
  <si>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</si>
  <si>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</si>
  <si>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</si>
  <si>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</si>
  <si>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</si>
  <si>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</si>
  <si>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</si>
  <si>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</si>
  <si>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</si>
  <si>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</si>
  <si>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</si>
  <si>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12、87、121、122、123、124、118齐色齐码各抽4件</t>
  </si>
  <si>
    <t>情况说明：</t>
  </si>
  <si>
    <t xml:space="preserve">【问题点描述】  </t>
  </si>
  <si>
    <t>1.脏污。</t>
  </si>
  <si>
    <t>2.线头。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</si>
  <si>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</si>
  <si>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</si>
  <si>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</si>
  <si>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</si>
  <si>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</si>
  <si>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</si>
  <si>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</si>
  <si>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</si>
  <si>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</si>
  <si>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</si>
  <si>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</si>
  <si>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</si>
  <si>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</si>
  <si>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</si>
  <si>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</si>
  <si>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</si>
  <si>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</si>
  <si>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</si>
  <si>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</si>
  <si>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</si>
  <si>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</si>
  <si>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</si>
  <si>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</si>
  <si>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</si>
  <si>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</si>
  <si>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</si>
  <si>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8007#</t>
  </si>
  <si>
    <t>双刷双摇复合摇粒布</t>
  </si>
  <si>
    <t>星海蓝</t>
  </si>
  <si>
    <t>TACCFL91365</t>
  </si>
  <si>
    <t>黑色8010#</t>
  </si>
  <si>
    <t>制表时间：2023-4-3~4-15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</si>
  <si>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</si>
  <si>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</si>
  <si>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</si>
  <si>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</si>
  <si>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</si>
  <si>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</si>
  <si>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</si>
  <si>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</si>
  <si>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</si>
  <si>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</si>
  <si>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</si>
  <si>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</si>
  <si>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</si>
  <si>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</si>
  <si>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</si>
  <si>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</si>
  <si>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</si>
  <si>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</si>
  <si>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</si>
  <si>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</si>
  <si>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</si>
  <si>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</si>
  <si>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</si>
  <si>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</si>
  <si>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</si>
  <si>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锦湾</t>
  </si>
  <si>
    <t>5#尼龙开尾反装</t>
  </si>
  <si>
    <t>KE</t>
  </si>
  <si>
    <t>3#尼龙闭尾反装</t>
  </si>
  <si>
    <t>弹力绳</t>
  </si>
  <si>
    <t>泰丰</t>
  </si>
  <si>
    <t>无互染</t>
  </si>
  <si>
    <t>物料6</t>
  </si>
  <si>
    <t>物料7</t>
  </si>
  <si>
    <t>物料8</t>
  </si>
  <si>
    <t>物料9</t>
  </si>
  <si>
    <t>物料10</t>
  </si>
  <si>
    <t>单面绒弹力包边带</t>
  </si>
  <si>
    <t>制表时间：2023-3/28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</si>
  <si>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</si>
  <si>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</si>
  <si>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</si>
  <si>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</si>
  <si>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</si>
  <si>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</si>
  <si>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</si>
  <si>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</si>
  <si>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</si>
  <si>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</si>
  <si>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</si>
  <si>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</si>
  <si>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</si>
  <si>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</si>
  <si>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</si>
  <si>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</si>
  <si>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</si>
  <si>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A2303049053</t>
  </si>
  <si>
    <t>双刷双摇摇粒绒</t>
  </si>
  <si>
    <t>矿野橘</t>
  </si>
  <si>
    <t>TACCCL91363</t>
  </si>
  <si>
    <t>前幅左胸</t>
  </si>
  <si>
    <t>绣花</t>
  </si>
  <si>
    <t>无吸色</t>
  </si>
  <si>
    <t>A2303078053</t>
  </si>
  <si>
    <t>A2303078052</t>
  </si>
  <si>
    <t>蓝黑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</si>
  <si>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</si>
  <si>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</si>
  <si>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</si>
  <si>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</si>
  <si>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</si>
  <si>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</si>
  <si>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星海蓝底印白色字</t>
  </si>
  <si>
    <t>黑色底印白色字</t>
  </si>
  <si>
    <t>制表时间：2023-3-25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</si>
  <si>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</si>
  <si>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</si>
  <si>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女士抓绒服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</si>
</sst>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_ [$¥-804]* #,##0.00_ ;_ [$¥-804]* \-#,##0.00_ ;_ [$¥-804]* &quot;-&quot;??_ ;_ @_ "/>
    <numFmt numFmtId="180" formatCode="0.0_ "/>
    <numFmt numFmtId="181" formatCode="0.00_ "/>
    <numFmt numFmtId="182" formatCode="yyyy&quot;年&quot;m&quot;月&quot;d&quot;日&quot;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80000"/>
      <name val="微软雅黑"/>
      <family val="2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6"/>
    </font>
    <font>
      <sz val="11"/>
      <name val="Microsoft YaHei"/>
      <charset val="136"/>
    </font>
    <font>
      <sz val="9"/>
      <color rgb="FF08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4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55" fillId="0" borderId="0">
      <alignment horizontal="center" vertical="center"/>
    </xf>
    <xf numFmtId="0" fontId="21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7" fillId="0" borderId="2" xfId="8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0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30" fillId="0" borderId="2" xfId="6" applyFont="1" applyBorder="1" applyAlignment="1">
      <alignment horizontal="center" vertical="center"/>
    </xf>
    <xf numFmtId="0" fontId="20" fillId="0" borderId="2" xfId="5" applyFont="1" applyBorder="1"/>
    <xf numFmtId="180" fontId="30" fillId="0" borderId="2" xfId="6" applyNumberFormat="1" applyFont="1" applyBorder="1" applyAlignment="1">
      <alignment horizontal="center" vertical="center"/>
    </xf>
    <xf numFmtId="180" fontId="30" fillId="7" borderId="2" xfId="6" applyNumberFormat="1" applyFont="1" applyFill="1" applyBorder="1" applyAlignment="1">
      <alignment horizontal="center" vertical="center"/>
    </xf>
    <xf numFmtId="0" fontId="30" fillId="0" borderId="2" xfId="6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1" fillId="8" borderId="18" xfId="0" applyFont="1" applyFill="1" applyBorder="1" applyAlignment="1">
      <alignment shrinkToFit="1"/>
    </xf>
    <xf numFmtId="0" fontId="31" fillId="8" borderId="19" xfId="0" applyFont="1" applyFill="1" applyBorder="1" applyAlignment="1">
      <alignment shrinkToFit="1"/>
    </xf>
    <xf numFmtId="180" fontId="32" fillId="0" borderId="2" xfId="0" applyNumberFormat="1" applyFont="1" applyBorder="1" applyAlignment="1">
      <alignment horizontal="center" vertical="center"/>
    </xf>
    <xf numFmtId="0" fontId="33" fillId="9" borderId="20" xfId="0" applyFont="1" applyFill="1" applyBorder="1" applyAlignment="1">
      <alignment horizontal="center" vertical="center"/>
    </xf>
    <xf numFmtId="0" fontId="34" fillId="0" borderId="18" xfId="0" applyFont="1" applyBorder="1" applyAlignment="1">
      <alignment shrinkToFit="1"/>
    </xf>
    <xf numFmtId="0" fontId="34" fillId="0" borderId="19" xfId="0" applyFont="1" applyBorder="1" applyAlignment="1">
      <alignment shrinkToFit="1"/>
    </xf>
    <xf numFmtId="0" fontId="32" fillId="0" borderId="3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1" xfId="0" applyFont="1" applyBorder="1" applyAlignment="1">
      <alignment shrinkToFit="1"/>
    </xf>
    <xf numFmtId="0" fontId="35" fillId="0" borderId="22" xfId="0" applyFont="1" applyBorder="1" applyAlignment="1">
      <alignment shrinkToFit="1"/>
    </xf>
    <xf numFmtId="0" fontId="30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7" fillId="0" borderId="0" xfId="5" applyFont="1"/>
    <xf numFmtId="0" fontId="7" fillId="0" borderId="0" xfId="5" applyFont="1"/>
    <xf numFmtId="0" fontId="23" fillId="0" borderId="13" xfId="4" applyFont="1" applyBorder="1" applyAlignment="1">
      <alignment horizontal="left" vertical="center"/>
    </xf>
    <xf numFmtId="0" fontId="27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0" borderId="2" xfId="5" applyFont="1" applyBorder="1" applyAlignment="1">
      <alignment horizontal="center" vertical="center"/>
    </xf>
    <xf numFmtId="0" fontId="27" fillId="0" borderId="24" xfId="5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49" fontId="37" fillId="8" borderId="25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0" fillId="0" borderId="2" xfId="9" applyFont="1" applyBorder="1" applyAlignment="1">
      <alignment horizontal="center"/>
    </xf>
    <xf numFmtId="49" fontId="20" fillId="8" borderId="28" xfId="5" applyNumberFormat="1" applyFont="1" applyFill="1" applyBorder="1" applyAlignment="1">
      <alignment horizontal="center"/>
    </xf>
    <xf numFmtId="49" fontId="37" fillId="8" borderId="28" xfId="7" applyNumberFormat="1" applyFont="1" applyFill="1" applyBorder="1" applyAlignment="1">
      <alignment horizontal="center" vertical="center"/>
    </xf>
    <xf numFmtId="181" fontId="30" fillId="0" borderId="0" xfId="0" applyNumberFormat="1" applyFont="1" applyAlignment="1">
      <alignment horizontal="center" vertical="center"/>
    </xf>
    <xf numFmtId="0" fontId="27" fillId="0" borderId="0" xfId="5" applyFont="1"/>
    <xf numFmtId="14" fontId="27" fillId="0" borderId="0" xfId="5" applyNumberFormat="1" applyFont="1"/>
    <xf numFmtId="0" fontId="0" fillId="0" borderId="0" xfId="0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28" fillId="6" borderId="31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49" fontId="37" fillId="8" borderId="32" xfId="7" applyNumberFormat="1" applyFont="1" applyFill="1" applyBorder="1" applyAlignment="1">
      <alignment horizontal="center" vertical="center"/>
    </xf>
    <xf numFmtId="49" fontId="37" fillId="8" borderId="33" xfId="7" applyNumberFormat="1" applyFont="1" applyFill="1" applyBorder="1" applyAlignment="1">
      <alignment horizontal="center" vertical="center"/>
    </xf>
    <xf numFmtId="0" fontId="21" fillId="0" borderId="0" xfId="4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center" vertical="center"/>
    </xf>
    <xf numFmtId="0" fontId="7" fillId="0" borderId="36" xfId="4" applyFont="1" applyBorder="1">
      <alignment vertical="center"/>
    </xf>
    <xf numFmtId="0" fontId="39" fillId="0" borderId="36" xfId="4" applyFont="1" applyBorder="1">
      <alignment vertical="center"/>
    </xf>
    <xf numFmtId="0" fontId="39" fillId="0" borderId="37" xfId="4" applyFont="1" applyBorder="1">
      <alignment vertical="center"/>
    </xf>
    <xf numFmtId="0" fontId="39" fillId="0" borderId="25" xfId="4" applyFont="1" applyBorder="1">
      <alignment vertical="center"/>
    </xf>
    <xf numFmtId="0" fontId="39" fillId="0" borderId="37" xfId="4" applyFont="1" applyBorder="1" applyAlignment="1">
      <alignment horizontal="left" vertical="center"/>
    </xf>
    <xf numFmtId="49" fontId="24" fillId="0" borderId="25" xfId="4" applyNumberFormat="1" applyFont="1" applyBorder="1" applyAlignment="1">
      <alignment horizontal="right" vertical="center"/>
    </xf>
    <xf numFmtId="0" fontId="7" fillId="0" borderId="25" xfId="4" applyFont="1" applyBorder="1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39" fillId="0" borderId="38" xfId="4" applyFont="1" applyBorder="1">
      <alignment vertical="center"/>
    </xf>
    <xf numFmtId="0" fontId="39" fillId="0" borderId="39" xfId="4" applyFont="1" applyBorder="1">
      <alignment vertical="center"/>
    </xf>
    <xf numFmtId="0" fontId="7" fillId="0" borderId="39" xfId="4" applyFont="1" applyBorder="1" applyAlignment="1">
      <alignment horizontal="center" vertical="center"/>
    </xf>
    <xf numFmtId="0" fontId="7" fillId="0" borderId="39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9" fillId="0" borderId="35" xfId="4" applyFont="1" applyBorder="1">
      <alignment vertical="center"/>
    </xf>
    <xf numFmtId="0" fontId="7" fillId="0" borderId="25" xfId="4" applyFont="1" applyBorder="1">
      <alignment vertical="center"/>
    </xf>
    <xf numFmtId="0" fontId="18" fillId="0" borderId="44" xfId="4" applyFont="1" applyBorder="1" applyAlignment="1">
      <alignment horizontal="left" vertical="center"/>
    </xf>
    <xf numFmtId="0" fontId="7" fillId="0" borderId="39" xfId="4" applyFont="1" applyBorder="1">
      <alignment vertical="center"/>
    </xf>
    <xf numFmtId="0" fontId="39" fillId="0" borderId="36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58" fontId="39" fillId="0" borderId="39" xfId="4" applyNumberFormat="1" applyFont="1" applyBorder="1" applyAlignment="1">
      <alignment horizontal="center" vertical="center"/>
    </xf>
    <xf numFmtId="58" fontId="7" fillId="0" borderId="39" xfId="4" applyNumberFormat="1" applyFont="1" applyBorder="1">
      <alignment vertical="center"/>
    </xf>
    <xf numFmtId="0" fontId="7" fillId="0" borderId="54" xfId="4" applyFont="1" applyBorder="1" applyAlignment="1">
      <alignment horizontal="left" vertical="center"/>
    </xf>
    <xf numFmtId="0" fontId="7" fillId="0" borderId="55" xfId="4" applyFont="1" applyBorder="1" applyAlignment="1">
      <alignment horizontal="left" vertical="center"/>
    </xf>
    <xf numFmtId="0" fontId="7" fillId="0" borderId="57" xfId="4" applyFont="1" applyBorder="1" applyAlignment="1">
      <alignment horizontal="center" vertical="center"/>
    </xf>
    <xf numFmtId="0" fontId="39" fillId="0" borderId="54" xfId="4" applyFont="1" applyBorder="1" applyAlignment="1">
      <alignment horizontal="left" vertical="center"/>
    </xf>
    <xf numFmtId="0" fontId="34" fillId="0" borderId="56" xfId="4" applyFont="1" applyBorder="1" applyAlignment="1">
      <alignment horizontal="center" vertical="center"/>
    </xf>
    <xf numFmtId="0" fontId="21" fillId="0" borderId="60" xfId="4" applyBorder="1" applyAlignment="1">
      <alignment horizontal="center" vertical="center"/>
    </xf>
    <xf numFmtId="0" fontId="21" fillId="0" borderId="57" xfId="4" applyBorder="1" applyAlignment="1">
      <alignment horizontal="center" vertical="center"/>
    </xf>
    <xf numFmtId="0" fontId="34" fillId="0" borderId="57" xfId="4" applyFont="1" applyBorder="1" applyAlignment="1">
      <alignment horizontal="center" vertical="center"/>
    </xf>
    <xf numFmtId="0" fontId="7" fillId="0" borderId="61" xfId="4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30" fillId="0" borderId="14" xfId="6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vertical="center"/>
    </xf>
    <xf numFmtId="180" fontId="30" fillId="0" borderId="2" xfId="0" applyNumberFormat="1" applyFont="1" applyBorder="1" applyAlignment="1">
      <alignment horizontal="center" vertical="center"/>
    </xf>
    <xf numFmtId="180" fontId="32" fillId="0" borderId="6" xfId="0" applyNumberFormat="1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0" fontId="32" fillId="0" borderId="65" xfId="0" applyNumberFormat="1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8" fillId="6" borderId="67" xfId="0" applyFont="1" applyFill="1" applyBorder="1" applyAlignment="1">
      <alignment horizontal="center" vertical="center"/>
    </xf>
    <xf numFmtId="0" fontId="28" fillId="6" borderId="68" xfId="0" applyFont="1" applyFill="1" applyBorder="1" applyAlignment="1">
      <alignment horizontal="center" vertical="center"/>
    </xf>
    <xf numFmtId="0" fontId="34" fillId="0" borderId="69" xfId="4" applyFont="1" applyBorder="1" applyAlignment="1">
      <alignment horizontal="left" vertical="center"/>
    </xf>
    <xf numFmtId="0" fontId="18" fillId="0" borderId="70" xfId="4" applyFont="1" applyBorder="1" applyAlignment="1">
      <alignment horizontal="left" vertical="center"/>
    </xf>
    <xf numFmtId="0" fontId="18" fillId="0" borderId="35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8" fillId="0" borderId="37" xfId="4" applyFont="1" applyBorder="1" applyAlignment="1">
      <alignment horizontal="left" vertical="center"/>
    </xf>
    <xf numFmtId="0" fontId="24" fillId="0" borderId="54" xfId="4" applyFont="1" applyBorder="1" applyAlignment="1">
      <alignment horizontal="center" vertical="center"/>
    </xf>
    <xf numFmtId="0" fontId="18" fillId="0" borderId="25" xfId="4" applyFont="1" applyBorder="1" applyAlignment="1">
      <alignment horizontal="left" vertical="center"/>
    </xf>
    <xf numFmtId="0" fontId="18" fillId="0" borderId="37" xfId="4" applyFont="1" applyBorder="1">
      <alignment vertical="center"/>
    </xf>
    <xf numFmtId="0" fontId="24" fillId="0" borderId="37" xfId="4" applyFont="1" applyBorder="1" applyAlignment="1">
      <alignment horizontal="left" vertical="center"/>
    </xf>
    <xf numFmtId="0" fontId="43" fillId="0" borderId="38" xfId="4" applyFont="1" applyBorder="1">
      <alignment vertical="center"/>
    </xf>
    <xf numFmtId="0" fontId="18" fillId="0" borderId="35" xfId="4" applyFont="1" applyBorder="1">
      <alignment vertical="center"/>
    </xf>
    <xf numFmtId="0" fontId="21" fillId="0" borderId="36" xfId="4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1" fillId="0" borderId="36" xfId="4" applyBorder="1">
      <alignment vertical="center"/>
    </xf>
    <xf numFmtId="0" fontId="18" fillId="0" borderId="36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18" fillId="0" borderId="25" xfId="4" applyFont="1" applyBorder="1">
      <alignment vertical="center"/>
    </xf>
    <xf numFmtId="0" fontId="24" fillId="0" borderId="39" xfId="4" applyFont="1" applyBorder="1" applyAlignment="1">
      <alignment horizontal="left" vertical="center"/>
    </xf>
    <xf numFmtId="0" fontId="18" fillId="0" borderId="37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34" fillId="0" borderId="47" xfId="4" applyFont="1" applyBorder="1">
      <alignment vertical="center"/>
    </xf>
    <xf numFmtId="0" fontId="34" fillId="0" borderId="48" xfId="4" applyFont="1" applyBorder="1">
      <alignment vertical="center"/>
    </xf>
    <xf numFmtId="0" fontId="24" fillId="0" borderId="48" xfId="4" applyFont="1" applyBorder="1">
      <alignment vertical="center"/>
    </xf>
    <xf numFmtId="58" fontId="34" fillId="0" borderId="48" xfId="4" applyNumberFormat="1" applyFont="1" applyBorder="1">
      <alignment vertical="center"/>
    </xf>
    <xf numFmtId="0" fontId="24" fillId="0" borderId="54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4" fillId="0" borderId="79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1" fillId="0" borderId="2" xfId="5" applyBorder="1"/>
    <xf numFmtId="0" fontId="23" fillId="0" borderId="2" xfId="4" applyFont="1" applyBorder="1" applyAlignment="1">
      <alignment horizontal="left" vertical="center"/>
    </xf>
    <xf numFmtId="49" fontId="37" fillId="8" borderId="2" xfId="7" applyNumberFormat="1" applyFont="1" applyFill="1" applyBorder="1" applyAlignment="1">
      <alignment horizontal="center" vertical="center"/>
    </xf>
    <xf numFmtId="179" fontId="29" fillId="0" borderId="2" xfId="0" applyNumberFormat="1" applyFont="1" applyBorder="1" applyAlignment="1">
      <alignment horizontal="center" vertical="center"/>
    </xf>
    <xf numFmtId="49" fontId="44" fillId="8" borderId="2" xfId="7" applyNumberFormat="1" applyFont="1" applyFill="1" applyBorder="1" applyAlignment="1">
      <alignment horizontal="center" vertical="center"/>
    </xf>
    <xf numFmtId="49" fontId="20" fillId="8" borderId="2" xfId="5" applyNumberFormat="1" applyFont="1" applyFill="1" applyBorder="1" applyAlignment="1">
      <alignment horizontal="center"/>
    </xf>
    <xf numFmtId="181" fontId="3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0" fillId="0" borderId="2" xfId="5" applyFont="1" applyBorder="1" applyAlignment="1">
      <alignment horizontal="left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49" fontId="24" fillId="0" borderId="25" xfId="4" applyNumberFormat="1" applyFont="1" applyBorder="1">
      <alignment vertical="center"/>
    </xf>
    <xf numFmtId="0" fontId="24" fillId="0" borderId="54" xfId="4" applyFont="1" applyBorder="1">
      <alignment vertical="center"/>
    </xf>
    <xf numFmtId="0" fontId="18" fillId="0" borderId="49" xfId="4" applyFont="1" applyBorder="1">
      <alignment vertical="center"/>
    </xf>
    <xf numFmtId="0" fontId="21" fillId="0" borderId="50" xfId="4" applyBorder="1" applyAlignment="1">
      <alignment horizontal="left" vertical="center"/>
    </xf>
    <xf numFmtId="0" fontId="21" fillId="0" borderId="50" xfId="4" applyBorder="1">
      <alignment vertical="center"/>
    </xf>
    <xf numFmtId="0" fontId="18" fillId="0" borderId="50" xfId="4" applyFont="1" applyBorder="1">
      <alignment vertical="center"/>
    </xf>
    <xf numFmtId="0" fontId="18" fillId="0" borderId="49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21" fillId="0" borderId="25" xfId="4" applyBorder="1" applyAlignment="1">
      <alignment horizontal="center" vertical="center"/>
    </xf>
    <xf numFmtId="0" fontId="46" fillId="0" borderId="87" xfId="4" applyFont="1" applyBorder="1" applyAlignment="1">
      <alignment horizontal="left" vertical="center" wrapText="1"/>
    </xf>
    <xf numFmtId="0" fontId="47" fillId="0" borderId="8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78" fontId="24" fillId="0" borderId="25" xfId="4" applyNumberFormat="1" applyFont="1" applyBorder="1" applyAlignment="1">
      <alignment horizontal="center" vertical="center"/>
    </xf>
    <xf numFmtId="9" fontId="24" fillId="0" borderId="25" xfId="4" applyNumberFormat="1" applyFont="1" applyBorder="1" applyAlignment="1">
      <alignment horizontal="center" vertical="center"/>
    </xf>
    <xf numFmtId="0" fontId="34" fillId="0" borderId="69" xfId="4" applyFont="1" applyBorder="1">
      <alignment vertical="center"/>
    </xf>
    <xf numFmtId="0" fontId="34" fillId="0" borderId="70" xfId="4" applyFont="1" applyBorder="1">
      <alignment vertical="center"/>
    </xf>
    <xf numFmtId="0" fontId="24" fillId="0" borderId="92" xfId="4" applyFont="1" applyBorder="1">
      <alignment vertical="center"/>
    </xf>
    <xf numFmtId="0" fontId="34" fillId="0" borderId="92" xfId="4" applyFont="1" applyBorder="1">
      <alignment vertical="center"/>
    </xf>
    <xf numFmtId="58" fontId="21" fillId="0" borderId="70" xfId="4" applyNumberFormat="1" applyBorder="1">
      <alignment vertical="center"/>
    </xf>
    <xf numFmtId="0" fontId="18" fillId="0" borderId="0" xfId="4" applyFont="1">
      <alignment vertical="center"/>
    </xf>
    <xf numFmtId="0" fontId="42" fillId="0" borderId="54" xfId="4" applyFont="1" applyBorder="1" applyAlignment="1">
      <alignment horizontal="left" vertical="center" wrapText="1"/>
    </xf>
    <xf numFmtId="0" fontId="50" fillId="0" borderId="97" xfId="0" applyFont="1" applyBorder="1"/>
    <xf numFmtId="0" fontId="50" fillId="0" borderId="2" xfId="0" applyFont="1" applyBorder="1"/>
    <xf numFmtId="0" fontId="50" fillId="10" borderId="2" xfId="0" applyFont="1" applyFill="1" applyBorder="1"/>
    <xf numFmtId="0" fontId="0" fillId="0" borderId="97" xfId="0" applyBorder="1"/>
    <xf numFmtId="0" fontId="0" fillId="10" borderId="2" xfId="0" applyFill="1" applyBorder="1"/>
    <xf numFmtId="0" fontId="0" fillId="0" borderId="98" xfId="0" applyBorder="1"/>
    <xf numFmtId="0" fontId="0" fillId="0" borderId="16" xfId="0" applyBorder="1"/>
    <xf numFmtId="0" fontId="0" fillId="10" borderId="16" xfId="0" applyFill="1" applyBorder="1"/>
    <xf numFmtId="0" fontId="0" fillId="11" borderId="0" xfId="0" applyFill="1"/>
    <xf numFmtId="0" fontId="50" fillId="0" borderId="65" xfId="0" applyFont="1" applyBorder="1"/>
    <xf numFmtId="0" fontId="0" fillId="0" borderId="65" xfId="0" applyBorder="1"/>
    <xf numFmtId="0" fontId="0" fillId="0" borderId="10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2" borderId="2" xfId="0" applyFill="1" applyBorder="1"/>
    <xf numFmtId="0" fontId="51" fillId="1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50" fillId="12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49" fillId="0" borderId="9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99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10" borderId="6" xfId="0" applyFont="1" applyFill="1" applyBorder="1" applyAlignment="1">
      <alignment horizontal="center" vertical="center"/>
    </xf>
    <xf numFmtId="0" fontId="50" fillId="10" borderId="8" xfId="0" applyFont="1" applyFill="1" applyBorder="1" applyAlignment="1">
      <alignment horizontal="center" vertical="center"/>
    </xf>
    <xf numFmtId="0" fontId="50" fillId="0" borderId="100" xfId="0" applyFont="1" applyBorder="1" applyAlignment="1">
      <alignment horizontal="center" vertical="center"/>
    </xf>
    <xf numFmtId="0" fontId="45" fillId="0" borderId="34" xfId="4" applyFont="1" applyBorder="1" applyAlignment="1">
      <alignment horizontal="center" vertical="top"/>
    </xf>
    <xf numFmtId="0" fontId="24" fillId="0" borderId="70" xfId="4" applyFont="1" applyBorder="1" applyAlignment="1">
      <alignment horizontal="center" vertical="center"/>
    </xf>
    <xf numFmtId="0" fontId="34" fillId="0" borderId="70" xfId="4" applyFont="1" applyBorder="1" applyAlignment="1">
      <alignment horizontal="center" vertical="center"/>
    </xf>
    <xf numFmtId="0" fontId="21" fillId="0" borderId="70" xfId="4" applyBorder="1" applyAlignment="1">
      <alignment horizontal="center" vertical="center"/>
    </xf>
    <xf numFmtId="0" fontId="21" fillId="0" borderId="77" xfId="4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8" fillId="0" borderId="82" xfId="4" applyFont="1" applyBorder="1" applyAlignment="1">
      <alignment horizontal="center" vertical="center"/>
    </xf>
    <xf numFmtId="0" fontId="18" fillId="0" borderId="83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34" fillId="0" borderId="36" xfId="4" applyFont="1" applyBorder="1" applyAlignment="1">
      <alignment horizontal="center" vertical="center"/>
    </xf>
    <xf numFmtId="0" fontId="34" fillId="0" borderId="53" xfId="4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8" fillId="0" borderId="59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14" fontId="24" fillId="0" borderId="25" xfId="4" applyNumberFormat="1" applyFont="1" applyBorder="1" applyAlignment="1">
      <alignment horizontal="center" vertical="center"/>
    </xf>
    <xf numFmtId="14" fontId="24" fillId="0" borderId="54" xfId="4" applyNumberFormat="1" applyFont="1" applyBorder="1" applyAlignment="1">
      <alignment horizontal="center" vertical="center"/>
    </xf>
    <xf numFmtId="0" fontId="18" fillId="0" borderId="37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42" xfId="4" applyFont="1" applyBorder="1" applyAlignment="1">
      <alignment horizontal="center" vertical="center"/>
    </xf>
    <xf numFmtId="0" fontId="24" fillId="0" borderId="57" xfId="4" applyFont="1" applyBorder="1" applyAlignment="1">
      <alignment horizontal="center" vertical="center"/>
    </xf>
    <xf numFmtId="0" fontId="24" fillId="0" borderId="39" xfId="4" applyFont="1" applyBorder="1" applyAlignment="1">
      <alignment horizontal="center" vertical="center"/>
    </xf>
    <xf numFmtId="0" fontId="24" fillId="0" borderId="55" xfId="4" applyFont="1" applyBorder="1" applyAlignment="1">
      <alignment horizontal="center" vertical="center"/>
    </xf>
    <xf numFmtId="0" fontId="18" fillId="0" borderId="3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14" fontId="24" fillId="0" borderId="39" xfId="4" applyNumberFormat="1" applyFont="1" applyBorder="1" applyAlignment="1">
      <alignment horizontal="center" vertical="center"/>
    </xf>
    <xf numFmtId="14" fontId="24" fillId="0" borderId="55" xfId="4" applyNumberFormat="1" applyFont="1" applyBorder="1" applyAlignment="1">
      <alignment horizontal="center" vertical="center"/>
    </xf>
    <xf numFmtId="0" fontId="18" fillId="0" borderId="84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8" fillId="0" borderId="93" xfId="4" applyFont="1" applyBorder="1" applyAlignment="1">
      <alignment horizontal="left" vertical="center"/>
    </xf>
    <xf numFmtId="0" fontId="34" fillId="0" borderId="76" xfId="4" applyFont="1" applyBorder="1" applyAlignment="1">
      <alignment horizontal="left" vertical="center"/>
    </xf>
    <xf numFmtId="0" fontId="34" fillId="0" borderId="48" xfId="4" applyFont="1" applyBorder="1" applyAlignment="1">
      <alignment horizontal="left" vertical="center"/>
    </xf>
    <xf numFmtId="0" fontId="34" fillId="0" borderId="81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85" xfId="4" applyFont="1" applyBorder="1" applyAlignment="1">
      <alignment horizontal="left" vertical="center" wrapText="1"/>
    </xf>
    <xf numFmtId="0" fontId="18" fillId="0" borderId="86" xfId="4" applyFont="1" applyBorder="1" applyAlignment="1">
      <alignment horizontal="left" vertical="center" wrapText="1"/>
    </xf>
    <xf numFmtId="0" fontId="18" fillId="0" borderId="61" xfId="4" applyFont="1" applyBorder="1" applyAlignment="1">
      <alignment horizontal="left" vertical="center" wrapText="1"/>
    </xf>
    <xf numFmtId="0" fontId="18" fillId="0" borderId="49" xfId="4" applyFont="1" applyBorder="1" applyAlignment="1">
      <alignment horizontal="left" vertical="center"/>
    </xf>
    <xf numFmtId="0" fontId="18" fillId="0" borderId="50" xfId="4" applyFont="1" applyBorder="1" applyAlignment="1">
      <alignment horizontal="left" vertical="center"/>
    </xf>
    <xf numFmtId="0" fontId="18" fillId="0" borderId="63" xfId="4" applyFont="1" applyBorder="1" applyAlignment="1">
      <alignment horizontal="left" vertical="center"/>
    </xf>
    <xf numFmtId="0" fontId="34" fillId="0" borderId="76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34" fillId="0" borderId="81" xfId="0" applyFont="1" applyBorder="1" applyAlignment="1">
      <alignment horizontal="left" vertical="center"/>
    </xf>
    <xf numFmtId="9" fontId="24" fillId="0" borderId="46" xfId="4" applyNumberFormat="1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56" xfId="4" applyNumberFormat="1" applyFont="1" applyBorder="1" applyAlignment="1">
      <alignment horizontal="left" vertical="center"/>
    </xf>
    <xf numFmtId="9" fontId="24" fillId="0" borderId="85" xfId="4" applyNumberFormat="1" applyFont="1" applyBorder="1" applyAlignment="1">
      <alignment horizontal="left" vertical="center"/>
    </xf>
    <xf numFmtId="9" fontId="24" fillId="0" borderId="86" xfId="4" applyNumberFormat="1" applyFont="1" applyBorder="1" applyAlignment="1">
      <alignment horizontal="left" vertical="center"/>
    </xf>
    <xf numFmtId="9" fontId="24" fillId="0" borderId="61" xfId="4" applyNumberFormat="1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/>
    </xf>
    <xf numFmtId="0" fontId="39" fillId="0" borderId="50" xfId="4" applyFont="1" applyBorder="1" applyAlignment="1">
      <alignment horizontal="left" vertical="center"/>
    </xf>
    <xf numFmtId="0" fontId="39" fillId="0" borderId="63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39" fillId="0" borderId="89" xfId="4" applyFont="1" applyBorder="1" applyAlignment="1">
      <alignment horizontal="left" vertical="center"/>
    </xf>
    <xf numFmtId="0" fontId="39" fillId="0" borderId="86" xfId="4" applyFont="1" applyBorder="1" applyAlignment="1">
      <alignment horizontal="left" vertical="center"/>
    </xf>
    <xf numFmtId="0" fontId="39" fillId="0" borderId="61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24" fillId="0" borderId="90" xfId="4" applyFont="1" applyBorder="1" applyAlignment="1">
      <alignment horizontal="left" vertical="center"/>
    </xf>
    <xf numFmtId="0" fontId="24" fillId="0" borderId="91" xfId="4" applyFont="1" applyBorder="1" applyAlignment="1">
      <alignment horizontal="left" vertical="center"/>
    </xf>
    <xf numFmtId="0" fontId="24" fillId="0" borderId="94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7" xfId="4" applyFont="1" applyBorder="1" applyAlignment="1">
      <alignment horizontal="left" vertical="center"/>
    </xf>
    <xf numFmtId="0" fontId="18" fillId="0" borderId="85" xfId="4" applyFont="1" applyBorder="1" applyAlignment="1">
      <alignment horizontal="left" vertical="center"/>
    </xf>
    <xf numFmtId="0" fontId="18" fillId="0" borderId="86" xfId="4" applyFont="1" applyBorder="1" applyAlignment="1">
      <alignment horizontal="left" vertical="center"/>
    </xf>
    <xf numFmtId="0" fontId="18" fillId="0" borderId="61" xfId="4" applyFont="1" applyBorder="1" applyAlignment="1">
      <alignment horizontal="left" vertical="center"/>
    </xf>
    <xf numFmtId="0" fontId="48" fillId="0" borderId="48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34" fillId="0" borderId="95" xfId="4" applyFont="1" applyBorder="1" applyAlignment="1">
      <alignment horizontal="center" vertical="center"/>
    </xf>
    <xf numFmtId="0" fontId="24" fillId="0" borderId="92" xfId="4" applyFont="1" applyBorder="1" applyAlignment="1">
      <alignment horizontal="center" vertical="center"/>
    </xf>
    <xf numFmtId="0" fontId="24" fillId="0" borderId="93" xfId="4" applyFont="1" applyBorder="1" applyAlignment="1">
      <alignment horizontal="center" vertical="center"/>
    </xf>
    <xf numFmtId="0" fontId="24" fillId="0" borderId="8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93" xfId="4" applyFont="1" applyBorder="1" applyAlignment="1">
      <alignment horizontal="left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49" fontId="28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1" fillId="0" borderId="34" xfId="4" applyFont="1" applyBorder="1" applyAlignment="1">
      <alignment horizontal="center" vertical="top"/>
    </xf>
    <xf numFmtId="0" fontId="18" fillId="0" borderId="36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54" xfId="4" applyFont="1" applyBorder="1" applyAlignment="1">
      <alignment horizontal="center" vertical="center"/>
    </xf>
    <xf numFmtId="14" fontId="42" fillId="0" borderId="25" xfId="4" applyNumberFormat="1" applyFont="1" applyBorder="1" applyAlignment="1">
      <alignment horizontal="center" vertical="center"/>
    </xf>
    <xf numFmtId="14" fontId="42" fillId="0" borderId="54" xfId="4" applyNumberFormat="1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58" fontId="7" fillId="0" borderId="25" xfId="4" applyNumberFormat="1" applyFont="1" applyBorder="1" applyAlignment="1">
      <alignment horizontal="center" vertical="center"/>
    </xf>
    <xf numFmtId="0" fontId="18" fillId="0" borderId="5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43" xfId="4" applyFont="1" applyBorder="1" applyAlignment="1">
      <alignment horizontal="left" vertical="center"/>
    </xf>
    <xf numFmtId="0" fontId="7" fillId="0" borderId="59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39" fillId="0" borderId="5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25" xfId="4" applyFont="1" applyBorder="1" applyAlignment="1">
      <alignment horizontal="center" vertical="center"/>
    </xf>
    <xf numFmtId="0" fontId="39" fillId="0" borderId="54" xfId="4" applyFont="1" applyBorder="1" applyAlignment="1">
      <alignment horizontal="center" vertical="center"/>
    </xf>
    <xf numFmtId="0" fontId="18" fillId="0" borderId="38" xfId="4" applyFont="1" applyBorder="1" applyAlignment="1">
      <alignment horizontal="center" vertical="center"/>
    </xf>
    <xf numFmtId="0" fontId="18" fillId="0" borderId="39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39" fillId="0" borderId="54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18" fillId="0" borderId="72" xfId="4" applyFont="1" applyBorder="1" applyAlignment="1">
      <alignment horizontal="left" vertical="center"/>
    </xf>
    <xf numFmtId="0" fontId="18" fillId="0" borderId="78" xfId="4" applyFont="1" applyBorder="1" applyAlignment="1">
      <alignment horizontal="left" vertical="center"/>
    </xf>
    <xf numFmtId="0" fontId="34" fillId="0" borderId="73" xfId="4" applyFont="1" applyBorder="1" applyAlignment="1">
      <alignment horizontal="left" vertical="center"/>
    </xf>
    <xf numFmtId="0" fontId="34" fillId="0" borderId="74" xfId="4" applyFont="1" applyBorder="1" applyAlignment="1">
      <alignment horizontal="left" vertical="center"/>
    </xf>
    <xf numFmtId="0" fontId="24" fillId="0" borderId="37" xfId="4" applyFont="1" applyBorder="1" applyAlignment="1">
      <alignment horizontal="right" vertical="center"/>
    </xf>
    <xf numFmtId="0" fontId="24" fillId="0" borderId="25" xfId="4" applyFont="1" applyBorder="1" applyAlignment="1">
      <alignment horizontal="right" vertical="center"/>
    </xf>
    <xf numFmtId="0" fontId="18" fillId="0" borderId="75" xfId="4" applyFont="1" applyBorder="1" applyAlignment="1">
      <alignment horizontal="left" vertical="center"/>
    </xf>
    <xf numFmtId="0" fontId="18" fillId="0" borderId="34" xfId="4" applyFont="1" applyBorder="1" applyAlignment="1">
      <alignment horizontal="left" vertical="center"/>
    </xf>
    <xf numFmtId="0" fontId="18" fillId="0" borderId="80" xfId="4" applyFont="1" applyBorder="1" applyAlignment="1">
      <alignment horizontal="left" vertical="center"/>
    </xf>
    <xf numFmtId="0" fontId="18" fillId="0" borderId="44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8" fillId="0" borderId="57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34" fillId="0" borderId="48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34" fillId="0" borderId="49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34" fillId="0" borderId="63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4" fillId="0" borderId="39" xfId="4" applyFont="1" applyBorder="1" applyAlignment="1">
      <alignment horizontal="center" vertical="center"/>
    </xf>
    <xf numFmtId="0" fontId="34" fillId="0" borderId="55" xfId="4" applyFont="1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21" fillId="0" borderId="62" xfId="4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23" xfId="4" applyFont="1" applyBorder="1" applyAlignment="1">
      <alignment horizontal="center" vertical="center"/>
    </xf>
    <xf numFmtId="0" fontId="27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7" fillId="0" borderId="8" xfId="5" applyFont="1" applyBorder="1" applyAlignment="1">
      <alignment horizontal="center" vertical="center"/>
    </xf>
    <xf numFmtId="0" fontId="27" fillId="0" borderId="3" xfId="5" applyFont="1" applyBorder="1" applyAlignment="1">
      <alignment horizontal="center" vertical="center"/>
    </xf>
    <xf numFmtId="0" fontId="27" fillId="0" borderId="66" xfId="5" applyFont="1" applyBorder="1" applyAlignment="1">
      <alignment horizontal="center" vertical="center"/>
    </xf>
    <xf numFmtId="0" fontId="26" fillId="0" borderId="14" xfId="5" applyFont="1" applyBorder="1" applyAlignment="1">
      <alignment horizontal="center" vertical="center"/>
    </xf>
    <xf numFmtId="49" fontId="28" fillId="0" borderId="15" xfId="2" applyNumberFormat="1" applyFont="1" applyBorder="1" applyAlignment="1">
      <alignment horizontal="center" vertical="center"/>
    </xf>
    <xf numFmtId="49" fontId="28" fillId="0" borderId="16" xfId="2" applyNumberFormat="1" applyFont="1" applyBorder="1" applyAlignment="1">
      <alignment horizontal="center" vertical="center"/>
    </xf>
    <xf numFmtId="0" fontId="20" fillId="0" borderId="13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27" xfId="5" applyFont="1" applyBorder="1" applyAlignment="1">
      <alignment horizontal="center"/>
    </xf>
    <xf numFmtId="0" fontId="38" fillId="0" borderId="34" xfId="4" applyFont="1" applyBorder="1" applyAlignment="1">
      <alignment horizontal="center" vertical="top"/>
    </xf>
    <xf numFmtId="0" fontId="24" fillId="0" borderId="36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3" xfId="4" applyFont="1" applyBorder="1" applyAlignment="1">
      <alignment horizontal="center" vertical="center"/>
    </xf>
    <xf numFmtId="182" fontId="7" fillId="0" borderId="25" xfId="4" applyNumberFormat="1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56" xfId="4" applyFont="1" applyBorder="1" applyAlignment="1">
      <alignment horizontal="left" vertical="center"/>
    </xf>
    <xf numFmtId="0" fontId="7" fillId="0" borderId="42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57" xfId="4" applyFont="1" applyBorder="1" applyAlignment="1">
      <alignment horizontal="center" vertical="center"/>
    </xf>
    <xf numFmtId="0" fontId="7" fillId="0" borderId="37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7" fillId="0" borderId="54" xfId="4" applyFont="1" applyBorder="1" applyAlignment="1">
      <alignment horizontal="left" vertical="center"/>
    </xf>
    <xf numFmtId="0" fontId="7" fillId="0" borderId="57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 wrapText="1"/>
    </xf>
    <xf numFmtId="0" fontId="7" fillId="0" borderId="25" xfId="4" applyFont="1" applyBorder="1" applyAlignment="1">
      <alignment horizontal="left" vertical="center" wrapText="1"/>
    </xf>
    <xf numFmtId="0" fontId="7" fillId="0" borderId="54" xfId="4" applyFont="1" applyBorder="1" applyAlignment="1">
      <alignment horizontal="left" vertical="center" wrapText="1"/>
    </xf>
    <xf numFmtId="0" fontId="21" fillId="0" borderId="39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39" fillId="0" borderId="46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21" fillId="0" borderId="44" xfId="4" applyBorder="1" applyAlignment="1">
      <alignment horizontal="left" vertical="center"/>
    </xf>
    <xf numFmtId="0" fontId="21" fillId="0" borderId="43" xfId="4" applyBorder="1" applyAlignment="1">
      <alignment horizontal="left" vertical="center"/>
    </xf>
    <xf numFmtId="0" fontId="21" fillId="0" borderId="59" xfId="4" applyBorder="1" applyAlignment="1">
      <alignment horizontal="left" vertical="center"/>
    </xf>
    <xf numFmtId="0" fontId="21" fillId="0" borderId="44" xfId="4" applyBorder="1" applyAlignment="1">
      <alignment horizontal="right" vertical="center"/>
    </xf>
    <xf numFmtId="0" fontId="21" fillId="0" borderId="43" xfId="4" applyBorder="1" applyAlignment="1">
      <alignment horizontal="right" vertical="center"/>
    </xf>
    <xf numFmtId="0" fontId="21" fillId="0" borderId="59" xfId="4" applyBorder="1" applyAlignment="1">
      <alignment horizontal="right" vertical="center"/>
    </xf>
    <xf numFmtId="0" fontId="18" fillId="0" borderId="47" xfId="4" applyFont="1" applyBorder="1" applyAlignment="1">
      <alignment horizontal="left" vertical="center"/>
    </xf>
    <xf numFmtId="0" fontId="18" fillId="0" borderId="48" xfId="4" applyFont="1" applyBorder="1" applyAlignment="1">
      <alignment horizontal="left" vertical="center"/>
    </xf>
    <xf numFmtId="0" fontId="18" fillId="0" borderId="62" xfId="4" applyFont="1" applyBorder="1" applyAlignment="1">
      <alignment horizontal="left" vertical="center"/>
    </xf>
    <xf numFmtId="0" fontId="39" fillId="0" borderId="50" xfId="4" applyFont="1" applyBorder="1" applyAlignment="1">
      <alignment horizontal="center" vertical="center"/>
    </xf>
    <xf numFmtId="0" fontId="39" fillId="0" borderId="51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7" fillId="0" borderId="39" xfId="4" applyFont="1" applyBorder="1" applyAlignment="1">
      <alignment horizontal="center" vertical="center"/>
    </xf>
    <xf numFmtId="0" fontId="39" fillId="0" borderId="39" xfId="4" applyFont="1" applyBorder="1" applyAlignment="1">
      <alignment horizontal="center" vertical="center"/>
    </xf>
    <xf numFmtId="0" fontId="7" fillId="0" borderId="55" xfId="4" applyFont="1" applyBorder="1" applyAlignment="1">
      <alignment horizontal="center" vertical="center"/>
    </xf>
    <xf numFmtId="0" fontId="27" fillId="0" borderId="24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3760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25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790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2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8" customWidth="1"/>
    <col min="3" max="3" width="10.125" customWidth="1"/>
  </cols>
  <sheetData>
    <row r="1" spans="1:2" ht="21" customHeight="1">
      <c r="A1" s="229"/>
      <c r="B1" s="230" t="s">
        <v>0</v>
      </c>
    </row>
    <row r="2" spans="1:2">
      <c r="A2" s="22">
        <v>1</v>
      </c>
      <c r="B2" s="231" t="s">
        <v>1</v>
      </c>
    </row>
    <row r="3" spans="1:2">
      <c r="A3" s="22">
        <v>2</v>
      </c>
      <c r="B3" s="231" t="s">
        <v>2</v>
      </c>
    </row>
    <row r="4" spans="1:2">
      <c r="A4" s="22">
        <v>3</v>
      </c>
      <c r="B4" s="231" t="s">
        <v>3</v>
      </c>
    </row>
    <row r="5" spans="1:2">
      <c r="A5" s="22">
        <v>4</v>
      </c>
      <c r="B5" s="231" t="s">
        <v>4</v>
      </c>
    </row>
    <row r="6" spans="1:2">
      <c r="A6" s="22">
        <v>5</v>
      </c>
      <c r="B6" s="231" t="s">
        <v>5</v>
      </c>
    </row>
    <row r="7" spans="1:2">
      <c r="A7" s="22">
        <v>6</v>
      </c>
      <c r="B7" s="231" t="s">
        <v>6</v>
      </c>
    </row>
    <row r="8" spans="1:2" s="227" customFormat="1" ht="15" customHeight="1">
      <c r="A8" s="232">
        <v>7</v>
      </c>
      <c r="B8" s="233" t="s">
        <v>7</v>
      </c>
    </row>
    <row r="9" spans="1:2" ht="18.95" customHeight="1">
      <c r="A9" s="229"/>
      <c r="B9" s="234" t="s">
        <v>8</v>
      </c>
    </row>
    <row r="10" spans="1:2" ht="15.95" customHeight="1">
      <c r="A10" s="22">
        <v>1</v>
      </c>
      <c r="B10" s="235" t="s">
        <v>9</v>
      </c>
    </row>
    <row r="11" spans="1:2">
      <c r="A11" s="22">
        <v>2</v>
      </c>
      <c r="B11" s="231" t="s">
        <v>10</v>
      </c>
    </row>
    <row r="12" spans="1:2">
      <c r="A12" s="22">
        <v>3</v>
      </c>
      <c r="B12" s="233" t="s">
        <v>11</v>
      </c>
    </row>
    <row r="13" spans="1:2">
      <c r="A13" s="22">
        <v>4</v>
      </c>
      <c r="B13" s="231" t="s">
        <v>12</v>
      </c>
    </row>
    <row r="14" spans="1:2">
      <c r="A14" s="22">
        <v>5</v>
      </c>
      <c r="B14" s="231" t="s">
        <v>13</v>
      </c>
    </row>
    <row r="15" spans="1:2">
      <c r="A15" s="22">
        <v>6</v>
      </c>
      <c r="B15" s="231" t="s">
        <v>14</v>
      </c>
    </row>
    <row r="16" spans="1:2">
      <c r="A16" s="22">
        <v>7</v>
      </c>
      <c r="B16" s="231" t="s">
        <v>15</v>
      </c>
    </row>
    <row r="17" spans="1:2">
      <c r="A17" s="22">
        <v>8</v>
      </c>
      <c r="B17" s="231" t="s">
        <v>16</v>
      </c>
    </row>
    <row r="18" spans="1:2">
      <c r="A18" s="22">
        <v>9</v>
      </c>
      <c r="B18" s="231" t="s">
        <v>17</v>
      </c>
    </row>
    <row r="19" spans="1:2">
      <c r="A19" s="22"/>
      <c r="B19" s="231"/>
    </row>
    <row r="20" spans="1:2" ht="20.25">
      <c r="A20" s="229"/>
      <c r="B20" s="230" t="s">
        <v>18</v>
      </c>
    </row>
    <row r="21" spans="1:2">
      <c r="A21" s="22">
        <v>1</v>
      </c>
      <c r="B21" s="231" t="s">
        <v>19</v>
      </c>
    </row>
    <row r="22" spans="1:2">
      <c r="A22" s="22">
        <v>2</v>
      </c>
      <c r="B22" s="231" t="s">
        <v>20</v>
      </c>
    </row>
    <row r="23" spans="1:2">
      <c r="A23" s="22">
        <v>3</v>
      </c>
      <c r="B23" s="231" t="s">
        <v>21</v>
      </c>
    </row>
    <row r="24" spans="1:2">
      <c r="A24" s="22">
        <v>4</v>
      </c>
      <c r="B24" s="231" t="s">
        <v>22</v>
      </c>
    </row>
    <row r="25" spans="1:2">
      <c r="A25" s="22">
        <v>5</v>
      </c>
      <c r="B25" s="231" t="s">
        <v>23</v>
      </c>
    </row>
    <row r="26" spans="1:2">
      <c r="A26" s="22">
        <v>6</v>
      </c>
      <c r="B26" s="231" t="s">
        <v>24</v>
      </c>
    </row>
    <row r="27" spans="1:2">
      <c r="A27" s="22">
        <v>7</v>
      </c>
      <c r="B27" s="231" t="s">
        <v>25</v>
      </c>
    </row>
    <row r="28" spans="1:2">
      <c r="A28" s="22"/>
      <c r="B28" s="231"/>
    </row>
    <row r="29" spans="1:2" ht="20.25">
      <c r="A29" s="229"/>
      <c r="B29" s="230" t="s">
        <v>26</v>
      </c>
    </row>
    <row r="30" spans="1:2">
      <c r="A30" s="22">
        <v>1</v>
      </c>
      <c r="B30" s="231" t="s">
        <v>27</v>
      </c>
    </row>
    <row r="31" spans="1:2">
      <c r="A31" s="22">
        <v>2</v>
      </c>
      <c r="B31" s="231" t="s">
        <v>28</v>
      </c>
    </row>
    <row r="32" spans="1:2">
      <c r="A32" s="22">
        <v>3</v>
      </c>
      <c r="B32" s="231" t="s">
        <v>29</v>
      </c>
    </row>
    <row r="33" spans="1:2" ht="28.5">
      <c r="A33" s="22">
        <v>4</v>
      </c>
      <c r="B33" s="231" t="s">
        <v>30</v>
      </c>
    </row>
    <row r="34" spans="1:2">
      <c r="A34" s="22">
        <v>5</v>
      </c>
      <c r="B34" s="231" t="s">
        <v>31</v>
      </c>
    </row>
    <row r="35" spans="1:2">
      <c r="A35" s="22">
        <v>6</v>
      </c>
      <c r="B35" s="231" t="s">
        <v>32</v>
      </c>
    </row>
    <row r="36" spans="1:2">
      <c r="A36" s="22">
        <v>7</v>
      </c>
      <c r="B36" s="231" t="s">
        <v>33</v>
      </c>
    </row>
    <row r="37" spans="1:2">
      <c r="A37" s="22"/>
      <c r="B37" s="231"/>
    </row>
    <row r="39" spans="1:2">
      <c r="A39" s="236" t="s">
        <v>34</v>
      </c>
      <c r="B39" s="237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activeCell="L18" sqref="L18:L19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2" t="s">
        <v>293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s="2" customFormat="1" ht="18" customHeight="1">
      <c r="A2" s="461" t="s">
        <v>270</v>
      </c>
      <c r="B2" s="462" t="s">
        <v>275</v>
      </c>
      <c r="C2" s="462" t="s">
        <v>271</v>
      </c>
      <c r="D2" s="462" t="s">
        <v>272</v>
      </c>
      <c r="E2" s="462" t="s">
        <v>273</v>
      </c>
      <c r="F2" s="462" t="s">
        <v>274</v>
      </c>
      <c r="G2" s="461" t="s">
        <v>294</v>
      </c>
      <c r="H2" s="461"/>
      <c r="I2" s="461" t="s">
        <v>295</v>
      </c>
      <c r="J2" s="461"/>
      <c r="K2" s="467" t="s">
        <v>296</v>
      </c>
      <c r="L2" s="469" t="s">
        <v>297</v>
      </c>
      <c r="M2" s="471" t="s">
        <v>298</v>
      </c>
    </row>
    <row r="3" spans="1:13" s="2" customFormat="1" ht="21" customHeight="1">
      <c r="A3" s="461"/>
      <c r="B3" s="463"/>
      <c r="C3" s="463"/>
      <c r="D3" s="463"/>
      <c r="E3" s="463"/>
      <c r="F3" s="463"/>
      <c r="G3" s="4" t="s">
        <v>299</v>
      </c>
      <c r="H3" s="4" t="s">
        <v>300</v>
      </c>
      <c r="I3" s="4" t="s">
        <v>299</v>
      </c>
      <c r="J3" s="4" t="s">
        <v>300</v>
      </c>
      <c r="K3" s="468"/>
      <c r="L3" s="470"/>
      <c r="M3" s="472"/>
    </row>
    <row r="4" spans="1:13" ht="14.25" customHeight="1">
      <c r="A4" s="6">
        <v>1</v>
      </c>
      <c r="B4" s="18" t="s">
        <v>58</v>
      </c>
      <c r="C4" s="18" t="s">
        <v>285</v>
      </c>
      <c r="D4" s="39" t="s">
        <v>286</v>
      </c>
      <c r="E4" s="16" t="s">
        <v>287</v>
      </c>
      <c r="F4" s="40" t="s">
        <v>288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301</v>
      </c>
      <c r="M4" s="6" t="s">
        <v>302</v>
      </c>
    </row>
    <row r="5" spans="1:13" ht="14.25" customHeight="1">
      <c r="A5" s="6">
        <v>2</v>
      </c>
      <c r="B5" s="18" t="s">
        <v>58</v>
      </c>
      <c r="C5" s="32" t="s">
        <v>289</v>
      </c>
      <c r="D5" s="39" t="s">
        <v>286</v>
      </c>
      <c r="E5" s="16" t="s">
        <v>151</v>
      </c>
      <c r="F5" s="40" t="s">
        <v>288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301</v>
      </c>
      <c r="M5" s="6" t="s">
        <v>302</v>
      </c>
    </row>
    <row r="6" spans="1:13" ht="14.25" customHeight="1">
      <c r="A6" s="6"/>
      <c r="B6" s="18"/>
      <c r="C6" s="18"/>
      <c r="D6" s="16"/>
      <c r="E6" s="9"/>
      <c r="F6" s="9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8"/>
      <c r="C7" s="18"/>
      <c r="D7" s="16"/>
      <c r="E7" s="17"/>
      <c r="F7" s="9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8"/>
      <c r="C8" s="18"/>
      <c r="D8" s="16"/>
      <c r="E8" s="17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18"/>
      <c r="C9" s="18"/>
      <c r="D9" s="7"/>
      <c r="E9" s="18"/>
      <c r="F9" s="18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18"/>
      <c r="C10" s="18"/>
      <c r="D10" s="7"/>
      <c r="E10" s="18"/>
      <c r="F10" s="18"/>
      <c r="G10" s="6"/>
      <c r="H10" s="6"/>
      <c r="I10" s="6"/>
      <c r="J10" s="6"/>
      <c r="K10" s="6"/>
      <c r="L10" s="6"/>
      <c r="M10" s="6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53" t="s">
        <v>303</v>
      </c>
      <c r="B12" s="454"/>
      <c r="C12" s="454"/>
      <c r="D12" s="454"/>
      <c r="E12" s="455"/>
      <c r="F12" s="456"/>
      <c r="G12" s="458"/>
      <c r="H12" s="453" t="s">
        <v>291</v>
      </c>
      <c r="I12" s="454"/>
      <c r="J12" s="454"/>
      <c r="K12" s="455"/>
      <c r="L12" s="464"/>
      <c r="M12" s="465"/>
    </row>
    <row r="13" spans="1:13" ht="63" customHeight="1"/>
    <row r="14" spans="1:13" ht="16.5">
      <c r="A14" s="459" t="s">
        <v>304</v>
      </c>
      <c r="B14" s="466"/>
      <c r="C14" s="460"/>
      <c r="D14" s="460"/>
      <c r="E14" s="460"/>
      <c r="F14" s="460"/>
      <c r="G14" s="460"/>
      <c r="H14" s="460"/>
      <c r="I14" s="460"/>
      <c r="J14" s="460"/>
      <c r="K14" s="460"/>
      <c r="L14" s="460"/>
      <c r="M14" s="460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9" type="noConversion"/>
  <dataValidations count="1">
    <dataValidation type="list" allowBlank="1" showInputMessage="1" showErrorMessage="1" sqref="M8 M9 M10 M14 M1:M4 M5:M7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15" sqref="K15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2" t="s">
        <v>305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s="2" customFormat="1" ht="15.95" customHeight="1">
      <c r="A2" s="462" t="s">
        <v>306</v>
      </c>
      <c r="B2" s="462" t="s">
        <v>275</v>
      </c>
      <c r="C2" s="462" t="s">
        <v>271</v>
      </c>
      <c r="D2" s="462" t="s">
        <v>272</v>
      </c>
      <c r="E2" s="462" t="s">
        <v>273</v>
      </c>
      <c r="F2" s="462" t="s">
        <v>274</v>
      </c>
      <c r="G2" s="473" t="s">
        <v>307</v>
      </c>
      <c r="H2" s="474"/>
      <c r="I2" s="475"/>
      <c r="J2" s="473" t="s">
        <v>308</v>
      </c>
      <c r="K2" s="474"/>
      <c r="L2" s="475"/>
      <c r="M2" s="473" t="s">
        <v>309</v>
      </c>
      <c r="N2" s="474"/>
      <c r="O2" s="475"/>
      <c r="P2" s="473" t="s">
        <v>310</v>
      </c>
      <c r="Q2" s="474"/>
      <c r="R2" s="475"/>
      <c r="S2" s="474" t="s">
        <v>311</v>
      </c>
      <c r="T2" s="474"/>
      <c r="U2" s="475"/>
      <c r="V2" s="487" t="s">
        <v>312</v>
      </c>
      <c r="W2" s="487" t="s">
        <v>284</v>
      </c>
    </row>
    <row r="3" spans="1:23" s="2" customFormat="1" ht="18" customHeight="1">
      <c r="A3" s="463"/>
      <c r="B3" s="483"/>
      <c r="C3" s="483"/>
      <c r="D3" s="483"/>
      <c r="E3" s="483"/>
      <c r="F3" s="483"/>
      <c r="G3" s="4" t="s">
        <v>313</v>
      </c>
      <c r="H3" s="4" t="s">
        <v>68</v>
      </c>
      <c r="I3" s="4" t="s">
        <v>275</v>
      </c>
      <c r="J3" s="4" t="s">
        <v>313</v>
      </c>
      <c r="K3" s="4" t="s">
        <v>68</v>
      </c>
      <c r="L3" s="4" t="s">
        <v>275</v>
      </c>
      <c r="M3" s="4" t="s">
        <v>313</v>
      </c>
      <c r="N3" s="4" t="s">
        <v>68</v>
      </c>
      <c r="O3" s="4" t="s">
        <v>275</v>
      </c>
      <c r="P3" s="4" t="s">
        <v>313</v>
      </c>
      <c r="Q3" s="4" t="s">
        <v>68</v>
      </c>
      <c r="R3" s="4" t="s">
        <v>275</v>
      </c>
      <c r="S3" s="4" t="s">
        <v>313</v>
      </c>
      <c r="T3" s="4" t="s">
        <v>68</v>
      </c>
      <c r="U3" s="4" t="s">
        <v>275</v>
      </c>
      <c r="V3" s="488"/>
      <c r="W3" s="488"/>
    </row>
    <row r="4" spans="1:23" s="27" customFormat="1" ht="33.950000000000003" customHeight="1">
      <c r="A4" s="476" t="s">
        <v>314</v>
      </c>
      <c r="B4" s="476" t="s">
        <v>58</v>
      </c>
      <c r="C4" s="29" t="s">
        <v>285</v>
      </c>
      <c r="D4" s="476" t="s">
        <v>286</v>
      </c>
      <c r="E4" s="30" t="s">
        <v>287</v>
      </c>
      <c r="F4" s="476" t="s">
        <v>288</v>
      </c>
      <c r="H4" s="28" t="s">
        <v>286</v>
      </c>
      <c r="I4" s="28" t="s">
        <v>58</v>
      </c>
      <c r="J4" s="28"/>
      <c r="K4" s="28" t="s">
        <v>315</v>
      </c>
      <c r="L4" s="28" t="s">
        <v>316</v>
      </c>
      <c r="M4" s="28"/>
      <c r="N4" s="28" t="s">
        <v>317</v>
      </c>
      <c r="O4" s="28" t="s">
        <v>318</v>
      </c>
      <c r="P4" s="28"/>
      <c r="Q4" s="28" t="s">
        <v>319</v>
      </c>
      <c r="R4" s="28" t="s">
        <v>318</v>
      </c>
      <c r="S4" s="28"/>
      <c r="T4" s="28" t="s">
        <v>320</v>
      </c>
      <c r="U4" s="28" t="s">
        <v>321</v>
      </c>
      <c r="V4" s="33" t="s">
        <v>322</v>
      </c>
      <c r="W4" s="33"/>
    </row>
    <row r="5" spans="1:23" ht="14.25" customHeight="1">
      <c r="A5" s="477"/>
      <c r="B5" s="477"/>
      <c r="C5" s="31" t="s">
        <v>289</v>
      </c>
      <c r="D5" s="477"/>
      <c r="E5" s="16" t="s">
        <v>151</v>
      </c>
      <c r="F5" s="485"/>
      <c r="G5" s="473" t="s">
        <v>323</v>
      </c>
      <c r="H5" s="474"/>
      <c r="I5" s="475"/>
      <c r="J5" s="473" t="s">
        <v>324</v>
      </c>
      <c r="K5" s="474"/>
      <c r="L5" s="475"/>
      <c r="M5" s="473" t="s">
        <v>325</v>
      </c>
      <c r="N5" s="474"/>
      <c r="O5" s="475"/>
      <c r="P5" s="473" t="s">
        <v>326</v>
      </c>
      <c r="Q5" s="474"/>
      <c r="R5" s="475"/>
      <c r="S5" s="474" t="s">
        <v>327</v>
      </c>
      <c r="T5" s="474"/>
      <c r="U5" s="475"/>
      <c r="V5" s="6"/>
      <c r="W5" s="6"/>
    </row>
    <row r="6" spans="1:23" ht="14.25" customHeight="1">
      <c r="A6" s="477"/>
      <c r="B6" s="477"/>
      <c r="C6" s="15"/>
      <c r="D6" s="477"/>
      <c r="E6" s="32"/>
      <c r="F6" s="485"/>
      <c r="G6" s="4" t="s">
        <v>313</v>
      </c>
      <c r="H6" s="4" t="s">
        <v>68</v>
      </c>
      <c r="I6" s="4" t="s">
        <v>275</v>
      </c>
      <c r="J6" s="4" t="s">
        <v>313</v>
      </c>
      <c r="K6" s="4" t="s">
        <v>68</v>
      </c>
      <c r="L6" s="4" t="s">
        <v>275</v>
      </c>
      <c r="M6" s="4" t="s">
        <v>313</v>
      </c>
      <c r="N6" s="4" t="s">
        <v>68</v>
      </c>
      <c r="O6" s="4" t="s">
        <v>275</v>
      </c>
      <c r="P6" s="4" t="s">
        <v>313</v>
      </c>
      <c r="Q6" s="4" t="s">
        <v>68</v>
      </c>
      <c r="R6" s="4" t="s">
        <v>275</v>
      </c>
      <c r="S6" s="4" t="s">
        <v>313</v>
      </c>
      <c r="T6" s="4" t="s">
        <v>68</v>
      </c>
      <c r="U6" s="4" t="s">
        <v>275</v>
      </c>
      <c r="V6" s="6"/>
      <c r="W6" s="6"/>
    </row>
    <row r="7" spans="1:23" s="27" customFormat="1" ht="33.950000000000003" customHeight="1">
      <c r="A7" s="478"/>
      <c r="B7" s="478"/>
      <c r="C7" s="33"/>
      <c r="D7" s="478"/>
      <c r="E7" s="34"/>
      <c r="F7" s="478"/>
      <c r="G7" s="33"/>
      <c r="H7" s="33" t="s">
        <v>328</v>
      </c>
      <c r="I7" s="33" t="s">
        <v>316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 t="s">
        <v>322</v>
      </c>
      <c r="W7" s="33"/>
    </row>
    <row r="8" spans="1:23" ht="14.25" customHeight="1">
      <c r="A8" s="479"/>
      <c r="B8" s="479"/>
      <c r="C8" s="18"/>
      <c r="D8" s="484"/>
      <c r="F8" s="486"/>
      <c r="G8" s="461"/>
      <c r="H8" s="461"/>
      <c r="I8" s="461"/>
      <c r="J8" s="473"/>
      <c r="K8" s="474"/>
      <c r="L8" s="475"/>
      <c r="M8" s="473"/>
      <c r="N8" s="474"/>
      <c r="O8" s="475"/>
      <c r="P8" s="473"/>
      <c r="Q8" s="474"/>
      <c r="R8" s="475"/>
      <c r="S8" s="474"/>
      <c r="T8" s="474"/>
      <c r="U8" s="475"/>
      <c r="V8" s="6"/>
      <c r="W8" s="6"/>
    </row>
    <row r="9" spans="1:23" ht="14.25" customHeight="1">
      <c r="A9" s="477"/>
      <c r="B9" s="477"/>
      <c r="C9" s="18"/>
      <c r="D9" s="484"/>
      <c r="E9" s="18"/>
      <c r="F9" s="48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77"/>
      <c r="B10" s="477"/>
      <c r="C10" s="35"/>
      <c r="D10" s="484"/>
      <c r="E10" s="18"/>
      <c r="F10" s="4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6"/>
      <c r="D11" s="37"/>
      <c r="E11" s="38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80"/>
      <c r="B12" s="480"/>
      <c r="C12" s="11"/>
      <c r="D12" s="36"/>
      <c r="E12" s="481"/>
      <c r="F12" s="48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0"/>
      <c r="B13" s="480"/>
      <c r="C13" s="11"/>
      <c r="D13" s="36"/>
      <c r="E13" s="482"/>
      <c r="F13" s="48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1"/>
      <c r="B14" s="481"/>
      <c r="C14" s="481"/>
      <c r="D14" s="481"/>
      <c r="E14" s="481"/>
      <c r="F14" s="48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2"/>
      <c r="B15" s="482"/>
      <c r="C15" s="482"/>
      <c r="D15" s="482"/>
      <c r="E15" s="482"/>
      <c r="F15" s="48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53" t="s">
        <v>329</v>
      </c>
      <c r="B17" s="454"/>
      <c r="C17" s="454"/>
      <c r="D17" s="454"/>
      <c r="E17" s="455"/>
      <c r="F17" s="456"/>
      <c r="G17" s="458"/>
      <c r="H17" s="26"/>
      <c r="I17" s="26"/>
      <c r="J17" s="453" t="s">
        <v>291</v>
      </c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5"/>
      <c r="V17" s="12"/>
      <c r="W17" s="14"/>
    </row>
    <row r="18" spans="1:23" ht="72.95" customHeight="1">
      <c r="A18" s="459" t="s">
        <v>330</v>
      </c>
      <c r="B18" s="459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</row>
  </sheetData>
  <mergeCells count="46">
    <mergeCell ref="F4:F7"/>
    <mergeCell ref="F8:F10"/>
    <mergeCell ref="F12:F13"/>
    <mergeCell ref="F14:F15"/>
    <mergeCell ref="V2:V3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9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2" t="s">
        <v>331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s="2" customFormat="1" ht="16.5">
      <c r="A2" s="20" t="s">
        <v>332</v>
      </c>
      <c r="B2" s="21" t="s">
        <v>271</v>
      </c>
      <c r="C2" s="21" t="s">
        <v>272</v>
      </c>
      <c r="D2" s="21" t="s">
        <v>273</v>
      </c>
      <c r="E2" s="21" t="s">
        <v>274</v>
      </c>
      <c r="F2" s="21" t="s">
        <v>275</v>
      </c>
      <c r="G2" s="20" t="s">
        <v>333</v>
      </c>
      <c r="H2" s="20" t="s">
        <v>334</v>
      </c>
      <c r="I2" s="20" t="s">
        <v>335</v>
      </c>
      <c r="J2" s="20" t="s">
        <v>334</v>
      </c>
      <c r="K2" s="20" t="s">
        <v>336</v>
      </c>
      <c r="L2" s="20" t="s">
        <v>334</v>
      </c>
      <c r="M2" s="21" t="s">
        <v>312</v>
      </c>
      <c r="N2" s="21" t="s">
        <v>284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332</v>
      </c>
      <c r="B4" s="25" t="s">
        <v>337</v>
      </c>
      <c r="C4" s="25" t="s">
        <v>313</v>
      </c>
      <c r="D4" s="25" t="s">
        <v>273</v>
      </c>
      <c r="E4" s="21" t="s">
        <v>274</v>
      </c>
      <c r="F4" s="21" t="s">
        <v>275</v>
      </c>
      <c r="G4" s="20" t="s">
        <v>333</v>
      </c>
      <c r="H4" s="20" t="s">
        <v>334</v>
      </c>
      <c r="I4" s="20" t="s">
        <v>335</v>
      </c>
      <c r="J4" s="20" t="s">
        <v>334</v>
      </c>
      <c r="K4" s="20" t="s">
        <v>336</v>
      </c>
      <c r="L4" s="20" t="s">
        <v>334</v>
      </c>
      <c r="M4" s="21" t="s">
        <v>312</v>
      </c>
      <c r="N4" s="21" t="s">
        <v>284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53" t="s">
        <v>338</v>
      </c>
      <c r="B11" s="454"/>
      <c r="C11" s="454"/>
      <c r="D11" s="455"/>
      <c r="E11" s="456"/>
      <c r="F11" s="457"/>
      <c r="G11" s="458"/>
      <c r="H11" s="26"/>
      <c r="I11" s="453" t="s">
        <v>339</v>
      </c>
      <c r="J11" s="454"/>
      <c r="K11" s="454"/>
      <c r="L11" s="12"/>
      <c r="M11" s="12"/>
      <c r="N11" s="14"/>
    </row>
    <row r="12" spans="1:14" ht="16.5">
      <c r="A12" s="459" t="s">
        <v>340</v>
      </c>
      <c r="B12" s="460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26" sqref="K2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2" t="s">
        <v>341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2" s="2" customFormat="1" ht="18" customHeight="1">
      <c r="A2" s="4" t="s">
        <v>306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312</v>
      </c>
      <c r="L2" s="5" t="s">
        <v>284</v>
      </c>
    </row>
    <row r="3" spans="1:12" ht="14.25" customHeight="1">
      <c r="A3" s="11" t="s">
        <v>346</v>
      </c>
      <c r="B3" s="6" t="s">
        <v>58</v>
      </c>
      <c r="C3" s="15" t="s">
        <v>347</v>
      </c>
      <c r="D3" s="16" t="s">
        <v>348</v>
      </c>
      <c r="E3" s="9" t="s">
        <v>349</v>
      </c>
      <c r="F3" s="9" t="s">
        <v>350</v>
      </c>
      <c r="G3" s="6" t="s">
        <v>351</v>
      </c>
      <c r="H3" s="6" t="s">
        <v>352</v>
      </c>
      <c r="I3" s="6"/>
      <c r="J3" s="6"/>
      <c r="K3" s="6" t="s">
        <v>353</v>
      </c>
      <c r="L3" s="6" t="s">
        <v>302</v>
      </c>
    </row>
    <row r="4" spans="1:12" ht="14.25" customHeight="1">
      <c r="A4" s="11" t="s">
        <v>346</v>
      </c>
      <c r="B4" s="6" t="s">
        <v>58</v>
      </c>
      <c r="C4" s="15" t="s">
        <v>354</v>
      </c>
      <c r="D4" s="16" t="s">
        <v>348</v>
      </c>
      <c r="E4" s="9" t="s">
        <v>151</v>
      </c>
      <c r="F4" s="9" t="s">
        <v>350</v>
      </c>
      <c r="G4" s="6" t="s">
        <v>351</v>
      </c>
      <c r="H4" s="6" t="s">
        <v>352</v>
      </c>
      <c r="I4" s="6"/>
      <c r="J4" s="6"/>
      <c r="K4" s="6" t="s">
        <v>353</v>
      </c>
      <c r="L4" s="6" t="s">
        <v>302</v>
      </c>
    </row>
    <row r="5" spans="1:12" ht="14.25" customHeight="1">
      <c r="A5" s="11" t="s">
        <v>346</v>
      </c>
      <c r="B5" s="6" t="s">
        <v>58</v>
      </c>
      <c r="C5" s="15" t="s">
        <v>355</v>
      </c>
      <c r="D5" s="16" t="s">
        <v>348</v>
      </c>
      <c r="E5" s="9" t="s">
        <v>356</v>
      </c>
      <c r="F5" s="9" t="s">
        <v>350</v>
      </c>
      <c r="G5" s="6" t="s">
        <v>351</v>
      </c>
      <c r="H5" s="6" t="s">
        <v>352</v>
      </c>
      <c r="I5" s="6"/>
      <c r="J5" s="6"/>
      <c r="K5" s="6" t="s">
        <v>353</v>
      </c>
      <c r="L5" s="6" t="s">
        <v>302</v>
      </c>
    </row>
    <row r="6" spans="1:12" ht="14.25" customHeight="1">
      <c r="A6" s="11" t="s">
        <v>346</v>
      </c>
      <c r="B6" s="6" t="s">
        <v>58</v>
      </c>
      <c r="C6" s="15" t="s">
        <v>285</v>
      </c>
      <c r="D6" s="16" t="s">
        <v>348</v>
      </c>
      <c r="E6" s="17" t="s">
        <v>287</v>
      </c>
      <c r="F6" s="9" t="s">
        <v>350</v>
      </c>
      <c r="G6" s="6" t="s">
        <v>351</v>
      </c>
      <c r="H6" s="6" t="s">
        <v>352</v>
      </c>
      <c r="I6" s="18"/>
      <c r="J6" s="6"/>
      <c r="K6" s="6" t="s">
        <v>353</v>
      </c>
      <c r="L6" s="6" t="s">
        <v>302</v>
      </c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53" t="s">
        <v>329</v>
      </c>
      <c r="B10" s="454"/>
      <c r="C10" s="454"/>
      <c r="D10" s="454"/>
      <c r="E10" s="455"/>
      <c r="F10" s="456"/>
      <c r="G10" s="458"/>
      <c r="H10" s="453" t="s">
        <v>357</v>
      </c>
      <c r="I10" s="454"/>
      <c r="J10" s="454"/>
      <c r="K10" s="12"/>
      <c r="L10" s="14"/>
    </row>
    <row r="11" spans="1:12" ht="72.95" customHeight="1">
      <c r="A11" s="459" t="s">
        <v>358</v>
      </c>
      <c r="B11" s="459"/>
      <c r="C11" s="460"/>
      <c r="D11" s="460"/>
      <c r="E11" s="460"/>
      <c r="F11" s="460"/>
      <c r="G11" s="460"/>
      <c r="H11" s="460"/>
      <c r="I11" s="460"/>
      <c r="J11" s="460"/>
      <c r="K11" s="460"/>
      <c r="L11" s="460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18" sqref="F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2" t="s">
        <v>359</v>
      </c>
      <c r="B1" s="452"/>
      <c r="C1" s="452"/>
      <c r="D1" s="452"/>
      <c r="E1" s="452"/>
      <c r="F1" s="452"/>
      <c r="G1" s="452"/>
      <c r="H1" s="452"/>
      <c r="I1" s="452"/>
    </row>
    <row r="2" spans="1:9" s="2" customFormat="1" ht="18" customHeight="1">
      <c r="A2" s="461" t="s">
        <v>270</v>
      </c>
      <c r="B2" s="462" t="s">
        <v>275</v>
      </c>
      <c r="C2" s="462" t="s">
        <v>313</v>
      </c>
      <c r="D2" s="462" t="s">
        <v>273</v>
      </c>
      <c r="E2" s="462" t="s">
        <v>274</v>
      </c>
      <c r="F2" s="4" t="s">
        <v>360</v>
      </c>
      <c r="G2" s="4" t="s">
        <v>295</v>
      </c>
      <c r="H2" s="467" t="s">
        <v>296</v>
      </c>
      <c r="I2" s="471" t="s">
        <v>298</v>
      </c>
    </row>
    <row r="3" spans="1:9" s="2" customFormat="1" ht="18" customHeight="1">
      <c r="A3" s="461"/>
      <c r="B3" s="463"/>
      <c r="C3" s="463"/>
      <c r="D3" s="463"/>
      <c r="E3" s="463"/>
      <c r="F3" s="4" t="s">
        <v>361</v>
      </c>
      <c r="G3" s="4" t="s">
        <v>299</v>
      </c>
      <c r="H3" s="468"/>
      <c r="I3" s="472"/>
    </row>
    <row r="4" spans="1:9" ht="14.25" customHeight="1">
      <c r="A4" s="6">
        <v>3</v>
      </c>
      <c r="B4" s="6" t="s">
        <v>316</v>
      </c>
      <c r="C4" s="7" t="s">
        <v>362</v>
      </c>
      <c r="D4" s="8" t="s">
        <v>363</v>
      </c>
      <c r="E4" s="9" t="s">
        <v>288</v>
      </c>
      <c r="F4" s="10">
        <v>-4</v>
      </c>
      <c r="G4" s="10">
        <v>-2</v>
      </c>
      <c r="H4" s="10">
        <v>-5</v>
      </c>
      <c r="I4" s="6" t="s">
        <v>302</v>
      </c>
    </row>
    <row r="5" spans="1:9" ht="14.25" customHeight="1">
      <c r="A5" s="6">
        <v>4</v>
      </c>
      <c r="B5" s="6" t="s">
        <v>316</v>
      </c>
      <c r="C5" s="7" t="s">
        <v>362</v>
      </c>
      <c r="D5" s="8" t="s">
        <v>364</v>
      </c>
      <c r="E5" s="9" t="s">
        <v>288</v>
      </c>
      <c r="F5" s="10">
        <v>-4</v>
      </c>
      <c r="G5" s="10">
        <v>-2</v>
      </c>
      <c r="H5" s="10">
        <v>-6</v>
      </c>
      <c r="I5" s="6" t="s">
        <v>302</v>
      </c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53" t="s">
        <v>365</v>
      </c>
      <c r="B10" s="454"/>
      <c r="C10" s="454"/>
      <c r="D10" s="455"/>
      <c r="E10" s="13"/>
      <c r="F10" s="453" t="s">
        <v>366</v>
      </c>
      <c r="G10" s="454"/>
      <c r="H10" s="455"/>
      <c r="I10" s="14"/>
    </row>
    <row r="11" spans="1:9" ht="51.95" customHeight="1">
      <c r="A11" s="459" t="s">
        <v>367</v>
      </c>
      <c r="B11" s="459"/>
      <c r="C11" s="460"/>
      <c r="D11" s="460"/>
      <c r="E11" s="460"/>
      <c r="F11" s="460"/>
      <c r="G11" s="460"/>
      <c r="H11" s="460"/>
      <c r="I11" s="46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215"/>
      <c r="C3" s="216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7.95" customHeight="1">
      <c r="B4" s="215" t="s">
        <v>39</v>
      </c>
      <c r="C4" s="216" t="s">
        <v>40</v>
      </c>
      <c r="D4" s="216" t="s">
        <v>41</v>
      </c>
      <c r="E4" s="216" t="s">
        <v>42</v>
      </c>
      <c r="F4" s="217" t="s">
        <v>41</v>
      </c>
      <c r="G4" s="217" t="s">
        <v>42</v>
      </c>
      <c r="H4" s="216" t="s">
        <v>41</v>
      </c>
      <c r="I4" s="224" t="s">
        <v>42</v>
      </c>
    </row>
    <row r="5" spans="2:9" ht="27.95" customHeight="1">
      <c r="B5" s="218" t="s">
        <v>43</v>
      </c>
      <c r="C5" s="22">
        <v>13</v>
      </c>
      <c r="D5" s="22">
        <v>0</v>
      </c>
      <c r="E5" s="22">
        <v>1</v>
      </c>
      <c r="F5" s="219">
        <v>0</v>
      </c>
      <c r="G5" s="219">
        <v>1</v>
      </c>
      <c r="H5" s="22">
        <v>1</v>
      </c>
      <c r="I5" s="225">
        <v>2</v>
      </c>
    </row>
    <row r="6" spans="2:9" ht="27.95" customHeight="1">
      <c r="B6" s="218" t="s">
        <v>44</v>
      </c>
      <c r="C6" s="22">
        <v>20</v>
      </c>
      <c r="D6" s="22">
        <v>0</v>
      </c>
      <c r="E6" s="22">
        <v>1</v>
      </c>
      <c r="F6" s="219">
        <v>1</v>
      </c>
      <c r="G6" s="219">
        <v>2</v>
      </c>
      <c r="H6" s="22">
        <v>2</v>
      </c>
      <c r="I6" s="225">
        <v>3</v>
      </c>
    </row>
    <row r="7" spans="2:9" ht="27.95" customHeight="1">
      <c r="B7" s="218" t="s">
        <v>45</v>
      </c>
      <c r="C7" s="22">
        <v>32</v>
      </c>
      <c r="D7" s="22">
        <v>0</v>
      </c>
      <c r="E7" s="22">
        <v>1</v>
      </c>
      <c r="F7" s="219">
        <v>2</v>
      </c>
      <c r="G7" s="219">
        <v>3</v>
      </c>
      <c r="H7" s="22">
        <v>3</v>
      </c>
      <c r="I7" s="225">
        <v>4</v>
      </c>
    </row>
    <row r="8" spans="2:9" ht="27.95" customHeight="1">
      <c r="B8" s="218" t="s">
        <v>46</v>
      </c>
      <c r="C8" s="22">
        <v>50</v>
      </c>
      <c r="D8" s="22">
        <v>1</v>
      </c>
      <c r="E8" s="22">
        <v>2</v>
      </c>
      <c r="F8" s="219">
        <v>3</v>
      </c>
      <c r="G8" s="219">
        <v>4</v>
      </c>
      <c r="H8" s="22">
        <v>5</v>
      </c>
      <c r="I8" s="225">
        <v>6</v>
      </c>
    </row>
    <row r="9" spans="2:9" ht="27.95" customHeight="1">
      <c r="B9" s="218" t="s">
        <v>47</v>
      </c>
      <c r="C9" s="22">
        <v>80</v>
      </c>
      <c r="D9" s="22">
        <v>2</v>
      </c>
      <c r="E9" s="22">
        <v>3</v>
      </c>
      <c r="F9" s="219">
        <v>5</v>
      </c>
      <c r="G9" s="219">
        <v>6</v>
      </c>
      <c r="H9" s="22">
        <v>7</v>
      </c>
      <c r="I9" s="225">
        <v>8</v>
      </c>
    </row>
    <row r="10" spans="2:9" ht="27.95" customHeight="1">
      <c r="B10" s="218" t="s">
        <v>48</v>
      </c>
      <c r="C10" s="22">
        <v>125</v>
      </c>
      <c r="D10" s="22">
        <v>3</v>
      </c>
      <c r="E10" s="22">
        <v>4</v>
      </c>
      <c r="F10" s="219">
        <v>7</v>
      </c>
      <c r="G10" s="219">
        <v>8</v>
      </c>
      <c r="H10" s="22">
        <v>10</v>
      </c>
      <c r="I10" s="225">
        <v>11</v>
      </c>
    </row>
    <row r="11" spans="2:9" ht="27.95" customHeight="1">
      <c r="B11" s="218" t="s">
        <v>49</v>
      </c>
      <c r="C11" s="22">
        <v>200</v>
      </c>
      <c r="D11" s="22">
        <v>5</v>
      </c>
      <c r="E11" s="22">
        <v>6</v>
      </c>
      <c r="F11" s="219">
        <v>10</v>
      </c>
      <c r="G11" s="219">
        <v>11</v>
      </c>
      <c r="H11" s="22">
        <v>14</v>
      </c>
      <c r="I11" s="225">
        <v>15</v>
      </c>
    </row>
    <row r="12" spans="2:9" ht="27.95" customHeight="1">
      <c r="B12" s="220" t="s">
        <v>50</v>
      </c>
      <c r="C12" s="221">
        <v>315</v>
      </c>
      <c r="D12" s="221">
        <v>7</v>
      </c>
      <c r="E12" s="221">
        <v>8</v>
      </c>
      <c r="F12" s="222">
        <v>14</v>
      </c>
      <c r="G12" s="222">
        <v>15</v>
      </c>
      <c r="H12" s="221">
        <v>21</v>
      </c>
      <c r="I12" s="226">
        <v>22</v>
      </c>
    </row>
    <row r="14" spans="2:9">
      <c r="B14" s="223" t="s">
        <v>51</v>
      </c>
      <c r="C14" s="223"/>
      <c r="D14" s="223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A23" sqref="A23"/>
    </sheetView>
  </sheetViews>
  <sheetFormatPr defaultColWidth="10.375" defaultRowHeight="16.5" customHeight="1"/>
  <cols>
    <col min="1" max="1" width="11.125" style="100" customWidth="1"/>
    <col min="2" max="9" width="10.375" style="100"/>
    <col min="10" max="10" width="8.875" style="100" customWidth="1"/>
    <col min="11" max="11" width="12" style="100" customWidth="1"/>
    <col min="12" max="16384" width="10.375" style="100"/>
  </cols>
  <sheetData>
    <row r="1" spans="1:11" ht="2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>
      <c r="A2" s="150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151" t="s">
        <v>57</v>
      </c>
      <c r="I2" s="249" t="s">
        <v>58</v>
      </c>
      <c r="J2" s="249"/>
      <c r="K2" s="250"/>
    </row>
    <row r="3" spans="1:11" ht="14.25">
      <c r="A3" s="251" t="s">
        <v>59</v>
      </c>
      <c r="B3" s="252"/>
      <c r="C3" s="253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spans="1:11" ht="14.25">
      <c r="A4" s="120" t="s">
        <v>62</v>
      </c>
      <c r="B4" s="257" t="s">
        <v>63</v>
      </c>
      <c r="C4" s="257"/>
      <c r="D4" s="258" t="s">
        <v>64</v>
      </c>
      <c r="E4" s="259"/>
      <c r="F4" s="260">
        <v>45046</v>
      </c>
      <c r="G4" s="261"/>
      <c r="H4" s="262" t="s">
        <v>65</v>
      </c>
      <c r="I4" s="259"/>
      <c r="J4" s="166" t="s">
        <v>66</v>
      </c>
      <c r="K4" s="176" t="s">
        <v>67</v>
      </c>
    </row>
    <row r="5" spans="1:11" ht="14.25">
      <c r="A5" s="157" t="s">
        <v>68</v>
      </c>
      <c r="B5" s="263" t="s">
        <v>69</v>
      </c>
      <c r="C5" s="264"/>
      <c r="D5" s="262" t="s">
        <v>70</v>
      </c>
      <c r="E5" s="259"/>
      <c r="F5" s="260">
        <v>45031</v>
      </c>
      <c r="G5" s="261"/>
      <c r="H5" s="262" t="s">
        <v>71</v>
      </c>
      <c r="I5" s="259"/>
      <c r="J5" s="166" t="s">
        <v>66</v>
      </c>
      <c r="K5" s="176" t="s">
        <v>67</v>
      </c>
    </row>
    <row r="6" spans="1:11" ht="14.25">
      <c r="A6" s="154" t="s">
        <v>72</v>
      </c>
      <c r="B6" s="192" t="s">
        <v>73</v>
      </c>
      <c r="C6" s="193" t="s">
        <v>74</v>
      </c>
      <c r="D6" s="157" t="s">
        <v>75</v>
      </c>
      <c r="E6" s="168"/>
      <c r="F6" s="260">
        <v>45044</v>
      </c>
      <c r="G6" s="261"/>
      <c r="H6" s="262" t="s">
        <v>76</v>
      </c>
      <c r="I6" s="259"/>
      <c r="J6" s="166" t="s">
        <v>66</v>
      </c>
      <c r="K6" s="176" t="s">
        <v>67</v>
      </c>
    </row>
    <row r="7" spans="1:11" ht="14.25">
      <c r="A7" s="154" t="s">
        <v>77</v>
      </c>
      <c r="B7" s="265">
        <v>1487</v>
      </c>
      <c r="C7" s="266"/>
      <c r="D7" s="157" t="s">
        <v>78</v>
      </c>
      <c r="E7" s="167"/>
      <c r="F7" s="260">
        <v>45045</v>
      </c>
      <c r="G7" s="261"/>
      <c r="H7" s="262" t="s">
        <v>79</v>
      </c>
      <c r="I7" s="259"/>
      <c r="J7" s="166" t="s">
        <v>66</v>
      </c>
      <c r="K7" s="176" t="s">
        <v>67</v>
      </c>
    </row>
    <row r="8" spans="1:11" ht="14.25">
      <c r="A8" s="159" t="s">
        <v>80</v>
      </c>
      <c r="B8" s="267" t="s">
        <v>81</v>
      </c>
      <c r="C8" s="268"/>
      <c r="D8" s="269" t="s">
        <v>82</v>
      </c>
      <c r="E8" s="270"/>
      <c r="F8" s="271">
        <v>45046</v>
      </c>
      <c r="G8" s="272"/>
      <c r="H8" s="269" t="s">
        <v>83</v>
      </c>
      <c r="I8" s="270"/>
      <c r="J8" s="169" t="s">
        <v>66</v>
      </c>
      <c r="K8" s="178" t="s">
        <v>67</v>
      </c>
    </row>
    <row r="9" spans="1:11" ht="14.25">
      <c r="A9" s="273" t="s">
        <v>84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4.25">
      <c r="A10" s="276" t="s">
        <v>85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8"/>
    </row>
    <row r="11" spans="1:11" ht="14.25">
      <c r="A11" s="194" t="s">
        <v>86</v>
      </c>
      <c r="B11" s="195" t="s">
        <v>87</v>
      </c>
      <c r="C11" s="190" t="s">
        <v>88</v>
      </c>
      <c r="D11" s="196"/>
      <c r="E11" s="197" t="s">
        <v>89</v>
      </c>
      <c r="F11" s="195" t="s">
        <v>87</v>
      </c>
      <c r="G11" s="190" t="s">
        <v>88</v>
      </c>
      <c r="H11" s="190" t="s">
        <v>90</v>
      </c>
      <c r="I11" s="197" t="s">
        <v>91</v>
      </c>
      <c r="J11" s="195" t="s">
        <v>87</v>
      </c>
      <c r="K11" s="191" t="s">
        <v>88</v>
      </c>
    </row>
    <row r="12" spans="1:11" ht="14.25">
      <c r="A12" s="157" t="s">
        <v>92</v>
      </c>
      <c r="B12" s="165" t="s">
        <v>87</v>
      </c>
      <c r="C12" s="166" t="s">
        <v>88</v>
      </c>
      <c r="D12" s="167"/>
      <c r="E12" s="168" t="s">
        <v>93</v>
      </c>
      <c r="F12" s="165" t="s">
        <v>87</v>
      </c>
      <c r="G12" s="166" t="s">
        <v>88</v>
      </c>
      <c r="H12" s="166" t="s">
        <v>90</v>
      </c>
      <c r="I12" s="168" t="s">
        <v>94</v>
      </c>
      <c r="J12" s="165" t="s">
        <v>87</v>
      </c>
      <c r="K12" s="176" t="s">
        <v>88</v>
      </c>
    </row>
    <row r="13" spans="1:11" ht="14.25">
      <c r="A13" s="157" t="s">
        <v>95</v>
      </c>
      <c r="B13" s="165" t="s">
        <v>87</v>
      </c>
      <c r="C13" s="166" t="s">
        <v>88</v>
      </c>
      <c r="D13" s="167"/>
      <c r="E13" s="168" t="s">
        <v>96</v>
      </c>
      <c r="F13" s="166" t="s">
        <v>97</v>
      </c>
      <c r="G13" s="166" t="s">
        <v>98</v>
      </c>
      <c r="H13" s="166" t="s">
        <v>90</v>
      </c>
      <c r="I13" s="168" t="s">
        <v>99</v>
      </c>
      <c r="J13" s="165" t="s">
        <v>87</v>
      </c>
      <c r="K13" s="176" t="s">
        <v>88</v>
      </c>
    </row>
    <row r="14" spans="1:11" ht="14.25">
      <c r="A14" s="269" t="s">
        <v>100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9"/>
    </row>
    <row r="15" spans="1:11" ht="14.25">
      <c r="A15" s="276" t="s">
        <v>101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4.25">
      <c r="A16" s="198" t="s">
        <v>102</v>
      </c>
      <c r="B16" s="190" t="s">
        <v>97</v>
      </c>
      <c r="C16" s="190" t="s">
        <v>98</v>
      </c>
      <c r="D16" s="199"/>
      <c r="E16" s="200" t="s">
        <v>103</v>
      </c>
      <c r="F16" s="190" t="s">
        <v>97</v>
      </c>
      <c r="G16" s="190" t="s">
        <v>98</v>
      </c>
      <c r="H16" s="201"/>
      <c r="I16" s="200" t="s">
        <v>104</v>
      </c>
      <c r="J16" s="190" t="s">
        <v>97</v>
      </c>
      <c r="K16" s="191" t="s">
        <v>98</v>
      </c>
    </row>
    <row r="17" spans="1:22" ht="16.5" customHeight="1">
      <c r="A17" s="170" t="s">
        <v>105</v>
      </c>
      <c r="B17" s="166" t="s">
        <v>97</v>
      </c>
      <c r="C17" s="166" t="s">
        <v>98</v>
      </c>
      <c r="D17" s="81"/>
      <c r="E17" s="171" t="s">
        <v>106</v>
      </c>
      <c r="F17" s="166" t="s">
        <v>97</v>
      </c>
      <c r="G17" s="166" t="s">
        <v>98</v>
      </c>
      <c r="H17" s="202"/>
      <c r="I17" s="171" t="s">
        <v>107</v>
      </c>
      <c r="J17" s="166" t="s">
        <v>97</v>
      </c>
      <c r="K17" s="176" t="s">
        <v>98</v>
      </c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</row>
    <row r="18" spans="1:22" ht="18" customHeight="1">
      <c r="A18" s="280" t="s">
        <v>108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pans="1:22" ht="18" customHeight="1">
      <c r="A19" s="276" t="s">
        <v>109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22" ht="16.5" customHeight="1">
      <c r="A20" s="283" t="s">
        <v>110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22" ht="21.75" customHeight="1">
      <c r="A21" s="203" t="s">
        <v>111</v>
      </c>
      <c r="B21" s="204" t="s">
        <v>112</v>
      </c>
      <c r="C21" s="204" t="s">
        <v>113</v>
      </c>
      <c r="D21" s="204" t="s">
        <v>114</v>
      </c>
      <c r="E21" s="204" t="s">
        <v>115</v>
      </c>
      <c r="F21" s="204" t="s">
        <v>116</v>
      </c>
      <c r="G21" s="205"/>
      <c r="H21" s="171"/>
      <c r="I21" s="171"/>
      <c r="J21" s="171"/>
      <c r="K21" s="129" t="s">
        <v>117</v>
      </c>
    </row>
    <row r="22" spans="1:22" ht="23.1" customHeight="1">
      <c r="A22" s="18" t="s">
        <v>118</v>
      </c>
      <c r="B22" s="81" t="s">
        <v>97</v>
      </c>
      <c r="C22" s="81" t="s">
        <v>97</v>
      </c>
      <c r="D22" s="81" t="s">
        <v>97</v>
      </c>
      <c r="E22" s="81" t="s">
        <v>97</v>
      </c>
      <c r="F22" s="81" t="s">
        <v>97</v>
      </c>
      <c r="G22" s="81"/>
      <c r="H22" s="81"/>
      <c r="I22" s="207"/>
      <c r="J22" s="207"/>
      <c r="K22" s="214"/>
    </row>
    <row r="23" spans="1:22" ht="23.1" customHeight="1">
      <c r="A23" s="18" t="s">
        <v>119</v>
      </c>
      <c r="B23" s="81" t="s">
        <v>97</v>
      </c>
      <c r="C23" s="81" t="s">
        <v>97</v>
      </c>
      <c r="D23" s="81" t="s">
        <v>97</v>
      </c>
      <c r="E23" s="81" t="s">
        <v>97</v>
      </c>
      <c r="F23" s="81" t="s">
        <v>97</v>
      </c>
      <c r="G23" s="81"/>
      <c r="H23" s="81"/>
      <c r="I23" s="207"/>
      <c r="J23" s="207"/>
      <c r="K23" s="214"/>
    </row>
    <row r="24" spans="1:22" ht="23.1" customHeight="1">
      <c r="A24" s="81"/>
      <c r="B24" s="81"/>
      <c r="C24" s="81"/>
      <c r="D24" s="81"/>
      <c r="E24" s="81"/>
      <c r="F24" s="81"/>
      <c r="G24" s="81"/>
      <c r="H24" s="206"/>
      <c r="I24" s="207"/>
      <c r="J24" s="207"/>
      <c r="K24" s="214"/>
    </row>
    <row r="25" spans="1:22" ht="23.1" customHeight="1">
      <c r="A25" s="81"/>
      <c r="B25" s="81"/>
      <c r="C25" s="81"/>
      <c r="D25" s="81"/>
      <c r="E25" s="81"/>
      <c r="F25" s="81"/>
      <c r="G25" s="81"/>
      <c r="H25" s="206"/>
      <c r="I25" s="207"/>
      <c r="J25" s="207"/>
      <c r="K25" s="214"/>
    </row>
    <row r="26" spans="1:22" ht="23.1" customHeight="1">
      <c r="A26" s="158"/>
      <c r="B26" s="81"/>
      <c r="C26" s="81"/>
      <c r="D26" s="81"/>
      <c r="E26" s="81"/>
      <c r="F26" s="81"/>
      <c r="G26" s="81"/>
      <c r="H26" s="206"/>
      <c r="I26" s="207"/>
      <c r="J26" s="207"/>
      <c r="K26" s="214"/>
    </row>
    <row r="27" spans="1:22" ht="23.1" customHeight="1">
      <c r="A27" s="158"/>
      <c r="B27" s="207"/>
      <c r="C27" s="207"/>
      <c r="D27" s="207"/>
      <c r="E27" s="207"/>
      <c r="F27" s="207"/>
      <c r="G27" s="207"/>
      <c r="H27" s="206"/>
      <c r="I27" s="207"/>
      <c r="J27" s="207"/>
      <c r="K27" s="126"/>
    </row>
    <row r="28" spans="1:22" ht="23.1" customHeight="1">
      <c r="A28" s="158"/>
      <c r="B28" s="207"/>
      <c r="C28" s="207"/>
      <c r="D28" s="207"/>
      <c r="E28" s="207"/>
      <c r="F28" s="207"/>
      <c r="G28" s="207"/>
      <c r="H28" s="206"/>
      <c r="I28" s="207"/>
      <c r="J28" s="207"/>
      <c r="K28" s="126"/>
    </row>
    <row r="29" spans="1:22" ht="18" customHeight="1">
      <c r="A29" s="286" t="s">
        <v>120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22" ht="18.75" customHeight="1">
      <c r="A30" s="289" t="s">
        <v>121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22" ht="18.75" customHeigh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22" ht="18" customHeight="1">
      <c r="A32" s="286" t="s">
        <v>122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4.25">
      <c r="A33" s="295" t="s">
        <v>123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14.25">
      <c r="A34" s="298" t="s">
        <v>124</v>
      </c>
      <c r="B34" s="299"/>
      <c r="C34" s="166" t="s">
        <v>66</v>
      </c>
      <c r="D34" s="166" t="s">
        <v>67</v>
      </c>
      <c r="E34" s="300" t="s">
        <v>125</v>
      </c>
      <c r="F34" s="301"/>
      <c r="G34" s="301"/>
      <c r="H34" s="301"/>
      <c r="I34" s="301"/>
      <c r="J34" s="301"/>
      <c r="K34" s="302"/>
    </row>
    <row r="35" spans="1:11" ht="14.25">
      <c r="A35" s="303" t="s">
        <v>126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21" customHeight="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21" customHeight="1">
      <c r="A37" s="307" t="s">
        <v>128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21" customHeight="1">
      <c r="A38" s="307" t="s">
        <v>129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21" customHeight="1">
      <c r="A39" s="307" t="s">
        <v>130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21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21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21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4.25">
      <c r="A43" s="310" t="s">
        <v>131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276" t="s">
        <v>132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4.25">
      <c r="A45" s="198" t="s">
        <v>133</v>
      </c>
      <c r="B45" s="190" t="s">
        <v>97</v>
      </c>
      <c r="C45" s="190" t="s">
        <v>98</v>
      </c>
      <c r="D45" s="190" t="s">
        <v>90</v>
      </c>
      <c r="E45" s="200" t="s">
        <v>134</v>
      </c>
      <c r="F45" s="190" t="s">
        <v>97</v>
      </c>
      <c r="G45" s="190" t="s">
        <v>98</v>
      </c>
      <c r="H45" s="190" t="s">
        <v>90</v>
      </c>
      <c r="I45" s="200" t="s">
        <v>135</v>
      </c>
      <c r="J45" s="190" t="s">
        <v>97</v>
      </c>
      <c r="K45" s="191" t="s">
        <v>98</v>
      </c>
    </row>
    <row r="46" spans="1:11" ht="14.25">
      <c r="A46" s="170" t="s">
        <v>89</v>
      </c>
      <c r="B46" s="166" t="s">
        <v>97</v>
      </c>
      <c r="C46" s="166" t="s">
        <v>98</v>
      </c>
      <c r="D46" s="166" t="s">
        <v>90</v>
      </c>
      <c r="E46" s="171" t="s">
        <v>96</v>
      </c>
      <c r="F46" s="166" t="s">
        <v>97</v>
      </c>
      <c r="G46" s="166" t="s">
        <v>98</v>
      </c>
      <c r="H46" s="166" t="s">
        <v>90</v>
      </c>
      <c r="I46" s="171" t="s">
        <v>107</v>
      </c>
      <c r="J46" s="166" t="s">
        <v>97</v>
      </c>
      <c r="K46" s="176" t="s">
        <v>98</v>
      </c>
    </row>
    <row r="47" spans="1:11" ht="14.25">
      <c r="A47" s="269" t="s">
        <v>100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9"/>
    </row>
    <row r="48" spans="1:11" ht="14.25">
      <c r="A48" s="303" t="s">
        <v>136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208" t="s">
        <v>137</v>
      </c>
      <c r="B50" s="313" t="s">
        <v>138</v>
      </c>
      <c r="C50" s="313"/>
      <c r="D50" s="209" t="s">
        <v>139</v>
      </c>
      <c r="E50" s="210" t="s">
        <v>140</v>
      </c>
      <c r="F50" s="211" t="s">
        <v>141</v>
      </c>
      <c r="G50" s="212">
        <v>45032</v>
      </c>
      <c r="H50" s="314" t="s">
        <v>142</v>
      </c>
      <c r="I50" s="315"/>
      <c r="J50" s="316" t="s">
        <v>143</v>
      </c>
      <c r="K50" s="317"/>
    </row>
    <row r="51" spans="1:11" ht="14.25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ht="14.25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14.25">
      <c r="A53" s="208" t="s">
        <v>137</v>
      </c>
      <c r="B53" s="313" t="s">
        <v>138</v>
      </c>
      <c r="C53" s="313"/>
      <c r="D53" s="209" t="s">
        <v>139</v>
      </c>
      <c r="E53" s="210" t="s">
        <v>140</v>
      </c>
      <c r="F53" s="211" t="s">
        <v>144</v>
      </c>
      <c r="G53" s="212">
        <v>45032</v>
      </c>
      <c r="H53" s="314" t="s">
        <v>142</v>
      </c>
      <c r="I53" s="315"/>
      <c r="J53" s="316" t="s">
        <v>143</v>
      </c>
      <c r="K53" s="31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A19"/>
  <sheetViews>
    <sheetView workbookViewId="0">
      <selection activeCell="A6" sqref="A6:G16"/>
    </sheetView>
  </sheetViews>
  <sheetFormatPr defaultColWidth="9" defaultRowHeight="14.25"/>
  <cols>
    <col min="1" max="1" width="18.37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58" s="42" customFormat="1" ht="29.1" customHeight="1">
      <c r="A1" s="321" t="s">
        <v>145</v>
      </c>
      <c r="B1" s="321"/>
      <c r="C1" s="322"/>
      <c r="D1" s="322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93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42" customFormat="1" ht="20.100000000000001" customHeight="1">
      <c r="A2" s="180" t="s">
        <v>62</v>
      </c>
      <c r="B2" s="324" t="s">
        <v>63</v>
      </c>
      <c r="C2" s="325"/>
      <c r="D2" s="324"/>
      <c r="E2" s="180" t="s">
        <v>68</v>
      </c>
      <c r="F2" s="326" t="s">
        <v>69</v>
      </c>
      <c r="G2" s="326"/>
      <c r="H2" s="326"/>
      <c r="I2" s="326"/>
      <c r="J2" s="332"/>
      <c r="K2" s="182" t="s">
        <v>57</v>
      </c>
      <c r="L2" s="327" t="s">
        <v>58</v>
      </c>
      <c r="M2" s="327"/>
      <c r="N2" s="327"/>
      <c r="O2" s="327"/>
      <c r="P2" s="327"/>
      <c r="Q2" s="188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42" customFormat="1">
      <c r="A3" s="330" t="s">
        <v>146</v>
      </c>
      <c r="B3" s="328" t="s">
        <v>147</v>
      </c>
      <c r="C3" s="329"/>
      <c r="D3" s="328"/>
      <c r="E3" s="328"/>
      <c r="F3" s="328"/>
      <c r="G3" s="328"/>
      <c r="H3" s="328"/>
      <c r="I3" s="328"/>
      <c r="J3" s="332"/>
      <c r="K3" s="328" t="s">
        <v>148</v>
      </c>
      <c r="L3" s="328"/>
      <c r="M3" s="328"/>
      <c r="N3" s="328"/>
      <c r="O3" s="328"/>
      <c r="P3" s="328"/>
      <c r="Q3" s="188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42" customFormat="1" ht="16.5">
      <c r="A4" s="330"/>
      <c r="B4" s="331" t="s">
        <v>149</v>
      </c>
      <c r="C4" s="47" t="s">
        <v>112</v>
      </c>
      <c r="D4" s="47" t="s">
        <v>113</v>
      </c>
      <c r="E4" s="48" t="s">
        <v>114</v>
      </c>
      <c r="F4" s="47" t="s">
        <v>115</v>
      </c>
      <c r="G4" s="47" t="s">
        <v>116</v>
      </c>
      <c r="H4" s="47" t="s">
        <v>150</v>
      </c>
      <c r="I4" s="80"/>
      <c r="J4" s="332"/>
      <c r="K4" s="143" t="s">
        <v>151</v>
      </c>
      <c r="L4" s="183" t="s">
        <v>152</v>
      </c>
      <c r="M4" s="183"/>
      <c r="N4" s="183" t="s">
        <v>153</v>
      </c>
      <c r="O4" s="183"/>
      <c r="P4" s="183"/>
      <c r="Q4" s="183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42" customFormat="1" ht="16.5">
      <c r="A5" s="330"/>
      <c r="B5" s="331"/>
      <c r="C5" s="80" t="s">
        <v>154</v>
      </c>
      <c r="D5" s="80" t="s">
        <v>155</v>
      </c>
      <c r="E5" s="80" t="s">
        <v>156</v>
      </c>
      <c r="F5" s="80" t="s">
        <v>157</v>
      </c>
      <c r="G5" s="80" t="s">
        <v>158</v>
      </c>
      <c r="H5" s="80" t="s">
        <v>159</v>
      </c>
      <c r="I5" s="80"/>
      <c r="J5" s="332"/>
      <c r="K5" s="184"/>
      <c r="L5" s="183" t="s">
        <v>112</v>
      </c>
      <c r="M5" s="183"/>
      <c r="N5" s="183" t="s">
        <v>112</v>
      </c>
      <c r="O5" s="52"/>
      <c r="P5" s="80"/>
      <c r="Q5" s="80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42" customFormat="1" ht="20.100000000000001" customHeight="1">
      <c r="A6" s="51" t="s">
        <v>160</v>
      </c>
      <c r="B6" s="52"/>
      <c r="C6" s="53">
        <f>D6-0</f>
        <v>66</v>
      </c>
      <c r="D6" s="54">
        <v>66</v>
      </c>
      <c r="E6" s="53">
        <f>D6+0.5</f>
        <v>66.5</v>
      </c>
      <c r="F6" s="53">
        <f>E6+2</f>
        <v>68.5</v>
      </c>
      <c r="G6" s="53">
        <f>F6+0.5</f>
        <v>69</v>
      </c>
      <c r="H6" s="53"/>
      <c r="I6" s="56"/>
      <c r="J6" s="332"/>
      <c r="K6" s="183"/>
      <c r="L6" s="183" t="s">
        <v>161</v>
      </c>
      <c r="M6" s="185"/>
      <c r="N6" s="183" t="s">
        <v>161</v>
      </c>
      <c r="O6" s="183"/>
      <c r="P6" s="183"/>
      <c r="Q6" s="183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42" customFormat="1" ht="20.100000000000001" customHeight="1">
      <c r="A7" s="51" t="s">
        <v>162</v>
      </c>
      <c r="B7" s="52"/>
      <c r="C7" s="53">
        <f t="shared" ref="C7:C10" si="0">D7-4</f>
        <v>100</v>
      </c>
      <c r="D7" s="54">
        <v>104</v>
      </c>
      <c r="E7" s="53">
        <f t="shared" ref="E7:G7" si="1">D7+6</f>
        <v>110</v>
      </c>
      <c r="F7" s="53">
        <f t="shared" si="1"/>
        <v>116</v>
      </c>
      <c r="G7" s="53">
        <f t="shared" si="1"/>
        <v>122</v>
      </c>
      <c r="H7" s="53"/>
      <c r="I7" s="56"/>
      <c r="J7" s="332"/>
      <c r="K7" s="183"/>
      <c r="L7" s="183" t="s">
        <v>163</v>
      </c>
      <c r="M7" s="183"/>
      <c r="N7" s="183" t="s">
        <v>164</v>
      </c>
      <c r="O7" s="183"/>
      <c r="P7" s="183"/>
      <c r="Q7" s="183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42" customFormat="1" ht="20.100000000000001" customHeight="1">
      <c r="A8" s="51" t="s">
        <v>165</v>
      </c>
      <c r="B8" s="52"/>
      <c r="C8" s="53">
        <f t="shared" si="0"/>
        <v>94</v>
      </c>
      <c r="D8" s="54">
        <v>98</v>
      </c>
      <c r="E8" s="53">
        <f t="shared" ref="E8:G8" si="2">D8+6</f>
        <v>104</v>
      </c>
      <c r="F8" s="53">
        <f t="shared" si="2"/>
        <v>110</v>
      </c>
      <c r="G8" s="53">
        <f t="shared" si="2"/>
        <v>116</v>
      </c>
      <c r="H8" s="53"/>
      <c r="I8" s="56"/>
      <c r="J8" s="332"/>
      <c r="K8" s="183"/>
      <c r="L8" s="183" t="s">
        <v>163</v>
      </c>
      <c r="M8" s="183"/>
      <c r="N8" s="183" t="s">
        <v>166</v>
      </c>
      <c r="O8" s="183"/>
      <c r="P8" s="183"/>
      <c r="Q8" s="183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42" customFormat="1" ht="20.100000000000001" customHeight="1">
      <c r="A9" s="51" t="s">
        <v>167</v>
      </c>
      <c r="B9" s="52"/>
      <c r="C9" s="53">
        <f t="shared" si="0"/>
        <v>106</v>
      </c>
      <c r="D9" s="54">
        <v>110</v>
      </c>
      <c r="E9" s="53">
        <f t="shared" ref="E9:G9" si="3">D9+6</f>
        <v>116</v>
      </c>
      <c r="F9" s="53">
        <f t="shared" si="3"/>
        <v>122</v>
      </c>
      <c r="G9" s="53">
        <f t="shared" si="3"/>
        <v>128</v>
      </c>
      <c r="H9" s="53"/>
      <c r="I9" s="86"/>
      <c r="J9" s="332"/>
      <c r="K9" s="183"/>
      <c r="L9" s="183" t="s">
        <v>168</v>
      </c>
      <c r="M9" s="183"/>
      <c r="N9" s="183" t="s">
        <v>163</v>
      </c>
      <c r="O9" s="183"/>
      <c r="P9" s="183"/>
      <c r="Q9" s="183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42" customFormat="1" ht="20.100000000000001" customHeight="1">
      <c r="A10" s="51" t="s">
        <v>169</v>
      </c>
      <c r="B10" s="52"/>
      <c r="C10" s="53">
        <f t="shared" si="0"/>
        <v>100</v>
      </c>
      <c r="D10" s="54">
        <v>104</v>
      </c>
      <c r="E10" s="53">
        <f t="shared" ref="E10:G10" si="4">D10+6</f>
        <v>110</v>
      </c>
      <c r="F10" s="53">
        <f t="shared" si="4"/>
        <v>116</v>
      </c>
      <c r="G10" s="53">
        <f t="shared" si="4"/>
        <v>122</v>
      </c>
      <c r="H10" s="53"/>
      <c r="I10" s="56"/>
      <c r="J10" s="332"/>
      <c r="K10" s="183"/>
      <c r="L10" s="183" t="s">
        <v>168</v>
      </c>
      <c r="M10" s="183"/>
      <c r="N10" s="183" t="s">
        <v>163</v>
      </c>
      <c r="O10" s="183"/>
      <c r="P10" s="183"/>
      <c r="Q10" s="183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42" customFormat="1" ht="20.100000000000001" customHeight="1">
      <c r="A11" s="51" t="s">
        <v>170</v>
      </c>
      <c r="B11" s="52"/>
      <c r="C11" s="53">
        <f>D11-1</f>
        <v>39</v>
      </c>
      <c r="D11" s="54">
        <v>40</v>
      </c>
      <c r="E11" s="53">
        <f t="shared" ref="E11:G11" si="5">D11+1.5</f>
        <v>41.5</v>
      </c>
      <c r="F11" s="53">
        <f t="shared" si="5"/>
        <v>43</v>
      </c>
      <c r="G11" s="53">
        <f t="shared" si="5"/>
        <v>44.5</v>
      </c>
      <c r="H11" s="53"/>
      <c r="I11" s="56"/>
      <c r="J11" s="332"/>
      <c r="K11" s="183"/>
      <c r="L11" s="183" t="s">
        <v>171</v>
      </c>
      <c r="M11" s="183"/>
      <c r="N11" s="183" t="s">
        <v>163</v>
      </c>
      <c r="O11" s="183"/>
      <c r="P11" s="183"/>
      <c r="Q11" s="183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42" customFormat="1" ht="20.100000000000001" customHeight="1">
      <c r="A12" s="51" t="s">
        <v>172</v>
      </c>
      <c r="B12" s="52"/>
      <c r="C12" s="53">
        <f>D12-0</f>
        <v>63</v>
      </c>
      <c r="D12" s="54">
        <v>63</v>
      </c>
      <c r="E12" s="53">
        <f>D12</f>
        <v>63</v>
      </c>
      <c r="F12" s="53">
        <f>E12+1.5</f>
        <v>64.5</v>
      </c>
      <c r="G12" s="53">
        <f>F12+1.5</f>
        <v>66</v>
      </c>
      <c r="H12" s="53"/>
      <c r="I12" s="56"/>
      <c r="J12" s="332"/>
      <c r="K12" s="183"/>
      <c r="L12" s="183" t="s">
        <v>173</v>
      </c>
      <c r="M12" s="183"/>
      <c r="N12" s="183" t="s">
        <v>174</v>
      </c>
      <c r="O12" s="183"/>
      <c r="P12" s="183"/>
      <c r="Q12" s="183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42" customFormat="1" ht="20.100000000000001" customHeight="1">
      <c r="A13" s="51" t="s">
        <v>175</v>
      </c>
      <c r="B13" s="52"/>
      <c r="C13" s="53">
        <f>D13-0.8</f>
        <v>19</v>
      </c>
      <c r="D13" s="54">
        <v>19.8</v>
      </c>
      <c r="E13" s="53">
        <f t="shared" ref="E13:G13" si="6">D13+1.2</f>
        <v>21</v>
      </c>
      <c r="F13" s="53">
        <f t="shared" si="6"/>
        <v>22.2</v>
      </c>
      <c r="G13" s="53">
        <f t="shared" si="6"/>
        <v>23.4</v>
      </c>
      <c r="H13" s="53"/>
      <c r="I13" s="87"/>
      <c r="J13" s="332"/>
      <c r="K13" s="183"/>
      <c r="L13" s="183" t="s">
        <v>161</v>
      </c>
      <c r="M13" s="183"/>
      <c r="N13" s="183" t="s">
        <v>161</v>
      </c>
      <c r="O13" s="183"/>
      <c r="P13" s="183"/>
      <c r="Q13" s="183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42" customFormat="1" ht="20.100000000000001" customHeight="1">
      <c r="A14" s="55" t="s">
        <v>176</v>
      </c>
      <c r="B14" s="52"/>
      <c r="C14" s="53">
        <f>D14-0.7</f>
        <v>15.600000000000001</v>
      </c>
      <c r="D14" s="54">
        <v>16.3</v>
      </c>
      <c r="E14" s="53">
        <f t="shared" ref="E14:G14" si="7">D14+1</f>
        <v>17.3</v>
      </c>
      <c r="F14" s="53">
        <f t="shared" si="7"/>
        <v>18.3</v>
      </c>
      <c r="G14" s="53">
        <f t="shared" si="7"/>
        <v>19.3</v>
      </c>
      <c r="H14" s="53"/>
      <c r="I14" s="56"/>
      <c r="J14" s="332"/>
      <c r="K14" s="186"/>
      <c r="L14" s="186" t="s">
        <v>166</v>
      </c>
      <c r="M14" s="183"/>
      <c r="N14" s="186" t="s">
        <v>163</v>
      </c>
      <c r="O14" s="186"/>
      <c r="P14" s="183"/>
      <c r="Q14" s="183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42" customFormat="1" ht="16.5">
      <c r="A15" s="51" t="s">
        <v>177</v>
      </c>
      <c r="B15" s="52"/>
      <c r="C15" s="53">
        <f>D15-0.5</f>
        <v>11.5</v>
      </c>
      <c r="D15" s="54">
        <v>12</v>
      </c>
      <c r="E15" s="53">
        <f t="shared" ref="E15:G15" si="8">D15+0.75</f>
        <v>12.75</v>
      </c>
      <c r="F15" s="53">
        <f t="shared" si="8"/>
        <v>13.5</v>
      </c>
      <c r="G15" s="53">
        <f t="shared" si="8"/>
        <v>14.25</v>
      </c>
      <c r="H15" s="53"/>
      <c r="I15" s="187"/>
      <c r="J15" s="52"/>
      <c r="K15" s="52"/>
      <c r="L15" s="77" t="s">
        <v>163</v>
      </c>
      <c r="M15" s="52"/>
      <c r="N15" s="77" t="s">
        <v>163</v>
      </c>
      <c r="O15" s="52"/>
      <c r="P15" s="52"/>
      <c r="Q15" s="18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42" customFormat="1" ht="18" customHeight="1">
      <c r="A16" s="51" t="s">
        <v>178</v>
      </c>
      <c r="B16" s="53"/>
      <c r="C16" s="53">
        <f>D16-0.5</f>
        <v>10</v>
      </c>
      <c r="D16" s="54">
        <v>10.5</v>
      </c>
      <c r="E16" s="53">
        <f t="shared" ref="E16:G16" si="9">D16+0.75</f>
        <v>11.25</v>
      </c>
      <c r="F16" s="53">
        <f t="shared" si="9"/>
        <v>12</v>
      </c>
      <c r="G16" s="53">
        <f t="shared" si="9"/>
        <v>12.75</v>
      </c>
      <c r="H16" s="52"/>
      <c r="I16" s="52"/>
      <c r="J16" s="52"/>
      <c r="K16" s="52"/>
      <c r="L16" s="52"/>
      <c r="M16" s="52"/>
      <c r="N16" s="52"/>
      <c r="O16" s="52"/>
      <c r="P16" s="52"/>
      <c r="Q16" s="18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42" customFormat="1" ht="18" customHeight="1">
      <c r="A17" s="52"/>
      <c r="B17" s="52"/>
      <c r="C17" s="181"/>
      <c r="D17" s="18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188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42" customFormat="1" ht="18" customHeight="1">
      <c r="A18" s="52"/>
      <c r="B18" s="52"/>
      <c r="C18" s="181"/>
      <c r="D18" s="18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189"/>
      <c r="IV18" s="19"/>
      <c r="IW18" s="19"/>
      <c r="IX18" s="19"/>
      <c r="IY18" s="19"/>
      <c r="IZ18" s="19"/>
      <c r="JA18" s="19"/>
    </row>
    <row r="19" spans="1:261">
      <c r="K19" s="91" t="s">
        <v>179</v>
      </c>
      <c r="L19" s="92">
        <v>45017</v>
      </c>
      <c r="M19" s="91" t="s">
        <v>180</v>
      </c>
      <c r="N19" s="91" t="s">
        <v>140</v>
      </c>
      <c r="O19" s="91" t="s">
        <v>181</v>
      </c>
      <c r="P19" s="42" t="s">
        <v>143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4"/>
  </mergeCells>
  <phoneticPr fontId="59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100" customWidth="1"/>
    <col min="2" max="6" width="10" style="100"/>
    <col min="7" max="7" width="10.125" style="100"/>
    <col min="8" max="16384" width="10" style="100"/>
  </cols>
  <sheetData>
    <row r="1" spans="1:11" ht="22.5" customHeight="1">
      <c r="A1" s="333" t="s">
        <v>182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150" t="s">
        <v>53</v>
      </c>
      <c r="B2" s="247" t="s">
        <v>183</v>
      </c>
      <c r="C2" s="247"/>
      <c r="D2" s="248" t="s">
        <v>55</v>
      </c>
      <c r="E2" s="248"/>
      <c r="F2" s="247" t="s">
        <v>56</v>
      </c>
      <c r="G2" s="247"/>
      <c r="H2" s="151" t="s">
        <v>57</v>
      </c>
      <c r="I2" s="249" t="s">
        <v>58</v>
      </c>
      <c r="J2" s="249"/>
      <c r="K2" s="250"/>
    </row>
    <row r="3" spans="1:11" ht="16.5" customHeight="1">
      <c r="A3" s="251" t="s">
        <v>59</v>
      </c>
      <c r="B3" s="334"/>
      <c r="C3" s="335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spans="1:11" ht="16.5" customHeight="1">
      <c r="A4" s="154" t="s">
        <v>62</v>
      </c>
      <c r="B4" s="336"/>
      <c r="C4" s="337"/>
      <c r="D4" s="262" t="s">
        <v>64</v>
      </c>
      <c r="E4" s="259"/>
      <c r="F4" s="338"/>
      <c r="G4" s="339"/>
      <c r="H4" s="262" t="s">
        <v>184</v>
      </c>
      <c r="I4" s="259"/>
      <c r="J4" s="166" t="s">
        <v>66</v>
      </c>
      <c r="K4" s="176" t="s">
        <v>67</v>
      </c>
    </row>
    <row r="5" spans="1:11" ht="16.5" customHeight="1">
      <c r="A5" s="157" t="s">
        <v>68</v>
      </c>
      <c r="B5" s="340"/>
      <c r="C5" s="341"/>
      <c r="D5" s="262" t="s">
        <v>185</v>
      </c>
      <c r="E5" s="259"/>
      <c r="F5" s="336">
        <v>4060</v>
      </c>
      <c r="G5" s="337"/>
      <c r="H5" s="262" t="s">
        <v>186</v>
      </c>
      <c r="I5" s="259"/>
      <c r="J5" s="166" t="s">
        <v>66</v>
      </c>
      <c r="K5" s="176" t="s">
        <v>67</v>
      </c>
    </row>
    <row r="6" spans="1:11" ht="16.5" customHeight="1">
      <c r="A6" s="154" t="s">
        <v>72</v>
      </c>
      <c r="B6" s="342">
        <v>44991</v>
      </c>
      <c r="C6" s="341"/>
      <c r="D6" s="262" t="s">
        <v>187</v>
      </c>
      <c r="E6" s="259"/>
      <c r="F6" s="336">
        <v>2500</v>
      </c>
      <c r="G6" s="337"/>
      <c r="H6" s="262" t="s">
        <v>188</v>
      </c>
      <c r="I6" s="259"/>
      <c r="J6" s="259"/>
      <c r="K6" s="343"/>
    </row>
    <row r="7" spans="1:11" ht="16.5" customHeight="1">
      <c r="A7" s="154" t="s">
        <v>77</v>
      </c>
      <c r="B7" s="336">
        <v>5000</v>
      </c>
      <c r="C7" s="337"/>
      <c r="D7" s="154" t="s">
        <v>189</v>
      </c>
      <c r="E7" s="156"/>
      <c r="F7" s="336">
        <v>2000</v>
      </c>
      <c r="G7" s="337"/>
      <c r="H7" s="344"/>
      <c r="I7" s="345"/>
      <c r="J7" s="345"/>
      <c r="K7" s="346"/>
    </row>
    <row r="8" spans="1:11" ht="16.5" customHeight="1">
      <c r="A8" s="159" t="s">
        <v>80</v>
      </c>
      <c r="B8" s="267"/>
      <c r="C8" s="268"/>
      <c r="D8" s="269" t="s">
        <v>82</v>
      </c>
      <c r="E8" s="270"/>
      <c r="F8" s="271">
        <v>44934</v>
      </c>
      <c r="G8" s="272"/>
      <c r="H8" s="269"/>
      <c r="I8" s="270"/>
      <c r="J8" s="270"/>
      <c r="K8" s="279"/>
    </row>
    <row r="9" spans="1:11" ht="16.5" customHeight="1">
      <c r="A9" s="347" t="s">
        <v>190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</row>
    <row r="10" spans="1:11" ht="16.5" customHeight="1">
      <c r="A10" s="160" t="s">
        <v>86</v>
      </c>
      <c r="B10" s="161" t="s">
        <v>87</v>
      </c>
      <c r="C10" s="162" t="s">
        <v>88</v>
      </c>
      <c r="D10" s="163"/>
      <c r="E10" s="164" t="s">
        <v>91</v>
      </c>
      <c r="F10" s="161" t="s">
        <v>87</v>
      </c>
      <c r="G10" s="162" t="s">
        <v>88</v>
      </c>
      <c r="H10" s="161"/>
      <c r="I10" s="164" t="s">
        <v>89</v>
      </c>
      <c r="J10" s="161" t="s">
        <v>87</v>
      </c>
      <c r="K10" s="177" t="s">
        <v>88</v>
      </c>
    </row>
    <row r="11" spans="1:11" ht="16.5" customHeight="1">
      <c r="A11" s="157" t="s">
        <v>92</v>
      </c>
      <c r="B11" s="165" t="s">
        <v>87</v>
      </c>
      <c r="C11" s="166" t="s">
        <v>88</v>
      </c>
      <c r="D11" s="167"/>
      <c r="E11" s="168" t="s">
        <v>94</v>
      </c>
      <c r="F11" s="165" t="s">
        <v>87</v>
      </c>
      <c r="G11" s="166" t="s">
        <v>88</v>
      </c>
      <c r="H11" s="165"/>
      <c r="I11" s="168" t="s">
        <v>99</v>
      </c>
      <c r="J11" s="165" t="s">
        <v>87</v>
      </c>
      <c r="K11" s="176" t="s">
        <v>88</v>
      </c>
    </row>
    <row r="12" spans="1:11" ht="16.5" customHeight="1">
      <c r="A12" s="269" t="s">
        <v>125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9"/>
    </row>
    <row r="13" spans="1:11" ht="16.5" customHeight="1">
      <c r="A13" s="348" t="s">
        <v>191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spans="1:11" ht="16.5" customHeight="1">
      <c r="A14" s="349" t="s">
        <v>192</v>
      </c>
      <c r="B14" s="350"/>
      <c r="C14" s="350"/>
      <c r="D14" s="350"/>
      <c r="E14" s="350"/>
      <c r="F14" s="350"/>
      <c r="G14" s="350"/>
      <c r="H14" s="350"/>
      <c r="I14" s="351"/>
      <c r="J14" s="351"/>
      <c r="K14" s="352"/>
    </row>
    <row r="15" spans="1:11" ht="16.5" customHeight="1">
      <c r="A15" s="353"/>
      <c r="B15" s="354"/>
      <c r="C15" s="354"/>
      <c r="D15" s="355"/>
      <c r="E15" s="356"/>
      <c r="F15" s="354"/>
      <c r="G15" s="354"/>
      <c r="H15" s="355"/>
      <c r="I15" s="357"/>
      <c r="J15" s="358"/>
      <c r="K15" s="359"/>
    </row>
    <row r="16" spans="1:11" ht="16.5" customHeight="1">
      <c r="A16" s="360"/>
      <c r="B16" s="361"/>
      <c r="C16" s="361"/>
      <c r="D16" s="361"/>
      <c r="E16" s="361"/>
      <c r="F16" s="361"/>
      <c r="G16" s="361"/>
      <c r="H16" s="361"/>
      <c r="I16" s="361"/>
      <c r="J16" s="361"/>
      <c r="K16" s="362"/>
    </row>
    <row r="17" spans="1:11" ht="16.5" customHeight="1">
      <c r="A17" s="348" t="s">
        <v>193</v>
      </c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spans="1:11" ht="16.5" customHeight="1">
      <c r="A18" s="349" t="s">
        <v>194</v>
      </c>
      <c r="B18" s="350"/>
      <c r="C18" s="350"/>
      <c r="D18" s="350"/>
      <c r="E18" s="350"/>
      <c r="F18" s="350"/>
      <c r="G18" s="350"/>
      <c r="H18" s="350"/>
      <c r="I18" s="351"/>
      <c r="J18" s="351"/>
      <c r="K18" s="352"/>
    </row>
    <row r="19" spans="1:11" ht="16.5" customHeight="1">
      <c r="A19" s="353"/>
      <c r="B19" s="354"/>
      <c r="C19" s="354"/>
      <c r="D19" s="355"/>
      <c r="E19" s="356"/>
      <c r="F19" s="354"/>
      <c r="G19" s="354"/>
      <c r="H19" s="355"/>
      <c r="I19" s="357"/>
      <c r="J19" s="358"/>
      <c r="K19" s="359"/>
    </row>
    <row r="20" spans="1:11" ht="16.5" customHeight="1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362"/>
    </row>
    <row r="21" spans="1:11" ht="16.5" customHeight="1">
      <c r="A21" s="363" t="s">
        <v>122</v>
      </c>
      <c r="B21" s="363"/>
      <c r="C21" s="363"/>
      <c r="D21" s="363"/>
      <c r="E21" s="363"/>
      <c r="F21" s="363"/>
      <c r="G21" s="363"/>
      <c r="H21" s="363"/>
      <c r="I21" s="363"/>
      <c r="J21" s="363"/>
      <c r="K21" s="363"/>
    </row>
    <row r="22" spans="1:11" ht="16.5" customHeight="1">
      <c r="A22" s="364" t="s">
        <v>123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ht="16.5" customHeight="1">
      <c r="A23" s="298" t="s">
        <v>124</v>
      </c>
      <c r="B23" s="299"/>
      <c r="C23" s="166" t="s">
        <v>66</v>
      </c>
      <c r="D23" s="166" t="s">
        <v>67</v>
      </c>
      <c r="E23" s="365"/>
      <c r="F23" s="365"/>
      <c r="G23" s="365"/>
      <c r="H23" s="365"/>
      <c r="I23" s="365"/>
      <c r="J23" s="365"/>
      <c r="K23" s="366"/>
    </row>
    <row r="24" spans="1:11" ht="16.5" customHeight="1">
      <c r="A24" s="262" t="s">
        <v>195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46"/>
    </row>
    <row r="25" spans="1:11" ht="16.5" customHeight="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6.5" customHeight="1">
      <c r="A26" s="347" t="s">
        <v>132</v>
      </c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ht="16.5" customHeight="1">
      <c r="A27" s="152" t="s">
        <v>133</v>
      </c>
      <c r="B27" s="162" t="s">
        <v>97</v>
      </c>
      <c r="C27" s="162" t="s">
        <v>98</v>
      </c>
      <c r="D27" s="162" t="s">
        <v>90</v>
      </c>
      <c r="E27" s="153" t="s">
        <v>134</v>
      </c>
      <c r="F27" s="162" t="s">
        <v>97</v>
      </c>
      <c r="G27" s="162" t="s">
        <v>98</v>
      </c>
      <c r="H27" s="162" t="s">
        <v>90</v>
      </c>
      <c r="I27" s="153" t="s">
        <v>135</v>
      </c>
      <c r="J27" s="162" t="s">
        <v>97</v>
      </c>
      <c r="K27" s="177" t="s">
        <v>98</v>
      </c>
    </row>
    <row r="28" spans="1:11" ht="16.5" customHeight="1">
      <c r="A28" s="170" t="s">
        <v>89</v>
      </c>
      <c r="B28" s="166" t="s">
        <v>97</v>
      </c>
      <c r="C28" s="166" t="s">
        <v>98</v>
      </c>
      <c r="D28" s="166" t="s">
        <v>90</v>
      </c>
      <c r="E28" s="171" t="s">
        <v>96</v>
      </c>
      <c r="F28" s="166" t="s">
        <v>97</v>
      </c>
      <c r="G28" s="166" t="s">
        <v>98</v>
      </c>
      <c r="H28" s="166" t="s">
        <v>90</v>
      </c>
      <c r="I28" s="171" t="s">
        <v>107</v>
      </c>
      <c r="J28" s="166" t="s">
        <v>97</v>
      </c>
      <c r="K28" s="176" t="s">
        <v>98</v>
      </c>
    </row>
    <row r="29" spans="1:11" ht="16.5" customHeight="1">
      <c r="A29" s="262" t="s">
        <v>100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70"/>
    </row>
    <row r="30" spans="1:11" ht="16.5" customHeight="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 ht="16.5" customHeight="1">
      <c r="A31" s="374" t="s">
        <v>196</v>
      </c>
      <c r="B31" s="375"/>
      <c r="C31" s="375"/>
      <c r="D31" s="375"/>
      <c r="E31" s="375"/>
      <c r="F31" s="375"/>
      <c r="G31" s="375"/>
      <c r="H31" s="375"/>
      <c r="I31" s="375"/>
      <c r="J31" s="375"/>
      <c r="K31" s="179" t="s">
        <v>197</v>
      </c>
    </row>
    <row r="32" spans="1:11" ht="21" customHeight="1">
      <c r="A32" s="344" t="s">
        <v>198</v>
      </c>
      <c r="B32" s="345"/>
      <c r="C32" s="345"/>
      <c r="D32" s="345"/>
      <c r="E32" s="345"/>
      <c r="F32" s="345"/>
      <c r="G32" s="345"/>
      <c r="H32" s="345"/>
      <c r="I32" s="345"/>
      <c r="J32" s="345"/>
      <c r="K32" s="155">
        <v>1</v>
      </c>
    </row>
    <row r="33" spans="1:11" ht="21" customHeight="1">
      <c r="A33" s="344" t="s">
        <v>199</v>
      </c>
      <c r="B33" s="345"/>
      <c r="C33" s="345"/>
      <c r="D33" s="345"/>
      <c r="E33" s="345"/>
      <c r="F33" s="345"/>
      <c r="G33" s="345"/>
      <c r="H33" s="345"/>
      <c r="I33" s="345"/>
      <c r="J33" s="345"/>
      <c r="K33" s="155">
        <v>1</v>
      </c>
    </row>
    <row r="34" spans="1:11" ht="21" customHeight="1">
      <c r="A34" s="344" t="s">
        <v>200</v>
      </c>
      <c r="B34" s="345"/>
      <c r="C34" s="345"/>
      <c r="D34" s="345"/>
      <c r="E34" s="345"/>
      <c r="F34" s="345"/>
      <c r="G34" s="345"/>
      <c r="H34" s="345"/>
      <c r="I34" s="345"/>
      <c r="J34" s="345"/>
      <c r="K34" s="155">
        <v>1</v>
      </c>
    </row>
    <row r="35" spans="1:11" ht="21" customHeight="1">
      <c r="A35" s="344" t="s">
        <v>201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155">
        <v>1</v>
      </c>
    </row>
    <row r="36" spans="1:11" ht="21" customHeight="1">
      <c r="A36" s="344" t="s">
        <v>202</v>
      </c>
      <c r="B36" s="345"/>
      <c r="C36" s="345"/>
      <c r="D36" s="345"/>
      <c r="E36" s="345"/>
      <c r="F36" s="345"/>
      <c r="G36" s="345"/>
      <c r="H36" s="345"/>
      <c r="I36" s="345"/>
      <c r="J36" s="345"/>
      <c r="K36" s="155">
        <v>1</v>
      </c>
    </row>
    <row r="37" spans="1:11" ht="21" customHeight="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155"/>
    </row>
    <row r="38" spans="1:11" ht="21" customHeight="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155"/>
    </row>
    <row r="39" spans="1:11" ht="21" customHeight="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155"/>
    </row>
    <row r="40" spans="1:11" ht="21" customHeight="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155"/>
    </row>
    <row r="41" spans="1:11" ht="21" customHeight="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155"/>
    </row>
    <row r="42" spans="1:11" ht="21" customHeight="1">
      <c r="A42" s="376" t="s">
        <v>203</v>
      </c>
      <c r="B42" s="377"/>
      <c r="C42" s="377"/>
      <c r="D42" s="377"/>
      <c r="E42" s="377"/>
      <c r="F42" s="377"/>
      <c r="G42" s="377"/>
      <c r="H42" s="377"/>
      <c r="I42" s="377"/>
      <c r="J42" s="377"/>
      <c r="K42" s="155">
        <f>SUM(K32:K41)</f>
        <v>5</v>
      </c>
    </row>
    <row r="43" spans="1:11" ht="17.25" customHeight="1">
      <c r="A43" s="378" t="s">
        <v>131</v>
      </c>
      <c r="B43" s="379"/>
      <c r="C43" s="379"/>
      <c r="D43" s="379"/>
      <c r="E43" s="379"/>
      <c r="F43" s="379"/>
      <c r="G43" s="379"/>
      <c r="H43" s="379"/>
      <c r="I43" s="379"/>
      <c r="J43" s="379"/>
      <c r="K43" s="380"/>
    </row>
    <row r="44" spans="1:11" ht="16.5" customHeight="1">
      <c r="A44" s="347" t="s">
        <v>204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spans="1:11" ht="18" customHeight="1">
      <c r="A45" s="381" t="s">
        <v>125</v>
      </c>
      <c r="B45" s="382"/>
      <c r="C45" s="382"/>
      <c r="D45" s="382"/>
      <c r="E45" s="382"/>
      <c r="F45" s="382"/>
      <c r="G45" s="382"/>
      <c r="H45" s="382"/>
      <c r="I45" s="382"/>
      <c r="J45" s="382"/>
      <c r="K45" s="383"/>
    </row>
    <row r="46" spans="1:11" ht="18" customHeight="1">
      <c r="A46" s="381"/>
      <c r="B46" s="382"/>
      <c r="C46" s="382"/>
      <c r="D46" s="382"/>
      <c r="E46" s="382"/>
      <c r="F46" s="382"/>
      <c r="G46" s="382"/>
      <c r="H46" s="382"/>
      <c r="I46" s="382"/>
      <c r="J46" s="382"/>
      <c r="K46" s="383"/>
    </row>
    <row r="47" spans="1:11" ht="18" customHeight="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369"/>
    </row>
    <row r="48" spans="1:11" ht="21" customHeight="1">
      <c r="A48" s="172" t="s">
        <v>137</v>
      </c>
      <c r="B48" s="384" t="s">
        <v>138</v>
      </c>
      <c r="C48" s="384"/>
      <c r="D48" s="173" t="s">
        <v>139</v>
      </c>
      <c r="E48" s="174" t="s">
        <v>205</v>
      </c>
      <c r="F48" s="173" t="s">
        <v>141</v>
      </c>
      <c r="G48" s="175">
        <v>45285</v>
      </c>
      <c r="H48" s="385" t="s">
        <v>142</v>
      </c>
      <c r="I48" s="385"/>
      <c r="J48" s="384" t="s">
        <v>143</v>
      </c>
      <c r="K48" s="386"/>
    </row>
    <row r="49" spans="1:11" ht="16.5" customHeight="1">
      <c r="A49" s="276" t="s">
        <v>206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6.5" customHeight="1">
      <c r="A50" s="387"/>
      <c r="B50" s="388"/>
      <c r="C50" s="388"/>
      <c r="D50" s="388"/>
      <c r="E50" s="388"/>
      <c r="F50" s="388"/>
      <c r="G50" s="388"/>
      <c r="H50" s="388"/>
      <c r="I50" s="388"/>
      <c r="J50" s="388"/>
      <c r="K50" s="389"/>
    </row>
    <row r="51" spans="1:11" ht="16.5" customHeight="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392"/>
    </row>
    <row r="52" spans="1:11" ht="21" customHeight="1">
      <c r="A52" s="172" t="s">
        <v>137</v>
      </c>
      <c r="B52" s="384" t="s">
        <v>138</v>
      </c>
      <c r="C52" s="384"/>
      <c r="D52" s="173" t="s">
        <v>139</v>
      </c>
      <c r="E52" s="173" t="s">
        <v>205</v>
      </c>
      <c r="F52" s="173" t="s">
        <v>141</v>
      </c>
      <c r="G52" s="175">
        <v>45285</v>
      </c>
      <c r="H52" s="385" t="s">
        <v>142</v>
      </c>
      <c r="I52" s="385"/>
      <c r="J52" s="393" t="s">
        <v>143</v>
      </c>
      <c r="K52" s="39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T7" sqref="T7:T15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21" width="7.375" style="42" customWidth="1"/>
    <col min="22" max="22" width="7.375" style="44" customWidth="1"/>
    <col min="23" max="260" width="9" style="42"/>
    <col min="261" max="16384" width="9" style="19"/>
  </cols>
  <sheetData>
    <row r="1" spans="1:263" s="42" customFormat="1" ht="29.1" customHeight="1">
      <c r="A1" s="321" t="s">
        <v>145</v>
      </c>
      <c r="B1" s="321"/>
      <c r="C1" s="322"/>
      <c r="D1" s="322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93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</row>
    <row r="2" spans="1:263" s="42" customFormat="1" ht="20.100000000000001" customHeight="1">
      <c r="A2" s="45" t="s">
        <v>62</v>
      </c>
      <c r="B2" s="395"/>
      <c r="C2" s="396"/>
      <c r="D2" s="397"/>
      <c r="E2" s="46" t="s">
        <v>68</v>
      </c>
      <c r="F2" s="398"/>
      <c r="G2" s="398"/>
      <c r="H2" s="398"/>
      <c r="I2" s="398"/>
      <c r="J2" s="409"/>
      <c r="K2" s="75" t="s">
        <v>57</v>
      </c>
      <c r="L2" s="75"/>
      <c r="M2" s="399" t="s">
        <v>58</v>
      </c>
      <c r="N2" s="399"/>
      <c r="O2" s="399"/>
      <c r="P2" s="399"/>
      <c r="Q2" s="399"/>
      <c r="R2" s="399"/>
      <c r="S2" s="399"/>
      <c r="T2" s="399"/>
      <c r="U2" s="400"/>
      <c r="V2" s="94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</row>
    <row r="3" spans="1:263" s="42" customFormat="1">
      <c r="A3" s="406" t="s">
        <v>146</v>
      </c>
      <c r="B3" s="401" t="s">
        <v>147</v>
      </c>
      <c r="C3" s="402"/>
      <c r="D3" s="401"/>
      <c r="E3" s="401"/>
      <c r="F3" s="401"/>
      <c r="G3" s="401"/>
      <c r="H3" s="401"/>
      <c r="I3" s="403"/>
      <c r="J3" s="332"/>
      <c r="K3" s="404" t="s">
        <v>148</v>
      </c>
      <c r="L3" s="404"/>
      <c r="M3" s="404"/>
      <c r="N3" s="404"/>
      <c r="O3" s="404"/>
      <c r="P3" s="404"/>
      <c r="Q3" s="404"/>
      <c r="R3" s="404"/>
      <c r="S3" s="404"/>
      <c r="T3" s="404"/>
      <c r="U3" s="405"/>
      <c r="V3" s="95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</row>
    <row r="4" spans="1:263" s="42" customFormat="1">
      <c r="A4" s="406"/>
      <c r="B4" s="135"/>
      <c r="C4" s="136"/>
      <c r="D4" s="135"/>
      <c r="E4" s="135"/>
      <c r="F4" s="135"/>
      <c r="G4" s="135"/>
      <c r="H4" s="135"/>
      <c r="I4" s="76"/>
      <c r="J4" s="332"/>
      <c r="K4" s="78" t="s">
        <v>152</v>
      </c>
      <c r="L4" s="78" t="s">
        <v>153</v>
      </c>
      <c r="M4" s="78" t="s">
        <v>152</v>
      </c>
      <c r="N4" s="78" t="s">
        <v>153</v>
      </c>
      <c r="O4" s="78" t="s">
        <v>152</v>
      </c>
      <c r="P4" s="78" t="s">
        <v>153</v>
      </c>
      <c r="Q4" s="78" t="s">
        <v>152</v>
      </c>
      <c r="R4" s="78" t="s">
        <v>153</v>
      </c>
      <c r="S4" s="78" t="s">
        <v>152</v>
      </c>
      <c r="T4" s="78" t="s">
        <v>153</v>
      </c>
      <c r="U4" s="78" t="s">
        <v>152</v>
      </c>
      <c r="V4" s="79" t="s">
        <v>153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</row>
    <row r="5" spans="1:263" s="42" customFormat="1" ht="16.5">
      <c r="A5" s="406"/>
      <c r="B5" s="407" t="s">
        <v>149</v>
      </c>
      <c r="C5" s="82" t="s">
        <v>112</v>
      </c>
      <c r="D5" s="82" t="s">
        <v>113</v>
      </c>
      <c r="E5" s="83" t="s">
        <v>114</v>
      </c>
      <c r="F5" s="82" t="s">
        <v>115</v>
      </c>
      <c r="G5" s="82" t="s">
        <v>116</v>
      </c>
      <c r="H5" s="84" t="s">
        <v>150</v>
      </c>
      <c r="I5" s="80"/>
      <c r="J5" s="332"/>
      <c r="K5" s="143" t="s">
        <v>207</v>
      </c>
      <c r="L5" s="143" t="s">
        <v>207</v>
      </c>
      <c r="M5" s="143" t="s">
        <v>151</v>
      </c>
      <c r="N5" s="143" t="s">
        <v>151</v>
      </c>
      <c r="O5" s="143" t="s">
        <v>208</v>
      </c>
      <c r="P5" s="143" t="s">
        <v>208</v>
      </c>
      <c r="Q5" s="143" t="s">
        <v>208</v>
      </c>
      <c r="R5" s="143" t="s">
        <v>208</v>
      </c>
      <c r="S5" s="143" t="s">
        <v>207</v>
      </c>
      <c r="T5" s="143" t="s">
        <v>207</v>
      </c>
      <c r="U5" s="143" t="s">
        <v>209</v>
      </c>
      <c r="V5" s="147" t="s">
        <v>209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</row>
    <row r="6" spans="1:263" s="42" customFormat="1" ht="16.5">
      <c r="A6" s="406"/>
      <c r="B6" s="408"/>
      <c r="C6" s="49" t="s">
        <v>154</v>
      </c>
      <c r="D6" s="49" t="s">
        <v>155</v>
      </c>
      <c r="E6" s="49" t="s">
        <v>156</v>
      </c>
      <c r="F6" s="49" t="s">
        <v>157</v>
      </c>
      <c r="G6" s="49" t="s">
        <v>158</v>
      </c>
      <c r="H6" s="50" t="s">
        <v>159</v>
      </c>
      <c r="I6" s="80"/>
      <c r="J6" s="410"/>
      <c r="K6" s="144" t="s">
        <v>112</v>
      </c>
      <c r="L6" s="144" t="s">
        <v>112</v>
      </c>
      <c r="M6" s="144" t="s">
        <v>113</v>
      </c>
      <c r="N6" s="144" t="s">
        <v>113</v>
      </c>
      <c r="O6" s="145" t="s">
        <v>114</v>
      </c>
      <c r="P6" s="145" t="s">
        <v>114</v>
      </c>
      <c r="Q6" s="144" t="s">
        <v>115</v>
      </c>
      <c r="R6" s="144" t="s">
        <v>115</v>
      </c>
      <c r="S6" s="144" t="s">
        <v>116</v>
      </c>
      <c r="T6" s="144" t="s">
        <v>116</v>
      </c>
      <c r="U6" s="148" t="s">
        <v>150</v>
      </c>
      <c r="V6" s="149" t="s">
        <v>150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</row>
    <row r="7" spans="1:263" s="42" customFormat="1" ht="20.100000000000001" customHeight="1">
      <c r="A7" s="137"/>
      <c r="B7" s="56"/>
      <c r="C7" s="51"/>
      <c r="D7" s="51"/>
      <c r="E7" s="51"/>
      <c r="F7" s="51"/>
      <c r="G7" s="51"/>
      <c r="H7" s="51"/>
      <c r="I7" s="56"/>
      <c r="J7" s="410"/>
      <c r="K7" s="85" t="s">
        <v>163</v>
      </c>
      <c r="L7" s="85" t="s">
        <v>210</v>
      </c>
      <c r="M7" s="85" t="s">
        <v>163</v>
      </c>
      <c r="N7" s="85" t="s">
        <v>211</v>
      </c>
      <c r="O7" s="85" t="s">
        <v>163</v>
      </c>
      <c r="P7" s="85" t="s">
        <v>210</v>
      </c>
      <c r="Q7" s="85" t="s">
        <v>163</v>
      </c>
      <c r="R7" s="85" t="s">
        <v>211</v>
      </c>
      <c r="S7" s="85" t="s">
        <v>163</v>
      </c>
      <c r="T7" s="85" t="s">
        <v>212</v>
      </c>
      <c r="U7" s="85" t="s">
        <v>163</v>
      </c>
      <c r="V7" s="98" t="s">
        <v>213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</row>
    <row r="8" spans="1:263" s="42" customFormat="1" ht="20.100000000000001" customHeight="1">
      <c r="A8" s="137"/>
      <c r="B8" s="56"/>
      <c r="C8" s="51"/>
      <c r="D8" s="51"/>
      <c r="E8" s="51"/>
      <c r="F8" s="51"/>
      <c r="G8" s="51"/>
      <c r="H8" s="51"/>
      <c r="I8" s="56"/>
      <c r="J8" s="410"/>
      <c r="K8" s="85" t="s">
        <v>163</v>
      </c>
      <c r="L8" s="85" t="s">
        <v>210</v>
      </c>
      <c r="M8" s="85" t="s">
        <v>163</v>
      </c>
      <c r="N8" s="85" t="s">
        <v>210</v>
      </c>
      <c r="O8" s="85" t="s">
        <v>163</v>
      </c>
      <c r="P8" s="85" t="s">
        <v>210</v>
      </c>
      <c r="Q8" s="85" t="s">
        <v>163</v>
      </c>
      <c r="R8" s="85" t="s">
        <v>210</v>
      </c>
      <c r="S8" s="85" t="s">
        <v>163</v>
      </c>
      <c r="T8" s="85" t="s">
        <v>210</v>
      </c>
      <c r="U8" s="85" t="s">
        <v>163</v>
      </c>
      <c r="V8" s="98" t="s">
        <v>210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</row>
    <row r="9" spans="1:263" s="42" customFormat="1" ht="20.100000000000001" customHeight="1">
      <c r="A9" s="137"/>
      <c r="B9" s="56"/>
      <c r="C9" s="51"/>
      <c r="D9" s="51"/>
      <c r="E9" s="51"/>
      <c r="F9" s="51"/>
      <c r="G9" s="51"/>
      <c r="H9" s="51"/>
      <c r="I9" s="56"/>
      <c r="J9" s="410"/>
      <c r="K9" s="85" t="s">
        <v>163</v>
      </c>
      <c r="L9" s="85" t="s">
        <v>214</v>
      </c>
      <c r="M9" s="85" t="s">
        <v>163</v>
      </c>
      <c r="N9" s="85" t="s">
        <v>211</v>
      </c>
      <c r="O9" s="85" t="s">
        <v>163</v>
      </c>
      <c r="P9" s="85" t="s">
        <v>214</v>
      </c>
      <c r="Q9" s="85" t="s">
        <v>163</v>
      </c>
      <c r="R9" s="85" t="s">
        <v>214</v>
      </c>
      <c r="S9" s="85" t="s">
        <v>163</v>
      </c>
      <c r="T9" s="85" t="s">
        <v>173</v>
      </c>
      <c r="U9" s="85" t="s">
        <v>163</v>
      </c>
      <c r="V9" s="98" t="s">
        <v>214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</row>
    <row r="10" spans="1:263" s="42" customFormat="1" ht="20.100000000000001" customHeight="1">
      <c r="A10" s="137"/>
      <c r="B10" s="56"/>
      <c r="C10" s="51"/>
      <c r="D10" s="51"/>
      <c r="E10" s="51"/>
      <c r="F10" s="51"/>
      <c r="G10" s="51"/>
      <c r="H10" s="51"/>
      <c r="I10" s="56"/>
      <c r="J10" s="410"/>
      <c r="K10" s="85" t="s">
        <v>163</v>
      </c>
      <c r="L10" s="85" t="s">
        <v>214</v>
      </c>
      <c r="M10" s="85" t="s">
        <v>163</v>
      </c>
      <c r="N10" s="85" t="s">
        <v>212</v>
      </c>
      <c r="O10" s="85" t="s">
        <v>163</v>
      </c>
      <c r="P10" s="85" t="s">
        <v>214</v>
      </c>
      <c r="Q10" s="85" t="s">
        <v>163</v>
      </c>
      <c r="R10" s="85" t="s">
        <v>210</v>
      </c>
      <c r="S10" s="85" t="s">
        <v>163</v>
      </c>
      <c r="T10" s="85" t="s">
        <v>214</v>
      </c>
      <c r="U10" s="85" t="s">
        <v>163</v>
      </c>
      <c r="V10" s="98" t="s">
        <v>212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</row>
    <row r="11" spans="1:263" s="42" customFormat="1" ht="20.100000000000001" customHeight="1">
      <c r="A11" s="137"/>
      <c r="B11" s="56"/>
      <c r="C11" s="51"/>
      <c r="D11" s="51"/>
      <c r="E11" s="51"/>
      <c r="F11" s="51"/>
      <c r="G11" s="51"/>
      <c r="H11" s="51"/>
      <c r="I11" s="56"/>
      <c r="J11" s="410"/>
      <c r="K11" s="85" t="s">
        <v>215</v>
      </c>
      <c r="L11" s="85" t="s">
        <v>163</v>
      </c>
      <c r="M11" s="85" t="s">
        <v>216</v>
      </c>
      <c r="N11" s="85" t="s">
        <v>163</v>
      </c>
      <c r="O11" s="85" t="s">
        <v>161</v>
      </c>
      <c r="P11" s="85" t="s">
        <v>163</v>
      </c>
      <c r="Q11" s="85" t="s">
        <v>217</v>
      </c>
      <c r="R11" s="85" t="s">
        <v>163</v>
      </c>
      <c r="S11" s="85" t="s">
        <v>216</v>
      </c>
      <c r="T11" s="85" t="s">
        <v>163</v>
      </c>
      <c r="U11" s="85" t="s">
        <v>216</v>
      </c>
      <c r="V11" s="98" t="s">
        <v>163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</row>
    <row r="12" spans="1:263" s="42" customFormat="1" ht="20.100000000000001" customHeight="1">
      <c r="A12" s="137"/>
      <c r="B12" s="56"/>
      <c r="C12" s="51"/>
      <c r="D12" s="51"/>
      <c r="E12" s="51"/>
      <c r="F12" s="51"/>
      <c r="G12" s="51"/>
      <c r="H12" s="51"/>
      <c r="I12" s="86"/>
      <c r="J12" s="410"/>
      <c r="K12" s="85" t="s">
        <v>218</v>
      </c>
      <c r="L12" s="85" t="s">
        <v>210</v>
      </c>
      <c r="M12" s="85" t="s">
        <v>218</v>
      </c>
      <c r="N12" s="85" t="s">
        <v>210</v>
      </c>
      <c r="O12" s="85" t="s">
        <v>218</v>
      </c>
      <c r="P12" s="85" t="s">
        <v>210</v>
      </c>
      <c r="Q12" s="85" t="s">
        <v>218</v>
      </c>
      <c r="R12" s="85" t="s">
        <v>210</v>
      </c>
      <c r="S12" s="85" t="s">
        <v>218</v>
      </c>
      <c r="T12" s="85" t="s">
        <v>210</v>
      </c>
      <c r="U12" s="85" t="s">
        <v>218</v>
      </c>
      <c r="V12" s="98" t="s">
        <v>210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</row>
    <row r="13" spans="1:263" s="42" customFormat="1" ht="20.100000000000001" customHeight="1">
      <c r="A13" s="137"/>
      <c r="B13" s="56"/>
      <c r="C13" s="51"/>
      <c r="D13" s="51"/>
      <c r="E13" s="51"/>
      <c r="F13" s="51"/>
      <c r="G13" s="51"/>
      <c r="H13" s="51"/>
      <c r="I13" s="56"/>
      <c r="J13" s="410"/>
      <c r="K13" s="85" t="s">
        <v>168</v>
      </c>
      <c r="L13" s="85" t="s">
        <v>163</v>
      </c>
      <c r="M13" s="85" t="s">
        <v>168</v>
      </c>
      <c r="N13" s="85" t="s">
        <v>163</v>
      </c>
      <c r="O13" s="85" t="s">
        <v>168</v>
      </c>
      <c r="P13" s="85" t="s">
        <v>163</v>
      </c>
      <c r="Q13" s="85" t="s">
        <v>168</v>
      </c>
      <c r="R13" s="85" t="s">
        <v>163</v>
      </c>
      <c r="S13" s="85" t="s">
        <v>168</v>
      </c>
      <c r="T13" s="85" t="s">
        <v>163</v>
      </c>
      <c r="U13" s="85" t="s">
        <v>168</v>
      </c>
      <c r="V13" s="98" t="s">
        <v>163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</row>
    <row r="14" spans="1:263" s="42" customFormat="1" ht="20.100000000000001" customHeight="1">
      <c r="A14" s="137"/>
      <c r="B14" s="56"/>
      <c r="C14" s="51"/>
      <c r="D14" s="51"/>
      <c r="E14" s="51"/>
      <c r="F14" s="51"/>
      <c r="G14" s="51"/>
      <c r="H14" s="51"/>
      <c r="I14" s="56"/>
      <c r="J14" s="410"/>
      <c r="K14" s="85" t="s">
        <v>171</v>
      </c>
      <c r="L14" s="85" t="s">
        <v>163</v>
      </c>
      <c r="M14" s="85" t="s">
        <v>215</v>
      </c>
      <c r="N14" s="85" t="s">
        <v>163</v>
      </c>
      <c r="O14" s="85" t="s">
        <v>161</v>
      </c>
      <c r="P14" s="85" t="s">
        <v>163</v>
      </c>
      <c r="Q14" s="85" t="s">
        <v>216</v>
      </c>
      <c r="R14" s="85" t="s">
        <v>163</v>
      </c>
      <c r="S14" s="85" t="s">
        <v>171</v>
      </c>
      <c r="T14" s="85" t="s">
        <v>163</v>
      </c>
      <c r="U14" s="85" t="s">
        <v>215</v>
      </c>
      <c r="V14" s="98" t="s">
        <v>163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</row>
    <row r="15" spans="1:263" s="42" customFormat="1" ht="20.100000000000001" customHeight="1">
      <c r="A15" s="137"/>
      <c r="B15" s="56"/>
      <c r="C15" s="51"/>
      <c r="D15" s="51"/>
      <c r="E15" s="51"/>
      <c r="F15" s="51"/>
      <c r="G15" s="51"/>
      <c r="H15" s="51"/>
      <c r="I15" s="56"/>
      <c r="J15" s="410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98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</row>
    <row r="16" spans="1:263" s="42" customFormat="1" ht="20.100000000000001" customHeight="1">
      <c r="A16" s="138"/>
      <c r="C16" s="56"/>
      <c r="D16" s="56"/>
      <c r="E16" s="56"/>
      <c r="F16" s="56"/>
      <c r="G16" s="56"/>
      <c r="H16" s="56"/>
      <c r="I16" s="56"/>
      <c r="J16" s="410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98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</row>
    <row r="17" spans="1:266" s="42" customFormat="1" ht="20.100000000000001" customHeight="1">
      <c r="A17" s="139"/>
      <c r="B17" s="56"/>
      <c r="C17" s="56"/>
      <c r="D17" s="56"/>
      <c r="E17" s="56"/>
      <c r="F17" s="56"/>
      <c r="G17" s="140"/>
      <c r="H17" s="56"/>
      <c r="I17" s="87"/>
      <c r="J17" s="410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98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</row>
    <row r="18" spans="1:266" s="42" customFormat="1" ht="20.100000000000001" customHeight="1">
      <c r="A18" s="57"/>
      <c r="B18" s="58"/>
      <c r="C18" s="59"/>
      <c r="D18" s="59"/>
      <c r="E18" s="60"/>
      <c r="F18" s="59"/>
      <c r="G18" s="59"/>
      <c r="H18" s="141"/>
      <c r="I18" s="146"/>
      <c r="J18" s="410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98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</row>
    <row r="19" spans="1:266" s="42" customFormat="1" ht="20.100000000000001" customHeight="1">
      <c r="A19" s="61"/>
      <c r="B19" s="62"/>
      <c r="C19" s="63"/>
      <c r="D19" s="63"/>
      <c r="E19" s="64"/>
      <c r="F19" s="65"/>
      <c r="G19" s="65"/>
      <c r="H19" s="142"/>
      <c r="I19" s="146"/>
      <c r="J19" s="410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98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</row>
    <row r="20" spans="1:266" s="42" customFormat="1" ht="20.100000000000001" customHeight="1">
      <c r="A20" s="67"/>
      <c r="B20" s="68"/>
      <c r="C20" s="69"/>
      <c r="D20" s="69"/>
      <c r="E20" s="70"/>
      <c r="F20" s="69"/>
      <c r="G20" s="69"/>
      <c r="H20" s="69"/>
      <c r="I20" s="69"/>
      <c r="J20" s="411"/>
      <c r="K20" s="88"/>
      <c r="L20" s="88"/>
      <c r="M20" s="88"/>
      <c r="N20" s="89"/>
      <c r="O20" s="88"/>
      <c r="P20" s="88"/>
      <c r="Q20" s="88"/>
      <c r="R20" s="88"/>
      <c r="S20" s="88"/>
      <c r="T20" s="88"/>
      <c r="U20" s="89"/>
      <c r="V20" s="9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</row>
    <row r="21" spans="1:266" s="42" customFormat="1" ht="16.5">
      <c r="A21" s="71"/>
      <c r="B21" s="71"/>
      <c r="C21" s="71"/>
      <c r="D21" s="71"/>
      <c r="E21" s="72"/>
      <c r="F21" s="71"/>
      <c r="G21" s="71"/>
      <c r="H21" s="71"/>
      <c r="I21" s="90"/>
      <c r="V21" s="93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</row>
    <row r="22" spans="1:266" s="42" customFormat="1">
      <c r="A22" s="73" t="s">
        <v>219</v>
      </c>
      <c r="B22" s="73"/>
      <c r="C22" s="74"/>
      <c r="D22" s="74"/>
      <c r="V22" s="93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</row>
    <row r="23" spans="1:266" s="42" customFormat="1">
      <c r="C23" s="43"/>
      <c r="D23" s="43"/>
      <c r="K23" s="91" t="s">
        <v>179</v>
      </c>
      <c r="L23" s="91"/>
      <c r="M23" s="92"/>
      <c r="N23" s="91" t="s">
        <v>180</v>
      </c>
      <c r="O23" s="91" t="s">
        <v>205</v>
      </c>
      <c r="P23" s="91"/>
      <c r="Q23" s="91"/>
      <c r="R23" s="91"/>
      <c r="S23" s="91"/>
      <c r="T23" s="91" t="s">
        <v>181</v>
      </c>
      <c r="U23" s="42" t="s">
        <v>143</v>
      </c>
      <c r="V23" s="93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</row>
    <row r="24" spans="1:266" s="42" customFormat="1">
      <c r="C24" s="43"/>
      <c r="D24" s="43"/>
      <c r="V24" s="44"/>
      <c r="JA24" s="19"/>
      <c r="JB24" s="19"/>
      <c r="JC24" s="19"/>
      <c r="JD24" s="19"/>
      <c r="JE24" s="19"/>
      <c r="JF24" s="19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9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7" sqref="M7"/>
    </sheetView>
  </sheetViews>
  <sheetFormatPr defaultColWidth="10.125" defaultRowHeight="14.25"/>
  <cols>
    <col min="1" max="1" width="9.625" style="100" customWidth="1"/>
    <col min="2" max="2" width="9.25" style="100" customWidth="1"/>
    <col min="3" max="3" width="11.875" style="100" customWidth="1"/>
    <col min="4" max="4" width="9.5" style="100" customWidth="1"/>
    <col min="5" max="5" width="10.87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0.75" style="100" customWidth="1"/>
    <col min="12" max="16384" width="10.125" style="100"/>
  </cols>
  <sheetData>
    <row r="1" spans="1:11" ht="25.5">
      <c r="A1" s="412" t="s">
        <v>220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18" customHeight="1">
      <c r="A2" s="101" t="s">
        <v>53</v>
      </c>
      <c r="B2" s="413" t="s">
        <v>54</v>
      </c>
      <c r="C2" s="413"/>
      <c r="D2" s="102" t="s">
        <v>62</v>
      </c>
      <c r="E2" s="103" t="s">
        <v>63</v>
      </c>
      <c r="F2" s="104" t="s">
        <v>221</v>
      </c>
      <c r="G2" s="414" t="s">
        <v>368</v>
      </c>
      <c r="H2" s="414"/>
      <c r="I2" s="122" t="s">
        <v>57</v>
      </c>
      <c r="J2" s="414" t="s">
        <v>58</v>
      </c>
      <c r="K2" s="415"/>
    </row>
    <row r="3" spans="1:11" ht="18" customHeight="1">
      <c r="A3" s="105" t="s">
        <v>77</v>
      </c>
      <c r="B3" s="336">
        <v>1487</v>
      </c>
      <c r="C3" s="336"/>
      <c r="D3" s="106" t="s">
        <v>222</v>
      </c>
      <c r="E3" s="416">
        <v>45046</v>
      </c>
      <c r="F3" s="416"/>
      <c r="G3" s="416"/>
      <c r="H3" s="365" t="s">
        <v>223</v>
      </c>
      <c r="I3" s="365"/>
      <c r="J3" s="365"/>
      <c r="K3" s="366"/>
    </row>
    <row r="4" spans="1:11" ht="18" customHeight="1">
      <c r="A4" s="107" t="s">
        <v>72</v>
      </c>
      <c r="B4" s="108" t="s">
        <v>73</v>
      </c>
      <c r="C4" s="109">
        <v>5</v>
      </c>
      <c r="D4" s="110" t="s">
        <v>224</v>
      </c>
      <c r="E4" s="340" t="s">
        <v>225</v>
      </c>
      <c r="F4" s="340"/>
      <c r="G4" s="340"/>
      <c r="H4" s="299" t="s">
        <v>226</v>
      </c>
      <c r="I4" s="299"/>
      <c r="J4" s="109" t="s">
        <v>66</v>
      </c>
      <c r="K4" s="126" t="s">
        <v>67</v>
      </c>
    </row>
    <row r="5" spans="1:11" ht="18" customHeight="1">
      <c r="A5" s="107" t="s">
        <v>227</v>
      </c>
      <c r="B5" s="336">
        <v>2</v>
      </c>
      <c r="C5" s="336"/>
      <c r="D5" s="106" t="s">
        <v>228</v>
      </c>
      <c r="E5" s="106" t="s">
        <v>229</v>
      </c>
      <c r="G5" s="106"/>
      <c r="H5" s="299" t="s">
        <v>230</v>
      </c>
      <c r="I5" s="299"/>
      <c r="J5" s="109" t="s">
        <v>66</v>
      </c>
      <c r="K5" s="126" t="s">
        <v>67</v>
      </c>
    </row>
    <row r="6" spans="1:11" ht="18" customHeight="1">
      <c r="A6" s="111" t="s">
        <v>231</v>
      </c>
      <c r="B6" s="267">
        <v>125</v>
      </c>
      <c r="C6" s="267"/>
      <c r="D6" s="112" t="s">
        <v>232</v>
      </c>
      <c r="E6" s="113">
        <v>1487</v>
      </c>
      <c r="F6" s="114"/>
      <c r="G6" s="112"/>
      <c r="H6" s="417" t="s">
        <v>233</v>
      </c>
      <c r="I6" s="417"/>
      <c r="J6" s="114" t="s">
        <v>66</v>
      </c>
      <c r="K6" s="127" t="s">
        <v>67</v>
      </c>
    </row>
    <row r="7" spans="1:11" ht="18" customHeight="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 ht="18" customHeight="1">
      <c r="A8" s="118" t="s">
        <v>234</v>
      </c>
      <c r="B8" s="104" t="s">
        <v>235</v>
      </c>
      <c r="C8" s="104" t="s">
        <v>236</v>
      </c>
      <c r="D8" s="104" t="s">
        <v>237</v>
      </c>
      <c r="E8" s="104" t="s">
        <v>238</v>
      </c>
      <c r="F8" s="104" t="s">
        <v>239</v>
      </c>
      <c r="G8" s="418" t="s">
        <v>240</v>
      </c>
      <c r="H8" s="419"/>
      <c r="I8" s="419"/>
      <c r="J8" s="419"/>
      <c r="K8" s="420"/>
    </row>
    <row r="9" spans="1:11" ht="18" customHeight="1">
      <c r="A9" s="298" t="s">
        <v>241</v>
      </c>
      <c r="B9" s="299"/>
      <c r="C9" s="109" t="s">
        <v>66</v>
      </c>
      <c r="D9" s="109" t="s">
        <v>67</v>
      </c>
      <c r="E9" s="106" t="s">
        <v>242</v>
      </c>
      <c r="F9" s="119" t="s">
        <v>243</v>
      </c>
      <c r="G9" s="421"/>
      <c r="H9" s="422"/>
      <c r="I9" s="422"/>
      <c r="J9" s="422"/>
      <c r="K9" s="423"/>
    </row>
    <row r="10" spans="1:11" ht="18" customHeight="1">
      <c r="A10" s="298" t="s">
        <v>244</v>
      </c>
      <c r="B10" s="299"/>
      <c r="C10" s="109" t="s">
        <v>66</v>
      </c>
      <c r="D10" s="109" t="s">
        <v>67</v>
      </c>
      <c r="E10" s="106" t="s">
        <v>245</v>
      </c>
      <c r="F10" s="119" t="s">
        <v>246</v>
      </c>
      <c r="G10" s="421" t="s">
        <v>247</v>
      </c>
      <c r="H10" s="422"/>
      <c r="I10" s="422"/>
      <c r="J10" s="422"/>
      <c r="K10" s="423"/>
    </row>
    <row r="11" spans="1:11" ht="18" customHeight="1">
      <c r="A11" s="381" t="s">
        <v>190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ht="18" customHeight="1">
      <c r="A12" s="105" t="s">
        <v>91</v>
      </c>
      <c r="B12" s="109" t="s">
        <v>87</v>
      </c>
      <c r="C12" s="109" t="s">
        <v>88</v>
      </c>
      <c r="D12" s="119"/>
      <c r="E12" s="106" t="s">
        <v>89</v>
      </c>
      <c r="F12" s="109" t="s">
        <v>87</v>
      </c>
      <c r="G12" s="109" t="s">
        <v>88</v>
      </c>
      <c r="H12" s="109"/>
      <c r="I12" s="106" t="s">
        <v>248</v>
      </c>
      <c r="J12" s="109" t="s">
        <v>87</v>
      </c>
      <c r="K12" s="126" t="s">
        <v>88</v>
      </c>
    </row>
    <row r="13" spans="1:11" ht="18" customHeight="1">
      <c r="A13" s="105" t="s">
        <v>94</v>
      </c>
      <c r="B13" s="109" t="s">
        <v>87</v>
      </c>
      <c r="C13" s="109" t="s">
        <v>88</v>
      </c>
      <c r="D13" s="119"/>
      <c r="E13" s="106" t="s">
        <v>99</v>
      </c>
      <c r="F13" s="109" t="s">
        <v>87</v>
      </c>
      <c r="G13" s="109" t="s">
        <v>88</v>
      </c>
      <c r="H13" s="109"/>
      <c r="I13" s="106" t="s">
        <v>249</v>
      </c>
      <c r="J13" s="109" t="s">
        <v>87</v>
      </c>
      <c r="K13" s="126" t="s">
        <v>88</v>
      </c>
    </row>
    <row r="14" spans="1:11" ht="18" customHeight="1">
      <c r="A14" s="111" t="s">
        <v>250</v>
      </c>
      <c r="B14" s="114" t="s">
        <v>87</v>
      </c>
      <c r="C14" s="114" t="s">
        <v>88</v>
      </c>
      <c r="D14" s="121"/>
      <c r="E14" s="112" t="s">
        <v>251</v>
      </c>
      <c r="F14" s="114" t="s">
        <v>87</v>
      </c>
      <c r="G14" s="114" t="s">
        <v>88</v>
      </c>
      <c r="H14" s="114"/>
      <c r="I14" s="112" t="s">
        <v>252</v>
      </c>
      <c r="J14" s="114" t="s">
        <v>87</v>
      </c>
      <c r="K14" s="127" t="s">
        <v>88</v>
      </c>
    </row>
    <row r="15" spans="1:11" ht="18" customHeight="1">
      <c r="A15" s="115"/>
      <c r="B15" s="117"/>
      <c r="C15" s="117"/>
      <c r="D15" s="116"/>
      <c r="E15" s="115"/>
      <c r="F15" s="117"/>
      <c r="G15" s="117"/>
      <c r="H15" s="117"/>
      <c r="I15" s="115"/>
      <c r="J15" s="117"/>
      <c r="K15" s="117"/>
    </row>
    <row r="16" spans="1:11" ht="18" customHeight="1">
      <c r="A16" s="364" t="s">
        <v>253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2"/>
    </row>
    <row r="17" spans="1:11" ht="18" customHeight="1">
      <c r="A17" s="298" t="s">
        <v>254</v>
      </c>
      <c r="B17" s="299"/>
      <c r="C17" s="299"/>
      <c r="D17" s="299"/>
      <c r="E17" s="299"/>
      <c r="F17" s="299"/>
      <c r="G17" s="299"/>
      <c r="H17" s="299"/>
      <c r="I17" s="299"/>
      <c r="J17" s="299"/>
      <c r="K17" s="370"/>
    </row>
    <row r="18" spans="1:11" ht="18" customHeight="1">
      <c r="A18" s="298"/>
      <c r="B18" s="299"/>
      <c r="C18" s="299"/>
      <c r="D18" s="299"/>
      <c r="E18" s="299"/>
      <c r="F18" s="299"/>
      <c r="G18" s="299"/>
      <c r="H18" s="299"/>
      <c r="I18" s="299"/>
      <c r="J18" s="299"/>
      <c r="K18" s="370"/>
    </row>
    <row r="19" spans="1:11" ht="21.95" customHeight="1">
      <c r="A19" s="424"/>
      <c r="B19" s="425"/>
      <c r="C19" s="425"/>
      <c r="D19" s="425"/>
      <c r="E19" s="425"/>
      <c r="F19" s="425"/>
      <c r="G19" s="425"/>
      <c r="H19" s="425"/>
      <c r="I19" s="425"/>
      <c r="J19" s="425"/>
      <c r="K19" s="426"/>
    </row>
    <row r="20" spans="1:11" ht="21.95" customHeight="1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427"/>
    </row>
    <row r="21" spans="1:11" ht="21.95" customHeight="1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427"/>
    </row>
    <row r="22" spans="1:11" ht="21.95" customHeight="1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427"/>
    </row>
    <row r="23" spans="1:11" ht="21.95" customHeight="1">
      <c r="A23" s="428"/>
      <c r="B23" s="429"/>
      <c r="C23" s="429"/>
      <c r="D23" s="429"/>
      <c r="E23" s="429"/>
      <c r="F23" s="429"/>
      <c r="G23" s="429"/>
      <c r="H23" s="429"/>
      <c r="I23" s="429"/>
      <c r="J23" s="429"/>
      <c r="K23" s="430"/>
    </row>
    <row r="24" spans="1:11" ht="18" customHeight="1">
      <c r="A24" s="298" t="s">
        <v>124</v>
      </c>
      <c r="B24" s="299"/>
      <c r="C24" s="109" t="s">
        <v>66</v>
      </c>
      <c r="D24" s="109" t="s">
        <v>67</v>
      </c>
      <c r="E24" s="365"/>
      <c r="F24" s="365"/>
      <c r="G24" s="365"/>
      <c r="H24" s="365"/>
      <c r="I24" s="365"/>
      <c r="J24" s="365"/>
      <c r="K24" s="366"/>
    </row>
    <row r="25" spans="1:11" ht="18" customHeight="1">
      <c r="A25" s="123" t="s">
        <v>255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2"/>
    </row>
    <row r="26" spans="1:11">
      <c r="A26" s="433"/>
      <c r="B26" s="433"/>
      <c r="C26" s="433"/>
      <c r="D26" s="433"/>
      <c r="E26" s="433"/>
      <c r="F26" s="433"/>
      <c r="G26" s="433"/>
      <c r="H26" s="433"/>
      <c r="I26" s="433"/>
      <c r="J26" s="433"/>
      <c r="K26" s="433"/>
    </row>
    <row r="27" spans="1:11" ht="20.100000000000001" customHeight="1">
      <c r="A27" s="434" t="s">
        <v>256</v>
      </c>
      <c r="B27" s="419"/>
      <c r="C27" s="419"/>
      <c r="D27" s="419"/>
      <c r="E27" s="419"/>
      <c r="F27" s="419"/>
      <c r="G27" s="419"/>
      <c r="H27" s="419"/>
      <c r="I27" s="419"/>
      <c r="J27" s="435"/>
      <c r="K27" s="130" t="s">
        <v>197</v>
      </c>
    </row>
    <row r="28" spans="1:11" ht="23.1" customHeight="1">
      <c r="A28" s="436" t="s">
        <v>257</v>
      </c>
      <c r="B28" s="437"/>
      <c r="C28" s="437"/>
      <c r="D28" s="437"/>
      <c r="E28" s="437"/>
      <c r="F28" s="437"/>
      <c r="G28" s="437"/>
      <c r="H28" s="437"/>
      <c r="I28" s="437"/>
      <c r="J28" s="438"/>
      <c r="K28" s="131">
        <v>1</v>
      </c>
    </row>
    <row r="29" spans="1:11" ht="23.1" customHeight="1">
      <c r="A29" s="436" t="s">
        <v>258</v>
      </c>
      <c r="B29" s="437"/>
      <c r="C29" s="437"/>
      <c r="D29" s="437"/>
      <c r="E29" s="437"/>
      <c r="F29" s="437"/>
      <c r="G29" s="437"/>
      <c r="H29" s="437"/>
      <c r="I29" s="437"/>
      <c r="J29" s="438"/>
      <c r="K29" s="132">
        <v>1</v>
      </c>
    </row>
    <row r="30" spans="1:11" ht="23.1" customHeight="1">
      <c r="A30" s="436"/>
      <c r="B30" s="437"/>
      <c r="C30" s="437"/>
      <c r="D30" s="437"/>
      <c r="E30" s="437"/>
      <c r="F30" s="437"/>
      <c r="G30" s="437"/>
      <c r="H30" s="437"/>
      <c r="I30" s="437"/>
      <c r="J30" s="438"/>
      <c r="K30" s="132"/>
    </row>
    <row r="31" spans="1:11" ht="23.1" customHeight="1">
      <c r="A31" s="436"/>
      <c r="B31" s="437"/>
      <c r="C31" s="437"/>
      <c r="D31" s="437"/>
      <c r="E31" s="437"/>
      <c r="F31" s="437"/>
      <c r="G31" s="437"/>
      <c r="H31" s="437"/>
      <c r="I31" s="437"/>
      <c r="J31" s="438"/>
      <c r="K31" s="132"/>
    </row>
    <row r="32" spans="1:11" ht="23.1" customHeight="1">
      <c r="A32" s="436"/>
      <c r="B32" s="437"/>
      <c r="C32" s="437"/>
      <c r="D32" s="437"/>
      <c r="E32" s="437"/>
      <c r="F32" s="437"/>
      <c r="G32" s="437"/>
      <c r="H32" s="437"/>
      <c r="I32" s="437"/>
      <c r="J32" s="438"/>
      <c r="K32" s="132"/>
    </row>
    <row r="33" spans="1:11" ht="23.1" customHeight="1">
      <c r="A33" s="436"/>
      <c r="B33" s="437"/>
      <c r="C33" s="437"/>
      <c r="D33" s="437"/>
      <c r="E33" s="437"/>
      <c r="F33" s="437"/>
      <c r="G33" s="437"/>
      <c r="H33" s="437"/>
      <c r="I33" s="437"/>
      <c r="J33" s="438"/>
      <c r="K33" s="132"/>
    </row>
    <row r="34" spans="1:11" ht="23.1" customHeight="1">
      <c r="A34" s="436"/>
      <c r="B34" s="437"/>
      <c r="C34" s="437"/>
      <c r="D34" s="437"/>
      <c r="E34" s="437"/>
      <c r="F34" s="437"/>
      <c r="G34" s="437"/>
      <c r="H34" s="437"/>
      <c r="I34" s="437"/>
      <c r="J34" s="438"/>
      <c r="K34" s="128"/>
    </row>
    <row r="35" spans="1:11" ht="23.1" customHeight="1">
      <c r="A35" s="436"/>
      <c r="B35" s="437"/>
      <c r="C35" s="437"/>
      <c r="D35" s="437"/>
      <c r="E35" s="437"/>
      <c r="F35" s="437"/>
      <c r="G35" s="437"/>
      <c r="H35" s="437"/>
      <c r="I35" s="437"/>
      <c r="J35" s="438"/>
      <c r="K35" s="133"/>
    </row>
    <row r="36" spans="1:11" ht="23.1" customHeight="1">
      <c r="A36" s="439" t="s">
        <v>203</v>
      </c>
      <c r="B36" s="440"/>
      <c r="C36" s="440"/>
      <c r="D36" s="440"/>
      <c r="E36" s="440"/>
      <c r="F36" s="440"/>
      <c r="G36" s="440"/>
      <c r="H36" s="440"/>
      <c r="I36" s="440"/>
      <c r="J36" s="441"/>
      <c r="K36" s="134">
        <f>SUM(K28:K35)</f>
        <v>2</v>
      </c>
    </row>
    <row r="37" spans="1:11" ht="18.75" customHeight="1">
      <c r="A37" s="442" t="s">
        <v>259</v>
      </c>
      <c r="B37" s="443"/>
      <c r="C37" s="443"/>
      <c r="D37" s="443"/>
      <c r="E37" s="443"/>
      <c r="F37" s="443"/>
      <c r="G37" s="443"/>
      <c r="H37" s="443"/>
      <c r="I37" s="443"/>
      <c r="J37" s="443"/>
      <c r="K37" s="444"/>
    </row>
    <row r="38" spans="1:11" ht="18.75" customHeight="1">
      <c r="A38" s="295" t="s">
        <v>260</v>
      </c>
      <c r="B38" s="296"/>
      <c r="C38" s="296"/>
      <c r="D38" s="445" t="s">
        <v>261</v>
      </c>
      <c r="E38" s="445"/>
      <c r="F38" s="446" t="s">
        <v>262</v>
      </c>
      <c r="G38" s="447"/>
      <c r="H38" s="296" t="s">
        <v>263</v>
      </c>
      <c r="I38" s="296"/>
      <c r="J38" s="296" t="s">
        <v>264</v>
      </c>
      <c r="K38" s="297"/>
    </row>
    <row r="39" spans="1:11" ht="18.75" customHeight="1">
      <c r="A39" s="107" t="s">
        <v>125</v>
      </c>
      <c r="B39" s="299" t="s">
        <v>265</v>
      </c>
      <c r="C39" s="299"/>
      <c r="D39" s="299"/>
      <c r="E39" s="299"/>
      <c r="F39" s="299"/>
      <c r="G39" s="299"/>
      <c r="H39" s="299"/>
      <c r="I39" s="299"/>
      <c r="J39" s="299"/>
      <c r="K39" s="370"/>
    </row>
    <row r="40" spans="1:11" ht="24" customHeight="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70"/>
    </row>
    <row r="41" spans="1:11" ht="24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70"/>
    </row>
    <row r="42" spans="1:11" ht="32.1" customHeight="1">
      <c r="A42" s="111" t="s">
        <v>137</v>
      </c>
      <c r="B42" s="448" t="s">
        <v>266</v>
      </c>
      <c r="C42" s="448"/>
      <c r="D42" s="112" t="s">
        <v>267</v>
      </c>
      <c r="E42" s="121" t="s">
        <v>268</v>
      </c>
      <c r="F42" s="124">
        <v>45045</v>
      </c>
      <c r="G42" s="125"/>
      <c r="H42" s="449" t="s">
        <v>142</v>
      </c>
      <c r="I42" s="449"/>
      <c r="J42" s="448" t="s">
        <v>143</v>
      </c>
      <c r="K42" s="45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A21"/>
  <sheetViews>
    <sheetView workbookViewId="0">
      <selection activeCell="L26" sqref="L26"/>
    </sheetView>
  </sheetViews>
  <sheetFormatPr defaultColWidth="9" defaultRowHeight="14.25"/>
  <cols>
    <col min="1" max="1" width="13.625" style="42" customWidth="1"/>
    <col min="2" max="2" width="7.5" style="42" customWidth="1"/>
    <col min="3" max="4" width="8.5" style="43" customWidth="1"/>
    <col min="5" max="7" width="8.5" style="42" customWidth="1"/>
    <col min="8" max="8" width="8.875" style="42" customWidth="1"/>
    <col min="9" max="9" width="6.75" style="42" customWidth="1"/>
    <col min="10" max="10" width="2.75" style="42" customWidth="1"/>
    <col min="11" max="11" width="9.125" style="42" customWidth="1"/>
    <col min="12" max="16" width="9.75" style="42" customWidth="1"/>
    <col min="17" max="17" width="9.75" style="44" customWidth="1"/>
    <col min="18" max="255" width="9" style="42"/>
    <col min="256" max="16384" width="9" style="19"/>
  </cols>
  <sheetData>
    <row r="1" spans="1:258" s="42" customFormat="1" ht="29.1" customHeight="1">
      <c r="A1" s="321" t="s">
        <v>145</v>
      </c>
      <c r="B1" s="321"/>
      <c r="C1" s="322"/>
      <c r="D1" s="322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93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</row>
    <row r="2" spans="1:258" s="42" customFormat="1" ht="20.100000000000001" customHeight="1">
      <c r="A2" s="45" t="s">
        <v>62</v>
      </c>
      <c r="B2" s="395" t="s">
        <v>63</v>
      </c>
      <c r="C2" s="396"/>
      <c r="D2" s="397"/>
      <c r="E2" s="46" t="s">
        <v>68</v>
      </c>
      <c r="F2" s="398" t="s">
        <v>69</v>
      </c>
      <c r="G2" s="398"/>
      <c r="H2" s="398"/>
      <c r="I2" s="398"/>
      <c r="J2" s="409"/>
      <c r="K2" s="75" t="s">
        <v>57</v>
      </c>
      <c r="L2" s="399" t="s">
        <v>58</v>
      </c>
      <c r="M2" s="399"/>
      <c r="N2" s="399"/>
      <c r="O2" s="399"/>
      <c r="P2" s="400"/>
      <c r="Q2" s="94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</row>
    <row r="3" spans="1:258" s="42" customFormat="1">
      <c r="A3" s="406" t="s">
        <v>146</v>
      </c>
      <c r="B3" s="401" t="s">
        <v>147</v>
      </c>
      <c r="C3" s="402"/>
      <c r="D3" s="401"/>
      <c r="E3" s="401"/>
      <c r="F3" s="401"/>
      <c r="G3" s="401"/>
      <c r="H3" s="401"/>
      <c r="I3" s="403"/>
      <c r="J3" s="332"/>
      <c r="K3" s="328" t="s">
        <v>148</v>
      </c>
      <c r="L3" s="328"/>
      <c r="M3" s="328"/>
      <c r="N3" s="328"/>
      <c r="O3" s="328"/>
      <c r="P3" s="451"/>
      <c r="Q3" s="95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</row>
    <row r="4" spans="1:258" s="42" customFormat="1" ht="16.5">
      <c r="A4" s="406"/>
      <c r="B4" s="407" t="s">
        <v>149</v>
      </c>
      <c r="C4" s="47" t="s">
        <v>112</v>
      </c>
      <c r="D4" s="47" t="s">
        <v>113</v>
      </c>
      <c r="E4" s="48" t="s">
        <v>114</v>
      </c>
      <c r="F4" s="47" t="s">
        <v>115</v>
      </c>
      <c r="G4" s="47" t="s">
        <v>116</v>
      </c>
      <c r="H4" s="47"/>
      <c r="I4" s="80"/>
      <c r="J4" s="332"/>
      <c r="K4" s="18" t="s">
        <v>118</v>
      </c>
      <c r="L4" s="18" t="s">
        <v>118</v>
      </c>
      <c r="M4" s="18" t="s">
        <v>118</v>
      </c>
      <c r="N4" s="18" t="s">
        <v>119</v>
      </c>
      <c r="O4" s="18" t="s">
        <v>119</v>
      </c>
      <c r="P4" s="81"/>
      <c r="Q4" s="96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</row>
    <row r="5" spans="1:258" s="42" customFormat="1" ht="16.5">
      <c r="A5" s="406"/>
      <c r="B5" s="408"/>
      <c r="C5" s="49" t="s">
        <v>154</v>
      </c>
      <c r="D5" s="49" t="s">
        <v>155</v>
      </c>
      <c r="E5" s="49" t="s">
        <v>156</v>
      </c>
      <c r="F5" s="49" t="s">
        <v>157</v>
      </c>
      <c r="G5" s="49" t="s">
        <v>158</v>
      </c>
      <c r="H5" s="50"/>
      <c r="I5" s="80"/>
      <c r="J5" s="410"/>
      <c r="K5" s="82" t="s">
        <v>112</v>
      </c>
      <c r="L5" s="82" t="s">
        <v>113</v>
      </c>
      <c r="M5" s="83" t="s">
        <v>114</v>
      </c>
      <c r="N5" s="82" t="s">
        <v>115</v>
      </c>
      <c r="O5" s="82" t="s">
        <v>116</v>
      </c>
      <c r="P5" s="84"/>
      <c r="Q5" s="9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</row>
    <row r="6" spans="1:258" s="42" customFormat="1" ht="20.100000000000001" customHeight="1">
      <c r="A6" s="51" t="s">
        <v>160</v>
      </c>
      <c r="B6" s="52"/>
      <c r="C6" s="53">
        <f>D6-0</f>
        <v>66</v>
      </c>
      <c r="D6" s="54">
        <v>66</v>
      </c>
      <c r="E6" s="53">
        <f>D6+0.5</f>
        <v>66.5</v>
      </c>
      <c r="F6" s="53">
        <f>E6+2</f>
        <v>68.5</v>
      </c>
      <c r="G6" s="53">
        <f>F6+0.5</f>
        <v>69</v>
      </c>
      <c r="H6" s="51"/>
      <c r="I6" s="56"/>
      <c r="J6" s="410"/>
      <c r="K6" s="85" t="s">
        <v>163</v>
      </c>
      <c r="L6" s="85" t="s">
        <v>210</v>
      </c>
      <c r="M6" s="85" t="s">
        <v>163</v>
      </c>
      <c r="N6" s="85" t="s">
        <v>211</v>
      </c>
      <c r="O6" s="85" t="s">
        <v>212</v>
      </c>
      <c r="P6" s="85"/>
      <c r="Q6" s="98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</row>
    <row r="7" spans="1:258" s="42" customFormat="1" ht="20.100000000000001" customHeight="1">
      <c r="A7" s="51" t="s">
        <v>162</v>
      </c>
      <c r="B7" s="52"/>
      <c r="C7" s="53">
        <f>D7-4</f>
        <v>100</v>
      </c>
      <c r="D7" s="54">
        <v>104</v>
      </c>
      <c r="E7" s="53">
        <f t="shared" ref="E7:G7" si="0">D7+6</f>
        <v>110</v>
      </c>
      <c r="F7" s="53">
        <f t="shared" si="0"/>
        <v>116</v>
      </c>
      <c r="G7" s="53">
        <f t="shared" si="0"/>
        <v>122</v>
      </c>
      <c r="H7" s="51"/>
      <c r="I7" s="56"/>
      <c r="J7" s="410"/>
      <c r="K7" s="85" t="s">
        <v>163</v>
      </c>
      <c r="L7" s="85" t="s">
        <v>210</v>
      </c>
      <c r="M7" s="85" t="s">
        <v>163</v>
      </c>
      <c r="N7" s="85" t="s">
        <v>210</v>
      </c>
      <c r="O7" s="85" t="s">
        <v>210</v>
      </c>
      <c r="P7" s="85"/>
      <c r="Q7" s="98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</row>
    <row r="8" spans="1:258" s="42" customFormat="1" ht="20.100000000000001" customHeight="1">
      <c r="A8" s="51" t="s">
        <v>165</v>
      </c>
      <c r="B8" s="52"/>
      <c r="C8" s="53">
        <f>D8-4</f>
        <v>94</v>
      </c>
      <c r="D8" s="54">
        <v>98</v>
      </c>
      <c r="E8" s="53">
        <f t="shared" ref="E8:G8" si="1">D8+6</f>
        <v>104</v>
      </c>
      <c r="F8" s="53">
        <f t="shared" si="1"/>
        <v>110</v>
      </c>
      <c r="G8" s="53">
        <f t="shared" si="1"/>
        <v>116</v>
      </c>
      <c r="H8" s="51"/>
      <c r="I8" s="56"/>
      <c r="J8" s="410"/>
      <c r="K8" s="85" t="s">
        <v>163</v>
      </c>
      <c r="L8" s="85" t="s">
        <v>214</v>
      </c>
      <c r="M8" s="85" t="s">
        <v>163</v>
      </c>
      <c r="N8" s="85" t="s">
        <v>211</v>
      </c>
      <c r="O8" s="85" t="s">
        <v>173</v>
      </c>
      <c r="P8" s="85"/>
      <c r="Q8" s="98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</row>
    <row r="9" spans="1:258" s="42" customFormat="1" ht="20.100000000000001" customHeight="1">
      <c r="A9" s="51" t="s">
        <v>169</v>
      </c>
      <c r="B9" s="52"/>
      <c r="C9" s="53">
        <f>D9-4</f>
        <v>100</v>
      </c>
      <c r="D9" s="54">
        <v>104</v>
      </c>
      <c r="E9" s="53">
        <f t="shared" ref="E9:G9" si="2">D9+6</f>
        <v>110</v>
      </c>
      <c r="F9" s="53">
        <f t="shared" si="2"/>
        <v>116</v>
      </c>
      <c r="G9" s="53">
        <f t="shared" si="2"/>
        <v>122</v>
      </c>
      <c r="H9" s="51"/>
      <c r="I9" s="56"/>
      <c r="J9" s="410"/>
      <c r="K9" s="85" t="s">
        <v>215</v>
      </c>
      <c r="L9" s="85" t="s">
        <v>163</v>
      </c>
      <c r="M9" s="85" t="s">
        <v>216</v>
      </c>
      <c r="N9" s="85" t="s">
        <v>163</v>
      </c>
      <c r="O9" s="85" t="s">
        <v>163</v>
      </c>
      <c r="P9" s="85"/>
      <c r="Q9" s="9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</row>
    <row r="10" spans="1:258" s="42" customFormat="1" ht="20.100000000000001" customHeight="1">
      <c r="A10" s="51" t="s">
        <v>170</v>
      </c>
      <c r="B10" s="52"/>
      <c r="C10" s="53">
        <f>D10-1</f>
        <v>39</v>
      </c>
      <c r="D10" s="54">
        <v>40</v>
      </c>
      <c r="E10" s="53">
        <f t="shared" ref="E10:G10" si="3">D10+1.5</f>
        <v>41.5</v>
      </c>
      <c r="F10" s="53">
        <f t="shared" si="3"/>
        <v>43</v>
      </c>
      <c r="G10" s="53">
        <f t="shared" si="3"/>
        <v>44.5</v>
      </c>
      <c r="H10" s="51"/>
      <c r="I10" s="56"/>
      <c r="J10" s="410"/>
      <c r="K10" s="85" t="s">
        <v>210</v>
      </c>
      <c r="L10" s="85" t="s">
        <v>210</v>
      </c>
      <c r="M10" s="85" t="s">
        <v>218</v>
      </c>
      <c r="N10" s="85" t="s">
        <v>210</v>
      </c>
      <c r="O10" s="85" t="s">
        <v>210</v>
      </c>
      <c r="P10" s="85"/>
      <c r="Q10" s="98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</row>
    <row r="11" spans="1:258" s="42" customFormat="1" ht="20.100000000000001" customHeight="1">
      <c r="A11" s="51" t="s">
        <v>172</v>
      </c>
      <c r="B11" s="52"/>
      <c r="C11" s="53">
        <f>D11-0</f>
        <v>63</v>
      </c>
      <c r="D11" s="54">
        <v>63</v>
      </c>
      <c r="E11" s="53">
        <f>D11</f>
        <v>63</v>
      </c>
      <c r="F11" s="53">
        <f>E11+1.5</f>
        <v>64.5</v>
      </c>
      <c r="G11" s="53">
        <f>F11+1.5</f>
        <v>66</v>
      </c>
      <c r="H11" s="51"/>
      <c r="I11" s="86"/>
      <c r="J11" s="410"/>
      <c r="K11" s="85" t="s">
        <v>168</v>
      </c>
      <c r="L11" s="85" t="s">
        <v>163</v>
      </c>
      <c r="M11" s="85" t="s">
        <v>168</v>
      </c>
      <c r="N11" s="85" t="s">
        <v>163</v>
      </c>
      <c r="O11" s="85" t="s">
        <v>163</v>
      </c>
      <c r="P11" s="85"/>
      <c r="Q11" s="98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</row>
    <row r="12" spans="1:258" s="42" customFormat="1" ht="20.100000000000001" customHeight="1">
      <c r="A12" s="51" t="s">
        <v>175</v>
      </c>
      <c r="B12" s="52"/>
      <c r="C12" s="53">
        <f>D12-0.8</f>
        <v>19</v>
      </c>
      <c r="D12" s="54">
        <v>19.8</v>
      </c>
      <c r="E12" s="53">
        <f t="shared" ref="E12:G12" si="4">D12+1.2</f>
        <v>21</v>
      </c>
      <c r="F12" s="53">
        <f t="shared" si="4"/>
        <v>22.2</v>
      </c>
      <c r="G12" s="53">
        <f t="shared" si="4"/>
        <v>23.4</v>
      </c>
      <c r="H12" s="51"/>
      <c r="I12" s="56"/>
      <c r="J12" s="410"/>
      <c r="K12" s="85" t="s">
        <v>171</v>
      </c>
      <c r="L12" s="85" t="s">
        <v>163</v>
      </c>
      <c r="M12" s="85" t="s">
        <v>215</v>
      </c>
      <c r="N12" s="85" t="s">
        <v>163</v>
      </c>
      <c r="O12" s="85" t="s">
        <v>163</v>
      </c>
      <c r="P12" s="85"/>
      <c r="Q12" s="98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</row>
    <row r="13" spans="1:258" s="42" customFormat="1" ht="20.100000000000001" customHeight="1">
      <c r="A13" s="55" t="s">
        <v>176</v>
      </c>
      <c r="B13" s="52"/>
      <c r="C13" s="53">
        <f>D13-0.7</f>
        <v>15.600000000000001</v>
      </c>
      <c r="D13" s="54">
        <v>16.3</v>
      </c>
      <c r="E13" s="53">
        <f t="shared" ref="E13:G13" si="5">D13+1</f>
        <v>17.3</v>
      </c>
      <c r="F13" s="53">
        <f t="shared" si="5"/>
        <v>18.3</v>
      </c>
      <c r="G13" s="53">
        <f t="shared" si="5"/>
        <v>19.3</v>
      </c>
      <c r="H13" s="51"/>
      <c r="I13" s="56"/>
      <c r="J13" s="410"/>
      <c r="K13" s="85" t="s">
        <v>163</v>
      </c>
      <c r="L13" s="85" t="s">
        <v>163</v>
      </c>
      <c r="M13" s="85" t="s">
        <v>168</v>
      </c>
      <c r="N13" s="85" t="s">
        <v>210</v>
      </c>
      <c r="O13" s="85" t="s">
        <v>163</v>
      </c>
      <c r="P13" s="85"/>
      <c r="Q13" s="9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</row>
    <row r="14" spans="1:258" s="42" customFormat="1" ht="20.100000000000001" customHeight="1">
      <c r="A14" s="51" t="s">
        <v>178</v>
      </c>
      <c r="B14" s="53"/>
      <c r="C14" s="53">
        <f>D14-0.5</f>
        <v>10</v>
      </c>
      <c r="D14" s="54">
        <v>10.5</v>
      </c>
      <c r="E14" s="53">
        <f t="shared" ref="E14:G14" si="6">D14+0.75</f>
        <v>11.25</v>
      </c>
      <c r="F14" s="53">
        <f t="shared" si="6"/>
        <v>12</v>
      </c>
      <c r="G14" s="53">
        <f t="shared" si="6"/>
        <v>12.75</v>
      </c>
      <c r="H14" s="56"/>
      <c r="I14" s="87"/>
      <c r="J14" s="410"/>
      <c r="K14" s="85" t="s">
        <v>163</v>
      </c>
      <c r="L14" s="85" t="s">
        <v>163</v>
      </c>
      <c r="M14" s="85" t="s">
        <v>168</v>
      </c>
      <c r="N14" s="85" t="s">
        <v>163</v>
      </c>
      <c r="O14" s="85" t="s">
        <v>168</v>
      </c>
      <c r="P14" s="85"/>
      <c r="Q14" s="9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</row>
    <row r="15" spans="1:258" s="42" customFormat="1" ht="20.100000000000001" customHeight="1">
      <c r="A15" s="57"/>
      <c r="B15" s="58"/>
      <c r="C15" s="59"/>
      <c r="D15" s="59"/>
      <c r="E15" s="60"/>
      <c r="F15" s="59"/>
      <c r="G15" s="59"/>
      <c r="H15" s="59"/>
      <c r="I15" s="59"/>
      <c r="J15" s="410"/>
      <c r="K15" s="85"/>
      <c r="L15" s="85"/>
      <c r="M15" s="85"/>
      <c r="N15" s="85"/>
      <c r="O15" s="85"/>
      <c r="P15" s="85"/>
      <c r="Q15" s="9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</row>
    <row r="16" spans="1:258" s="42" customFormat="1" ht="20.100000000000001" customHeight="1">
      <c r="A16" s="61"/>
      <c r="B16" s="62"/>
      <c r="C16" s="63"/>
      <c r="D16" s="63"/>
      <c r="E16" s="64"/>
      <c r="F16" s="65"/>
      <c r="G16" s="65"/>
      <c r="H16" s="66"/>
      <c r="I16" s="59"/>
      <c r="J16" s="410"/>
      <c r="K16" s="85"/>
      <c r="L16" s="85"/>
      <c r="M16" s="85"/>
      <c r="N16" s="85"/>
      <c r="O16" s="85"/>
      <c r="P16" s="85"/>
      <c r="Q16" s="98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</row>
    <row r="17" spans="1:261" s="42" customFormat="1" ht="20.100000000000001" customHeight="1">
      <c r="A17" s="67"/>
      <c r="B17" s="68"/>
      <c r="C17" s="69"/>
      <c r="D17" s="69"/>
      <c r="E17" s="70"/>
      <c r="F17" s="69"/>
      <c r="G17" s="69"/>
      <c r="H17" s="69"/>
      <c r="I17" s="69"/>
      <c r="J17" s="411"/>
      <c r="K17" s="88"/>
      <c r="L17" s="88"/>
      <c r="M17" s="89"/>
      <c r="N17" s="88"/>
      <c r="O17" s="88"/>
      <c r="P17" s="89"/>
      <c r="Q17" s="9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</row>
    <row r="18" spans="1:261" s="42" customFormat="1" ht="16.5">
      <c r="A18" s="71"/>
      <c r="B18" s="71"/>
      <c r="C18" s="71"/>
      <c r="D18" s="71"/>
      <c r="E18" s="72"/>
      <c r="F18" s="71"/>
      <c r="G18" s="71"/>
      <c r="H18" s="71"/>
      <c r="I18" s="90"/>
      <c r="Q18" s="93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</row>
    <row r="19" spans="1:261" s="42" customFormat="1">
      <c r="A19" s="73" t="s">
        <v>219</v>
      </c>
      <c r="B19" s="73"/>
      <c r="C19" s="74"/>
      <c r="D19" s="74"/>
      <c r="Q19" s="93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</row>
    <row r="20" spans="1:261" s="42" customFormat="1">
      <c r="C20" s="43"/>
      <c r="D20" s="43"/>
      <c r="K20" s="91" t="s">
        <v>179</v>
      </c>
      <c r="L20" s="92">
        <v>45045</v>
      </c>
      <c r="M20" s="91" t="s">
        <v>180</v>
      </c>
      <c r="N20" s="91" t="s">
        <v>140</v>
      </c>
      <c r="O20" s="91" t="s">
        <v>181</v>
      </c>
      <c r="P20" s="42" t="s">
        <v>143</v>
      </c>
      <c r="Q20" s="93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</row>
    <row r="21" spans="1:261" s="42" customFormat="1">
      <c r="C21" s="43"/>
      <c r="D21" s="43"/>
      <c r="Q21" s="44"/>
      <c r="IV21" s="19"/>
      <c r="IW21" s="19"/>
      <c r="IX21" s="19"/>
      <c r="IY21" s="19"/>
      <c r="IZ21" s="19"/>
      <c r="JA21" s="19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7"/>
  </mergeCells>
  <phoneticPr fontId="59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52" t="s">
        <v>269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2" customFormat="1" ht="18" customHeight="1">
      <c r="A2" s="461" t="s">
        <v>270</v>
      </c>
      <c r="B2" s="462" t="s">
        <v>271</v>
      </c>
      <c r="C2" s="462" t="s">
        <v>272</v>
      </c>
      <c r="D2" s="462" t="s">
        <v>273</v>
      </c>
      <c r="E2" s="462" t="s">
        <v>274</v>
      </c>
      <c r="F2" s="462" t="s">
        <v>275</v>
      </c>
      <c r="G2" s="462" t="s">
        <v>276</v>
      </c>
      <c r="H2" s="462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462" t="s">
        <v>283</v>
      </c>
      <c r="O2" s="462" t="s">
        <v>284</v>
      </c>
    </row>
    <row r="3" spans="1:15" s="2" customFormat="1" ht="18" customHeight="1">
      <c r="A3" s="461"/>
      <c r="B3" s="463"/>
      <c r="C3" s="463"/>
      <c r="D3" s="463"/>
      <c r="E3" s="463"/>
      <c r="F3" s="463"/>
      <c r="G3" s="463"/>
      <c r="H3" s="463"/>
      <c r="I3" s="4" t="s">
        <v>197</v>
      </c>
      <c r="J3" s="4" t="s">
        <v>197</v>
      </c>
      <c r="K3" s="4" t="s">
        <v>197</v>
      </c>
      <c r="L3" s="4" t="s">
        <v>197</v>
      </c>
      <c r="M3" s="4" t="s">
        <v>197</v>
      </c>
      <c r="N3" s="463"/>
      <c r="O3" s="463"/>
    </row>
    <row r="4" spans="1:15" ht="18" customHeight="1">
      <c r="A4" s="18">
        <v>1</v>
      </c>
      <c r="B4" s="18" t="s">
        <v>285</v>
      </c>
      <c r="C4" s="39" t="s">
        <v>286</v>
      </c>
      <c r="D4" s="16" t="s">
        <v>287</v>
      </c>
      <c r="E4" s="40" t="s">
        <v>288</v>
      </c>
      <c r="F4" s="16" t="s">
        <v>58</v>
      </c>
      <c r="G4" s="6" t="s">
        <v>66</v>
      </c>
      <c r="H4" s="6" t="s">
        <v>66</v>
      </c>
      <c r="I4" s="18">
        <v>1</v>
      </c>
      <c r="J4" s="18">
        <v>0</v>
      </c>
      <c r="K4" s="18">
        <v>1</v>
      </c>
      <c r="L4" s="18">
        <v>0</v>
      </c>
      <c r="M4" s="18">
        <v>0</v>
      </c>
      <c r="N4" s="18">
        <v>3</v>
      </c>
      <c r="O4" s="6"/>
    </row>
    <row r="5" spans="1:15" ht="18" customHeight="1">
      <c r="A5" s="18">
        <v>2</v>
      </c>
      <c r="B5" s="32" t="s">
        <v>289</v>
      </c>
      <c r="C5" s="39" t="s">
        <v>286</v>
      </c>
      <c r="D5" s="16" t="s">
        <v>151</v>
      </c>
      <c r="E5" s="40" t="s">
        <v>288</v>
      </c>
      <c r="F5" s="16" t="s">
        <v>58</v>
      </c>
      <c r="G5" s="6" t="s">
        <v>66</v>
      </c>
      <c r="H5" s="6" t="s">
        <v>66</v>
      </c>
      <c r="I5" s="18">
        <v>2</v>
      </c>
      <c r="J5" s="18">
        <v>1</v>
      </c>
      <c r="K5" s="18">
        <v>1</v>
      </c>
      <c r="L5" s="18">
        <v>1</v>
      </c>
      <c r="M5" s="18">
        <v>1</v>
      </c>
      <c r="N5" s="18">
        <v>4</v>
      </c>
      <c r="O5" s="6"/>
    </row>
    <row r="6" spans="1:15" ht="18" customHeight="1">
      <c r="A6" s="18">
        <v>3</v>
      </c>
      <c r="B6" s="9"/>
      <c r="C6" s="16"/>
      <c r="D6" s="32"/>
      <c r="E6" s="9"/>
      <c r="F6" s="16"/>
      <c r="G6" s="6"/>
      <c r="H6" s="6"/>
      <c r="I6" s="18"/>
      <c r="J6" s="18"/>
      <c r="K6" s="18"/>
      <c r="L6" s="18"/>
      <c r="M6" s="18"/>
      <c r="N6" s="18"/>
      <c r="O6" s="11"/>
    </row>
    <row r="7" spans="1:15" ht="18" customHeight="1">
      <c r="A7" s="18">
        <v>4</v>
      </c>
      <c r="B7" s="18"/>
      <c r="C7" s="16"/>
      <c r="D7" s="32"/>
      <c r="E7" s="9"/>
      <c r="F7" s="16"/>
      <c r="G7" s="6"/>
      <c r="H7" s="6"/>
      <c r="I7" s="18"/>
      <c r="J7" s="18"/>
      <c r="K7" s="18"/>
      <c r="L7" s="18"/>
      <c r="M7" s="18"/>
      <c r="N7" s="18"/>
      <c r="O7" s="11"/>
    </row>
    <row r="8" spans="1:15" ht="14.25" customHeight="1">
      <c r="A8" s="18">
        <v>5</v>
      </c>
      <c r="B8" s="18"/>
      <c r="C8" s="16"/>
      <c r="D8" s="32"/>
      <c r="E8" s="9"/>
      <c r="F8" s="16"/>
      <c r="G8" s="6"/>
      <c r="H8" s="6"/>
      <c r="I8" s="18"/>
      <c r="J8" s="18"/>
      <c r="K8" s="18"/>
      <c r="L8" s="18"/>
      <c r="M8" s="18"/>
      <c r="N8" s="18"/>
      <c r="O8" s="11"/>
    </row>
    <row r="9" spans="1:15" ht="14.25" customHeight="1">
      <c r="A9" s="18"/>
      <c r="B9" s="18"/>
      <c r="C9" s="11"/>
      <c r="D9" s="11"/>
      <c r="E9" s="18"/>
      <c r="F9" s="18"/>
      <c r="G9" s="6"/>
      <c r="H9" s="6"/>
      <c r="I9" s="18"/>
      <c r="J9" s="18"/>
      <c r="K9" s="18"/>
      <c r="L9" s="18"/>
      <c r="M9" s="18"/>
      <c r="N9" s="18"/>
      <c r="O9" s="11"/>
    </row>
    <row r="10" spans="1:15" ht="14.25" customHeight="1">
      <c r="A10" s="18"/>
      <c r="B10" s="18"/>
      <c r="C10" s="17"/>
      <c r="D10" s="18"/>
      <c r="E10" s="18"/>
      <c r="F10" s="18"/>
      <c r="G10" s="6"/>
      <c r="H10" s="6"/>
      <c r="I10" s="18"/>
      <c r="J10" s="18"/>
      <c r="K10" s="18"/>
      <c r="L10" s="18"/>
      <c r="M10" s="18"/>
      <c r="N10" s="18"/>
      <c r="O10" s="11"/>
    </row>
    <row r="11" spans="1:15" ht="14.25" customHeight="1">
      <c r="A11" s="11"/>
      <c r="B11" s="18"/>
      <c r="C11" s="4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53" t="s">
        <v>290</v>
      </c>
      <c r="B12" s="454"/>
      <c r="C12" s="454"/>
      <c r="D12" s="455"/>
      <c r="E12" s="456"/>
      <c r="F12" s="457"/>
      <c r="G12" s="457"/>
      <c r="H12" s="457"/>
      <c r="I12" s="458"/>
      <c r="J12" s="453" t="s">
        <v>291</v>
      </c>
      <c r="K12" s="454"/>
      <c r="L12" s="454"/>
      <c r="M12" s="455"/>
      <c r="N12" s="12"/>
      <c r="O12" s="14"/>
    </row>
    <row r="13" spans="1:15" ht="72.95" customHeight="1">
      <c r="A13" s="459" t="s">
        <v>292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2023-04-29T14:23:59Z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E81BD22950454B4FB2C7AB86BEC895E9_13</vt:lpwstr>
  </property>
  <property fmtid="{D5CDD505-2E9C-101B-9397-08002B2CF9AE}" pid="4" name="KSOReadingLayout">
    <vt:bool>true</vt:bool>
  </property>
</Properties>
</file>