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93" firstSheet="2" activeTab="2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首期!$A$1:$K$53</definedName>
  </definedNames>
  <calcPr calcId="144525" concurrentCalc="0"/>
</workbook>
</file>

<file path=xl/sharedStrings.xml><?xml version="1.0" encoding="utf-8"?>
<sst xmlns="http://schemas.openxmlformats.org/spreadsheetml/2006/main" count="1283" uniqueCount="379">
  <si>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</si>
  <si>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</si>
  <si>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</si>
  <si>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</si>
  <si>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</si>
  <si>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</si>
  <si>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</si>
  <si>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</si>
  <si>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</si>
  <si>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</si>
  <si>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</si>
  <si>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</si>
  <si>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</si>
  <si>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</si>
  <si>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</si>
  <si>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</si>
  <si>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</si>
  <si>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</si>
  <si>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</si>
  <si>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</si>
  <si>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</si>
  <si>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</si>
  <si>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</si>
  <si>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</si>
  <si>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</si>
  <si>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</si>
  <si>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</si>
  <si>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</si>
  <si>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</si>
  <si>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</si>
  <si>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</si>
  <si>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</si>
  <si>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</si>
  <si>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</si>
  <si>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</si>
  <si>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</si>
  <si>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</si>
  <si>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</si>
  <si>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</si>
  <si>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</si>
  <si>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</si>
  <si>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</si>
  <si>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</si>
  <si>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</si>
  <si>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</si>
  <si>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</si>
  <si>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</si>
  <si>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</si>
  <si>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</si>
  <si>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</si>
  <si>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</si>
  <si>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</si>
  <si>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</si>
  <si>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</si>
  <si>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童装期货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</si>
  <si>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</si>
  <si>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</si>
  <si>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</si>
  <si>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</si>
  <si>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</si>
  <si>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</si>
  <si>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</si>
  <si>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QACCBL95127</t>
  </si>
  <si>
    <t>合同交期</t>
  </si>
  <si>
    <t>产前确认样</t>
  </si>
  <si>
    <t>有</t>
  </si>
  <si>
    <t>无</t>
  </si>
  <si>
    <t>品名</t>
  </si>
  <si>
    <t>儿童抓绒服</t>
  </si>
  <si>
    <t>上线日</t>
  </si>
  <si>
    <t>原辅材料卡</t>
  </si>
  <si>
    <t>色/号型数</t>
  </si>
  <si>
    <t>2/6</t>
  </si>
  <si>
    <t>120~165码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</si>
  <si>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</si>
  <si>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</si>
  <si>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</si>
  <si>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</si>
  <si>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</si>
  <si>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</si>
  <si>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CGDD23033000084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</si>
  <si>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</si>
  <si>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</si>
  <si>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</si>
  <si>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</si>
  <si>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</si>
  <si>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</si>
  <si>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</si>
  <si>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</si>
  <si>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</si>
  <si>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</si>
  <si>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</si>
  <si>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</si>
  <si>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</si>
  <si>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</si>
  <si>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</si>
  <si>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</si>
  <si>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</si>
  <si>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</si>
  <si>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</si>
  <si>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</si>
  <si>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</si>
  <si>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</si>
  <si>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</si>
  <si>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</si>
  <si>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</si>
  <si>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</si>
  <si>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</si>
  <si>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</si>
  <si>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</si>
  <si>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</si>
  <si>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</si>
  <si>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宝蓝</t>
  </si>
  <si>
    <t>藏蓝</t>
  </si>
  <si>
    <t>活力绿</t>
  </si>
  <si>
    <t>风铃紫</t>
  </si>
  <si>
    <t>海棠粉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</si>
  <si>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</si>
  <si>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海棠粉洗产前、洗后各1件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</si>
  <si>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</si>
  <si>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</si>
  <si>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</si>
  <si>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</si>
  <si>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</si>
  <si>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</si>
  <si>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</si>
  <si>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</si>
  <si>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</si>
  <si>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</si>
  <si>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</si>
  <si>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</si>
  <si>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</si>
  <si>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</si>
  <si>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全世琼</t>
  </si>
  <si>
    <t>查验时间</t>
  </si>
  <si>
    <t>工厂负责人</t>
  </si>
  <si>
    <t>周宇</t>
  </si>
  <si>
    <t>复核时间</t>
  </si>
  <si>
    <t>QC规格测量表</t>
  </si>
  <si>
    <t>儿童号型</t>
  </si>
  <si>
    <t>成人号型</t>
  </si>
  <si>
    <t>号型</t>
  </si>
  <si>
    <t>120/53</t>
  </si>
  <si>
    <t>130/56</t>
  </si>
  <si>
    <t>140/55</t>
  </si>
  <si>
    <t>150/61</t>
  </si>
  <si>
    <t>160/66</t>
  </si>
  <si>
    <t>165/68A</t>
  </si>
  <si>
    <t>后中长</t>
  </si>
  <si>
    <t xml:space="preserve">-1   </t>
  </si>
  <si>
    <t>-0.5  -0.5</t>
  </si>
  <si>
    <t>胸围</t>
  </si>
  <si>
    <t>/</t>
  </si>
  <si>
    <t>摆围（平量）</t>
  </si>
  <si>
    <t>+1  +0.5</t>
  </si>
  <si>
    <t>摆围（拉量)</t>
  </si>
  <si>
    <t>+0.3  +0.5</t>
  </si>
  <si>
    <t>下领围</t>
  </si>
  <si>
    <t>+0.5  +0.8</t>
  </si>
  <si>
    <t>后中袖长</t>
  </si>
  <si>
    <t>袖肥/2</t>
  </si>
  <si>
    <t>/   -0.5</t>
  </si>
  <si>
    <t>袖肘围/2</t>
  </si>
  <si>
    <t>-0.5 -0.5</t>
  </si>
  <si>
    <t>-0.6  -0.5</t>
  </si>
  <si>
    <t>袖口围/2（拉量）</t>
  </si>
  <si>
    <t>袖口围/2（平量）</t>
  </si>
  <si>
    <t xml:space="preserve">     初期请洗测2-3件，有问题的另加测量数量。</t>
  </si>
  <si>
    <t>验货时间：</t>
  </si>
  <si>
    <t>跟单QC:</t>
  </si>
  <si>
    <t>唐云辉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</si>
  <si>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</si>
  <si>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</si>
  <si>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</si>
  <si>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</si>
  <si>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</si>
  <si>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</si>
  <si>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</si>
  <si>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</si>
  <si>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</si>
  <si>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</si>
  <si>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</si>
  <si>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</si>
  <si>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</si>
  <si>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</si>
  <si>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</si>
  <si>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</si>
  <si>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样品规格  SAMPLE SPEC</t>
  </si>
  <si>
    <t>120/60</t>
  </si>
  <si>
    <t>130/64</t>
  </si>
  <si>
    <t>140/68</t>
  </si>
  <si>
    <t>150/72</t>
  </si>
  <si>
    <t>160/80</t>
  </si>
  <si>
    <t>QC出货报告书</t>
  </si>
  <si>
    <t>产品名称</t>
  </si>
  <si>
    <t>儿童长裤</t>
  </si>
  <si>
    <t>合同日期</t>
  </si>
  <si>
    <t>检验资料确认</t>
  </si>
  <si>
    <t>5</t>
  </si>
  <si>
    <t>120-165</t>
  </si>
  <si>
    <t>交货形式</t>
  </si>
  <si>
    <t>物流</t>
  </si>
  <si>
    <t>面料第三方合格报告</t>
  </si>
  <si>
    <t>验货次数</t>
  </si>
  <si>
    <t>非直发</t>
  </si>
  <si>
    <t>天津库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</si>
  <si>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</si>
  <si>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</si>
  <si>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</si>
  <si>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</si>
  <si>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</si>
  <si>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</si>
  <si>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</si>
  <si>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</si>
  <si>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</si>
  <si>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</si>
  <si>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采购凭证编号：CGDD22102000031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</si>
  <si>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</si>
  <si>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</si>
  <si>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</si>
  <si>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</si>
  <si>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</si>
  <si>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</si>
  <si>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</si>
  <si>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</si>
  <si>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</si>
  <si>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</si>
  <si>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</si>
  <si>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</si>
  <si>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</si>
  <si>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</si>
  <si>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②检验明细：齐色齐码各5件</t>
  </si>
  <si>
    <t>情况说明：</t>
  </si>
  <si>
    <t xml:space="preserve">【问题点描述】  </t>
  </si>
  <si>
    <t>数量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</si>
  <si>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</si>
  <si>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</si>
  <si>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</si>
  <si>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</si>
  <si>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</si>
  <si>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</si>
  <si>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</si>
  <si>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</si>
  <si>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</si>
  <si>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</si>
  <si>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</t>
  </si>
  <si>
    <t>浅花灰</t>
  </si>
  <si>
    <t>+0.5 +0.5</t>
  </si>
  <si>
    <t>-1        -1</t>
  </si>
  <si>
    <t>-1.5   -1</t>
  </si>
  <si>
    <t>+1    +1</t>
  </si>
  <si>
    <t>/      /</t>
  </si>
  <si>
    <t>/       /</t>
  </si>
  <si>
    <t>-1     /</t>
  </si>
  <si>
    <t>/     /</t>
  </si>
  <si>
    <t>-0.3 -0.5</t>
  </si>
  <si>
    <t>+0.4 +0.4</t>
  </si>
  <si>
    <t>/    -0.5</t>
  </si>
  <si>
    <t>/        /</t>
  </si>
  <si>
    <t>+0.5  +0.5</t>
  </si>
  <si>
    <t>+0.5  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</si>
  <si>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</si>
  <si>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</si>
  <si>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</si>
  <si>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</si>
  <si>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</si>
  <si>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</si>
  <si>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</si>
  <si>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</si>
  <si>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</si>
  <si>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</si>
  <si>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</si>
  <si>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</si>
  <si>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</si>
  <si>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</si>
  <si>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</si>
  <si>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</si>
  <si>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FK02180</t>
  </si>
  <si>
    <t>18FW宝蓝</t>
  </si>
  <si>
    <t>泉州海天</t>
  </si>
  <si>
    <t>本白</t>
  </si>
  <si>
    <t>QAVVBL95127</t>
  </si>
  <si>
    <t>SZ30222059</t>
  </si>
  <si>
    <t>SZ30222062</t>
  </si>
  <si>
    <t>水晶绿</t>
  </si>
  <si>
    <t>SZ230222057</t>
  </si>
  <si>
    <t>19SS藏蓝</t>
  </si>
  <si>
    <t>SZ230222056</t>
  </si>
  <si>
    <t>乔戈里黄</t>
  </si>
  <si>
    <t>SZ230220075</t>
  </si>
  <si>
    <t>SZ230220073</t>
  </si>
  <si>
    <t>冰晶粉</t>
  </si>
  <si>
    <t>制表时间：2023-3-29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</si>
  <si>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</si>
  <si>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</si>
  <si>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</si>
  <si>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</si>
  <si>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</si>
  <si>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</si>
  <si>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</si>
  <si>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</si>
  <si>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</si>
  <si>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</si>
  <si>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无色差</t>
  </si>
  <si>
    <t>YES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</si>
  <si>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</si>
  <si>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</si>
  <si>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</si>
  <si>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</si>
  <si>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</si>
  <si>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</si>
  <si>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</si>
  <si>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</si>
  <si>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</si>
  <si>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</si>
  <si>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</si>
  <si>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 xml:space="preserve">220321014
230222063
230222064
</t>
  </si>
  <si>
    <t xml:space="preserve">海棠粉
冰晶粉
本白
</t>
  </si>
  <si>
    <t xml:space="preserve">双刷单摇轻薄摇粒绒 </t>
  </si>
  <si>
    <t>TOREAD压花弹力包边带</t>
  </si>
  <si>
    <t>上海锦湾</t>
  </si>
  <si>
    <t>BB00019</t>
  </si>
  <si>
    <t xml:space="preserve">弹力包边带 </t>
  </si>
  <si>
    <t>东莞泰丰</t>
  </si>
  <si>
    <t>BB00003</t>
  </si>
  <si>
    <t xml:space="preserve">TOREAD童装主唛/皮肤衣/T恤（上装）-无号形 </t>
  </si>
  <si>
    <t>博罗县常美印刷有限公司</t>
  </si>
  <si>
    <t>WX00066</t>
  </si>
  <si>
    <t>5#树脂闭尾</t>
  </si>
  <si>
    <t>YKK</t>
  </si>
  <si>
    <t>无互染</t>
  </si>
  <si>
    <t>物料6</t>
  </si>
  <si>
    <t>物料7</t>
  </si>
  <si>
    <t>物料8</t>
  </si>
  <si>
    <t>物料9</t>
  </si>
  <si>
    <t>物料10</t>
  </si>
  <si>
    <t xml:space="preserve">220418082
230222069
230222063
</t>
  </si>
  <si>
    <t>23FW风铃紫
20SS本白
22FW水晶绿</t>
  </si>
  <si>
    <t xml:space="preserve">220321014
SZ30222062
SZ230222057
</t>
  </si>
  <si>
    <t>21SS活力绿
20SS本白
19SS藏蓝</t>
  </si>
  <si>
    <t xml:space="preserve">220418082
SZ30222059
SZ230222057
</t>
  </si>
  <si>
    <t>18FW宝蓝
20SS本白
19SS藏蓝</t>
  </si>
  <si>
    <t>微吸色</t>
  </si>
  <si>
    <t xml:space="preserve">220418082
SZ230222057
SZ230222056
</t>
  </si>
  <si>
    <t xml:space="preserve">19SS藏蓝
20SS本白
19FW乔戈里黄
</t>
  </si>
  <si>
    <t>制表时间：2022/9/30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</si>
  <si>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</si>
  <si>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</si>
  <si>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</si>
  <si>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</si>
  <si>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</si>
  <si>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</si>
  <si>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</si>
  <si>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</si>
  <si>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</si>
  <si>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</si>
  <si>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</si>
  <si>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</si>
  <si>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</si>
  <si>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</si>
  <si>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</si>
  <si>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前幅中拼</t>
  </si>
  <si>
    <t>绣花</t>
  </si>
  <si>
    <t>无开胶/掉色</t>
  </si>
  <si>
    <t>制表时间：2023-4-9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</si>
  <si>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</si>
  <si>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</si>
  <si>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</si>
  <si>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</si>
  <si>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</si>
  <si>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23FW冰晶粉</t>
  </si>
  <si>
    <t>23FW风铃紫</t>
  </si>
  <si>
    <t>21SS活力绿</t>
  </si>
  <si>
    <t>19FW乔戈里黄</t>
  </si>
  <si>
    <t>22FW水晶绿</t>
  </si>
  <si>
    <t>20SS本白</t>
  </si>
  <si>
    <t>制表时间：2023-3-30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</si>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</sst>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0.0_ "/>
    <numFmt numFmtId="179" formatCode="0.00_ "/>
    <numFmt numFmtId="180" formatCode="_ [$¥-804]* #,##0.00_ ;_ [$¥-804]* \-#,##0.00_ ;_ [$¥-804]* &quot;-&quot;??_ ;_ @_ "/>
    <numFmt numFmtId="181" formatCode="0_ "/>
    <numFmt numFmtId="182" formatCode="yyyy/m/d;@"/>
  </numFmts>
  <fonts count="76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rgb="FF000000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charset val="134"/>
    </font>
    <font>
      <b/>
      <sz val="10"/>
      <name val="仿宋_GB2312"/>
      <charset val="134"/>
    </font>
    <font>
      <b/>
      <sz val="11"/>
      <name val="宋体"/>
      <charset val="134"/>
    </font>
    <font>
      <sz val="11"/>
      <name val="仿宋_GB2312"/>
      <charset val="134"/>
    </font>
    <font>
      <b/>
      <sz val="10"/>
      <name val="宋体"/>
      <charset val="134"/>
    </font>
    <font>
      <b/>
      <sz val="11"/>
      <name val="仿宋_GB2312"/>
      <charset val="134"/>
    </font>
    <font>
      <b/>
      <sz val="10"/>
      <name val="宋体"/>
      <charset val="134"/>
      <scheme val="major"/>
    </font>
    <font>
      <sz val="12"/>
      <name val="宋体"/>
      <charset val="134"/>
      <scheme val="major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0"/>
      <color indexed="8"/>
      <name val="宋体"/>
      <charset val="134"/>
    </font>
    <font>
      <b/>
      <sz val="11"/>
      <name val="Arial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b/>
      <sz val="10"/>
      <color indexed="8"/>
      <name val="宋体"/>
      <charset val="134"/>
    </font>
    <font>
      <b/>
      <sz val="20"/>
      <name val="宋体"/>
      <charset val="134"/>
    </font>
    <font>
      <sz val="12"/>
      <name val="宋体"/>
      <charset val="134"/>
      <scheme val="minor"/>
    </font>
    <font>
      <b/>
      <sz val="10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1"/>
      <name val="宋体"/>
      <charset val="134"/>
      <scheme val="major"/>
    </font>
    <font>
      <b/>
      <sz val="9"/>
      <name val="宋体"/>
      <charset val="134"/>
    </font>
    <font>
      <sz val="9"/>
      <name val="微软雅黑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b/>
      <sz val="10.5"/>
      <color theme="1"/>
      <name val="微软雅黑"/>
      <charset val="134"/>
    </font>
    <font>
      <sz val="11"/>
      <color theme="1"/>
      <name val="宋体"/>
      <charset val="134"/>
    </font>
    <font>
      <sz val="8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" fillId="0" borderId="0" applyFont="0" applyFill="0" applyBorder="0" applyAlignment="0" applyProtection="0">
      <alignment vertical="center"/>
    </xf>
    <xf numFmtId="0" fontId="57" fillId="9" borderId="0" applyNumberFormat="0" applyBorder="0" applyAlignment="0" applyProtection="0">
      <alignment vertical="center"/>
    </xf>
    <xf numFmtId="0" fontId="58" fillId="10" borderId="79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57" fillId="11" borderId="0" applyNumberFormat="0" applyBorder="0" applyAlignment="0" applyProtection="0">
      <alignment vertical="center"/>
    </xf>
    <xf numFmtId="0" fontId="59" fillId="12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60" fillId="1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1" fillId="14" borderId="80" applyNumberFormat="0" applyFont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81" applyNumberFormat="0" applyFill="0" applyAlignment="0" applyProtection="0">
      <alignment vertical="center"/>
    </xf>
    <xf numFmtId="0" fontId="68" fillId="0" borderId="81" applyNumberFormat="0" applyFill="0" applyAlignment="0" applyProtection="0">
      <alignment vertical="center"/>
    </xf>
    <xf numFmtId="0" fontId="60" fillId="16" borderId="0" applyNumberFormat="0" applyBorder="0" applyAlignment="0" applyProtection="0">
      <alignment vertical="center"/>
    </xf>
    <xf numFmtId="0" fontId="63" fillId="0" borderId="82" applyNumberFormat="0" applyFill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9" fillId="18" borderId="83" applyNumberFormat="0" applyAlignment="0" applyProtection="0">
      <alignment vertical="center"/>
    </xf>
    <xf numFmtId="0" fontId="70" fillId="18" borderId="79" applyNumberFormat="0" applyAlignment="0" applyProtection="0">
      <alignment vertical="center"/>
    </xf>
    <xf numFmtId="0" fontId="71" fillId="19" borderId="84" applyNumberFormat="0" applyAlignment="0" applyProtection="0">
      <alignment vertical="center"/>
    </xf>
    <xf numFmtId="0" fontId="17" fillId="0" borderId="0">
      <alignment vertical="center"/>
    </xf>
    <xf numFmtId="0" fontId="57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72" fillId="0" borderId="85" applyNumberFormat="0" applyFill="0" applyAlignment="0" applyProtection="0">
      <alignment vertical="center"/>
    </xf>
    <xf numFmtId="0" fontId="73" fillId="0" borderId="86" applyNumberFormat="0" applyFill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5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57" fillId="26" borderId="0" applyNumberFormat="0" applyBorder="0" applyAlignment="0" applyProtection="0">
      <alignment vertical="center"/>
    </xf>
    <xf numFmtId="0" fontId="57" fillId="8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60" fillId="6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7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60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57" fillId="36" borderId="0" applyNumberFormat="0" applyBorder="0" applyAlignment="0" applyProtection="0">
      <alignment vertical="center"/>
    </xf>
    <xf numFmtId="0" fontId="60" fillId="37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" fillId="0" borderId="0">
      <alignment horizontal="center" vertical="center"/>
    </xf>
  </cellStyleXfs>
  <cellXfs count="47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left" wrapText="1"/>
    </xf>
    <xf numFmtId="0" fontId="1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wrapText="1"/>
    </xf>
    <xf numFmtId="0" fontId="6" fillId="0" borderId="2" xfId="54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0" fillId="0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9" fillId="0" borderId="7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 shrinkToFit="1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center" vertical="center"/>
    </xf>
    <xf numFmtId="0" fontId="14" fillId="0" borderId="2" xfId="54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9" fontId="10" fillId="0" borderId="2" xfId="0" applyNumberFormat="1" applyFont="1" applyFill="1" applyBorder="1" applyAlignment="1">
      <alignment horizontal="center" vertical="center"/>
    </xf>
    <xf numFmtId="10" fontId="10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9" fontId="1" fillId="0" borderId="0" xfId="0" applyNumberFormat="1" applyFont="1" applyFill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/>
    </xf>
    <xf numFmtId="177" fontId="1" fillId="0" borderId="2" xfId="0" applyNumberFormat="1" applyFont="1" applyFill="1" applyBorder="1" applyAlignment="1">
      <alignment horizontal="center" vertical="center"/>
    </xf>
    <xf numFmtId="0" fontId="16" fillId="0" borderId="0" xfId="52" applyFont="1" applyFill="1" applyAlignment="1"/>
    <xf numFmtId="0" fontId="17" fillId="0" borderId="0" xfId="52" applyFont="1" applyFill="1" applyAlignment="1"/>
    <xf numFmtId="0" fontId="16" fillId="0" borderId="0" xfId="52" applyFont="1" applyFill="1" applyAlignment="1">
      <alignment horizontal="left"/>
    </xf>
    <xf numFmtId="0" fontId="0" fillId="0" borderId="0" xfId="0" applyFont="1" applyFill="1" applyBorder="1" applyAlignment="1">
      <alignment vertical="center"/>
    </xf>
    <xf numFmtId="0" fontId="18" fillId="0" borderId="0" xfId="52" applyFont="1" applyFill="1" applyBorder="1" applyAlignment="1">
      <alignment horizontal="center" vertical="center"/>
    </xf>
    <xf numFmtId="0" fontId="16" fillId="0" borderId="0" xfId="52" applyFont="1" applyFill="1" applyBorder="1" applyAlignment="1">
      <alignment horizontal="center" vertical="center"/>
    </xf>
    <xf numFmtId="0" fontId="17" fillId="0" borderId="0" xfId="52" applyFont="1" applyFill="1" applyBorder="1" applyAlignment="1">
      <alignment horizontal="center" vertical="center"/>
    </xf>
    <xf numFmtId="0" fontId="19" fillId="0" borderId="9" xfId="51" applyFont="1" applyFill="1" applyBorder="1" applyAlignment="1">
      <alignment horizontal="left" vertical="center"/>
    </xf>
    <xf numFmtId="0" fontId="20" fillId="0" borderId="10" xfId="51" applyFont="1" applyBorder="1" applyAlignment="1">
      <alignment horizontal="left" vertical="center"/>
    </xf>
    <xf numFmtId="0" fontId="20" fillId="0" borderId="11" xfId="51" applyFont="1" applyBorder="1" applyAlignment="1">
      <alignment horizontal="left" vertical="center"/>
    </xf>
    <xf numFmtId="0" fontId="19" fillId="0" borderId="12" xfId="51" applyFont="1" applyFill="1" applyBorder="1" applyAlignment="1">
      <alignment vertical="center"/>
    </xf>
    <xf numFmtId="0" fontId="21" fillId="0" borderId="12" xfId="51" applyFont="1" applyFill="1" applyBorder="1" applyAlignment="1">
      <alignment horizontal="center" vertical="center"/>
    </xf>
    <xf numFmtId="0" fontId="16" fillId="0" borderId="12" xfId="52" applyFont="1" applyFill="1" applyBorder="1" applyAlignment="1">
      <alignment horizontal="center"/>
    </xf>
    <xf numFmtId="0" fontId="22" fillId="0" borderId="13" xfId="51" applyNumberFormat="1" applyFont="1" applyFill="1" applyBorder="1" applyAlignment="1">
      <alignment horizontal="left"/>
    </xf>
    <xf numFmtId="0" fontId="23" fillId="0" borderId="2" xfId="0" applyNumberFormat="1" applyFont="1" applyFill="1" applyBorder="1" applyAlignment="1"/>
    <xf numFmtId="0" fontId="22" fillId="0" borderId="2" xfId="0" applyNumberFormat="1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/>
    </xf>
    <xf numFmtId="0" fontId="24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 vertical="center"/>
    </xf>
    <xf numFmtId="0" fontId="27" fillId="0" borderId="2" xfId="0" applyNumberFormat="1" applyFont="1" applyFill="1" applyBorder="1" applyAlignment="1">
      <alignment horizontal="center" vertical="center"/>
    </xf>
    <xf numFmtId="0" fontId="16" fillId="0" borderId="2" xfId="52" applyFont="1" applyFill="1" applyBorder="1" applyAlignment="1"/>
    <xf numFmtId="0" fontId="16" fillId="0" borderId="5" xfId="52" applyFont="1" applyFill="1" applyBorder="1" applyAlignment="1">
      <alignment horizontal="center"/>
    </xf>
    <xf numFmtId="0" fontId="28" fillId="0" borderId="2" xfId="0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center"/>
    </xf>
    <xf numFmtId="0" fontId="27" fillId="0" borderId="2" xfId="0" applyNumberFormat="1" applyFont="1" applyFill="1" applyBorder="1" applyAlignment="1">
      <alignment horizontal="center"/>
    </xf>
    <xf numFmtId="0" fontId="28" fillId="0" borderId="2" xfId="51" applyNumberFormat="1" applyFont="1" applyFill="1" applyBorder="1" applyAlignment="1">
      <alignment horizontal="center" vertical="center"/>
    </xf>
    <xf numFmtId="0" fontId="26" fillId="0" borderId="2" xfId="0" applyNumberFormat="1" applyFont="1" applyFill="1" applyBorder="1" applyAlignment="1">
      <alignment horizontal="left"/>
    </xf>
    <xf numFmtId="0" fontId="24" fillId="0" borderId="2" xfId="0" applyNumberFormat="1" applyFont="1" applyFill="1" applyBorder="1" applyAlignment="1">
      <alignment horizontal="center"/>
    </xf>
    <xf numFmtId="0" fontId="29" fillId="0" borderId="13" xfId="0" applyFont="1" applyFill="1" applyBorder="1" applyAlignment="1">
      <alignment horizontal="left" vertical="center"/>
    </xf>
    <xf numFmtId="178" fontId="30" fillId="0" borderId="2" xfId="0" applyNumberFormat="1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27" fillId="0" borderId="13" xfId="0" applyFont="1" applyFill="1" applyBorder="1" applyAlignment="1">
      <alignment horizontal="left" shrinkToFit="1"/>
    </xf>
    <xf numFmtId="0" fontId="31" fillId="0" borderId="2" xfId="0" applyFont="1" applyFill="1" applyBorder="1" applyAlignment="1">
      <alignment horizontal="center" vertical="center"/>
    </xf>
    <xf numFmtId="0" fontId="31" fillId="0" borderId="13" xfId="0" applyNumberFormat="1" applyFont="1" applyFill="1" applyBorder="1" applyAlignment="1">
      <alignment horizontal="left"/>
    </xf>
    <xf numFmtId="0" fontId="31" fillId="0" borderId="2" xfId="0" applyNumberFormat="1" applyFont="1" applyFill="1" applyBorder="1" applyAlignment="1">
      <alignment horizontal="center"/>
    </xf>
    <xf numFmtId="0" fontId="31" fillId="0" borderId="14" xfId="0" applyFont="1" applyFill="1" applyBorder="1" applyAlignment="1">
      <alignment horizontal="center" vertical="center"/>
    </xf>
    <xf numFmtId="0" fontId="31" fillId="0" borderId="15" xfId="0" applyNumberFormat="1" applyFont="1" applyFill="1" applyBorder="1" applyAlignment="1">
      <alignment horizontal="center" vertical="center"/>
    </xf>
    <xf numFmtId="0" fontId="32" fillId="0" borderId="15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left" shrinkToFit="1"/>
    </xf>
    <xf numFmtId="0" fontId="16" fillId="0" borderId="16" xfId="52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28" applyNumberFormat="1" applyFont="1" applyFill="1" applyBorder="1" applyAlignment="1">
      <alignment horizontal="center" vertical="center"/>
    </xf>
    <xf numFmtId="179" fontId="31" fillId="0" borderId="0" xfId="0" applyNumberFormat="1" applyFont="1" applyFill="1" applyBorder="1" applyAlignment="1">
      <alignment horizontal="center" vertical="center"/>
    </xf>
    <xf numFmtId="0" fontId="33" fillId="0" borderId="0" xfId="52" applyFont="1" applyFill="1" applyAlignment="1"/>
    <xf numFmtId="0" fontId="8" fillId="0" borderId="0" xfId="52" applyFont="1" applyFill="1" applyAlignment="1"/>
    <xf numFmtId="0" fontId="0" fillId="0" borderId="0" xfId="0" applyFont="1" applyFill="1" applyBorder="1" applyAlignment="1">
      <alignment horizontal="left" vertical="center"/>
    </xf>
    <xf numFmtId="0" fontId="19" fillId="0" borderId="12" xfId="51" applyFont="1" applyFill="1" applyBorder="1" applyAlignment="1">
      <alignment horizontal="left" vertical="center"/>
    </xf>
    <xf numFmtId="0" fontId="16" fillId="0" borderId="12" xfId="51" applyFont="1" applyFill="1" applyBorder="1" applyAlignment="1">
      <alignment horizontal="center" vertical="center"/>
    </xf>
    <xf numFmtId="0" fontId="16" fillId="0" borderId="17" xfId="5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horizontal="left" vertical="center"/>
    </xf>
    <xf numFmtId="0" fontId="22" fillId="0" borderId="2" xfId="51" applyNumberFormat="1" applyFont="1" applyFill="1" applyBorder="1" applyAlignment="1">
      <alignment horizontal="center"/>
    </xf>
    <xf numFmtId="0" fontId="23" fillId="0" borderId="2" xfId="51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0" fontId="34" fillId="4" borderId="20" xfId="0" applyFont="1" applyFill="1" applyBorder="1" applyAlignment="1">
      <alignment horizontal="center" vertical="center"/>
    </xf>
    <xf numFmtId="49" fontId="33" fillId="5" borderId="21" xfId="53" applyNumberFormat="1" applyFont="1" applyFill="1" applyBorder="1" applyAlignment="1">
      <alignment horizontal="center" vertical="center"/>
    </xf>
    <xf numFmtId="49" fontId="35" fillId="0" borderId="22" xfId="0" applyNumberFormat="1" applyFont="1" applyFill="1" applyBorder="1" applyAlignment="1">
      <alignment horizontal="center" vertical="center"/>
    </xf>
    <xf numFmtId="49" fontId="36" fillId="5" borderId="21" xfId="53" applyNumberFormat="1" applyFont="1" applyFill="1" applyBorder="1" applyAlignment="1">
      <alignment horizontal="center" vertical="center"/>
    </xf>
    <xf numFmtId="49" fontId="33" fillId="5" borderId="23" xfId="53" applyNumberFormat="1" applyFont="1" applyFill="1" applyBorder="1" applyAlignment="1">
      <alignment horizontal="center" vertical="center"/>
    </xf>
    <xf numFmtId="49" fontId="33" fillId="5" borderId="24" xfId="53" applyNumberFormat="1" applyFont="1" applyFill="1" applyBorder="1" applyAlignment="1">
      <alignment horizontal="center" vertical="center"/>
    </xf>
    <xf numFmtId="49" fontId="33" fillId="5" borderId="25" xfId="53" applyNumberFormat="1" applyFont="1" applyFill="1" applyBorder="1" applyAlignment="1">
      <alignment horizontal="center" vertical="center"/>
    </xf>
    <xf numFmtId="49" fontId="16" fillId="5" borderId="26" xfId="52" applyNumberFormat="1" applyFont="1" applyFill="1" applyBorder="1" applyAlignment="1">
      <alignment horizontal="center"/>
    </xf>
    <xf numFmtId="49" fontId="33" fillId="5" borderId="26" xfId="53" applyNumberFormat="1" applyFont="1" applyFill="1" applyBorder="1" applyAlignment="1">
      <alignment horizontal="center" vertical="center"/>
    </xf>
    <xf numFmtId="49" fontId="33" fillId="5" borderId="27" xfId="53" applyNumberFormat="1" applyFont="1" applyFill="1" applyBorder="1" applyAlignment="1">
      <alignment horizontal="center" vertical="center"/>
    </xf>
    <xf numFmtId="0" fontId="37" fillId="0" borderId="0" xfId="52" applyFont="1" applyFill="1" applyAlignment="1"/>
    <xf numFmtId="14" fontId="37" fillId="0" borderId="0" xfId="52" applyNumberFormat="1" applyFont="1" applyFill="1" applyAlignment="1"/>
    <xf numFmtId="0" fontId="17" fillId="0" borderId="0" xfId="51" applyFill="1" applyBorder="1" applyAlignment="1">
      <alignment horizontal="left" vertical="center"/>
    </xf>
    <xf numFmtId="0" fontId="17" fillId="0" borderId="0" xfId="51" applyFont="1" applyFill="1" applyAlignment="1">
      <alignment horizontal="left" vertical="center"/>
    </xf>
    <xf numFmtId="0" fontId="17" fillId="0" borderId="0" xfId="51" applyFill="1" applyAlignment="1">
      <alignment horizontal="left" vertical="center"/>
    </xf>
    <xf numFmtId="0" fontId="38" fillId="0" borderId="28" xfId="51" applyFont="1" applyFill="1" applyBorder="1" applyAlignment="1">
      <alignment horizontal="center" vertical="top"/>
    </xf>
    <xf numFmtId="0" fontId="27" fillId="0" borderId="29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center" vertical="center"/>
    </xf>
    <xf numFmtId="0" fontId="8" fillId="0" borderId="30" xfId="51" applyFont="1" applyFill="1" applyBorder="1" applyAlignment="1">
      <alignment vertical="center"/>
    </xf>
    <xf numFmtId="0" fontId="27" fillId="0" borderId="30" xfId="51" applyFont="1" applyFill="1" applyBorder="1" applyAlignment="1">
      <alignment vertical="center"/>
    </xf>
    <xf numFmtId="0" fontId="8" fillId="0" borderId="30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vertical="center"/>
    </xf>
    <xf numFmtId="0" fontId="20" fillId="0" borderId="24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vertical="center"/>
    </xf>
    <xf numFmtId="58" fontId="8" fillId="0" borderId="24" xfId="51" applyNumberFormat="1" applyFont="1" applyFill="1" applyBorder="1" applyAlignment="1">
      <alignment horizontal="center" vertical="center"/>
    </xf>
    <xf numFmtId="0" fontId="8" fillId="0" borderId="24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left" vertical="center"/>
    </xf>
    <xf numFmtId="49" fontId="20" fillId="0" borderId="24" xfId="51" applyNumberFormat="1" applyFont="1" applyFill="1" applyBorder="1" applyAlignment="1">
      <alignment horizontal="right" vertical="center"/>
    </xf>
    <xf numFmtId="0" fontId="8" fillId="0" borderId="24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vertical="center"/>
    </xf>
    <xf numFmtId="0" fontId="20" fillId="0" borderId="33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vertical="center"/>
    </xf>
    <xf numFmtId="0" fontId="8" fillId="0" borderId="33" xfId="51" applyFont="1" applyFill="1" applyBorder="1" applyAlignment="1">
      <alignment horizontal="center" vertical="center"/>
    </xf>
    <xf numFmtId="0" fontId="8" fillId="0" borderId="33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8" fillId="0" borderId="0" xfId="51" applyFont="1" applyFill="1" applyBorder="1" applyAlignment="1">
      <alignment vertical="center"/>
    </xf>
    <xf numFmtId="0" fontId="8" fillId="0" borderId="0" xfId="51" applyFont="1" applyFill="1" applyAlignment="1">
      <alignment horizontal="left" vertical="center"/>
    </xf>
    <xf numFmtId="0" fontId="27" fillId="0" borderId="29" xfId="51" applyFont="1" applyFill="1" applyBorder="1" applyAlignment="1">
      <alignment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8" fillId="0" borderId="24" xfId="51" applyFont="1" applyFill="1" applyBorder="1" applyAlignment="1">
      <alignment vertical="center"/>
    </xf>
    <xf numFmtId="0" fontId="8" fillId="0" borderId="36" xfId="51" applyFont="1" applyFill="1" applyBorder="1" applyAlignment="1">
      <alignment horizontal="center" vertical="center"/>
    </xf>
    <xf numFmtId="0" fontId="8" fillId="0" borderId="37" xfId="51" applyFont="1" applyFill="1" applyBorder="1" applyAlignment="1">
      <alignment horizontal="center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8" fillId="0" borderId="33" xfId="51" applyFont="1" applyFill="1" applyBorder="1" applyAlignment="1">
      <alignment vertical="center"/>
    </xf>
    <xf numFmtId="0" fontId="8" fillId="0" borderId="0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8" fillId="0" borderId="31" xfId="51" applyFont="1" applyFill="1" applyBorder="1" applyAlignment="1">
      <alignment horizontal="left" vertical="center"/>
    </xf>
    <xf numFmtId="0" fontId="8" fillId="0" borderId="38" xfId="51" applyFont="1" applyFill="1" applyBorder="1" applyAlignment="1">
      <alignment horizontal="left" vertical="center"/>
    </xf>
    <xf numFmtId="0" fontId="8" fillId="0" borderId="37" xfId="51" applyFont="1" applyFill="1" applyBorder="1" applyAlignment="1">
      <alignment horizontal="left" vertical="center"/>
    </xf>
    <xf numFmtId="0" fontId="8" fillId="0" borderId="31" xfId="51" applyFont="1" applyFill="1" applyBorder="1" applyAlignment="1">
      <alignment horizontal="left" vertical="center" wrapText="1"/>
    </xf>
    <xf numFmtId="0" fontId="8" fillId="0" borderId="24" xfId="51" applyFont="1" applyFill="1" applyBorder="1" applyAlignment="1">
      <alignment horizontal="left" vertical="center" wrapText="1"/>
    </xf>
    <xf numFmtId="0" fontId="27" fillId="0" borderId="32" xfId="51" applyFont="1" applyFill="1" applyBorder="1" applyAlignment="1">
      <alignment horizontal="left" vertical="center"/>
    </xf>
    <xf numFmtId="0" fontId="17" fillId="0" borderId="33" xfId="51" applyFill="1" applyBorder="1" applyAlignment="1">
      <alignment horizontal="center" vertical="center"/>
    </xf>
    <xf numFmtId="0" fontId="27" fillId="0" borderId="39" xfId="51" applyFont="1" applyFill="1" applyBorder="1" applyAlignment="1">
      <alignment horizontal="center" vertical="center"/>
    </xf>
    <xf numFmtId="0" fontId="27" fillId="0" borderId="40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left" vertical="center"/>
    </xf>
    <xf numFmtId="0" fontId="17" fillId="0" borderId="37" xfId="51" applyFont="1" applyFill="1" applyBorder="1" applyAlignment="1">
      <alignment horizontal="left" vertical="center"/>
    </xf>
    <xf numFmtId="0" fontId="17" fillId="0" borderId="38" xfId="51" applyFont="1" applyFill="1" applyBorder="1" applyAlignment="1">
      <alignment horizontal="right" vertical="center"/>
    </xf>
    <xf numFmtId="0" fontId="17" fillId="0" borderId="37" xfId="51" applyFont="1" applyFill="1" applyBorder="1" applyAlignment="1">
      <alignment horizontal="right" vertical="center"/>
    </xf>
    <xf numFmtId="0" fontId="25" fillId="0" borderId="29" xfId="51" applyFont="1" applyFill="1" applyBorder="1" applyAlignment="1">
      <alignment horizontal="left" vertical="center"/>
    </xf>
    <xf numFmtId="0" fontId="25" fillId="0" borderId="30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41" xfId="51" applyFont="1" applyFill="1" applyBorder="1" applyAlignment="1">
      <alignment horizontal="left" vertical="center"/>
    </xf>
    <xf numFmtId="58" fontId="27" fillId="0" borderId="33" xfId="51" applyNumberFormat="1" applyFont="1" applyFill="1" applyBorder="1" applyAlignment="1">
      <alignment horizontal="left" vertical="center"/>
    </xf>
    <xf numFmtId="58" fontId="8" fillId="0" borderId="33" xfId="51" applyNumberFormat="1" applyFont="1" applyFill="1" applyBorder="1" applyAlignment="1">
      <alignment vertical="center"/>
    </xf>
    <xf numFmtId="0" fontId="27" fillId="0" borderId="33" xfId="51" applyFont="1" applyFill="1" applyBorder="1" applyAlignment="1">
      <alignment horizontal="center" vertical="center"/>
    </xf>
    <xf numFmtId="0" fontId="8" fillId="0" borderId="42" xfId="51" applyFont="1" applyFill="1" applyBorder="1" applyAlignment="1">
      <alignment horizontal="center" vertical="center"/>
    </xf>
    <xf numFmtId="0" fontId="27" fillId="0" borderId="43" xfId="51" applyFont="1" applyFill="1" applyBorder="1" applyAlignment="1">
      <alignment horizontal="center" vertical="center"/>
    </xf>
    <xf numFmtId="0" fontId="8" fillId="0" borderId="43" xfId="51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8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8" fillId="0" borderId="46" xfId="51" applyFont="1" applyFill="1" applyBorder="1" applyAlignment="1">
      <alignment horizontal="center" vertical="center"/>
    </xf>
    <xf numFmtId="0" fontId="25" fillId="0" borderId="46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8" fillId="0" borderId="46" xfId="51" applyFont="1" applyFill="1" applyBorder="1" applyAlignment="1">
      <alignment horizontal="left" vertical="center"/>
    </xf>
    <xf numFmtId="0" fontId="8" fillId="0" borderId="43" xfId="51" applyFont="1" applyFill="1" applyBorder="1" applyAlignment="1">
      <alignment horizontal="left" vertical="center" wrapText="1"/>
    </xf>
    <xf numFmtId="0" fontId="17" fillId="0" borderId="44" xfId="51" applyFill="1" applyBorder="1" applyAlignment="1">
      <alignment horizontal="center" vertical="center"/>
    </xf>
    <xf numFmtId="0" fontId="17" fillId="0" borderId="46" xfId="51" applyFont="1" applyFill="1" applyBorder="1" applyAlignment="1">
      <alignment horizontal="center" vertical="center"/>
    </xf>
    <xf numFmtId="0" fontId="23" fillId="0" borderId="46" xfId="51" applyFont="1" applyFill="1" applyBorder="1" applyAlignment="1">
      <alignment horizontal="center" vertical="center"/>
    </xf>
    <xf numFmtId="0" fontId="8" fillId="0" borderId="47" xfId="51" applyFont="1" applyFill="1" applyBorder="1" applyAlignment="1">
      <alignment horizontal="center" vertical="center"/>
    </xf>
    <xf numFmtId="0" fontId="25" fillId="0" borderId="42" xfId="51" applyFont="1" applyFill="1" applyBorder="1" applyAlignment="1">
      <alignment horizontal="left" vertical="center"/>
    </xf>
    <xf numFmtId="0" fontId="8" fillId="0" borderId="44" xfId="51" applyFont="1" applyFill="1" applyBorder="1" applyAlignment="1">
      <alignment horizontal="center" vertical="center"/>
    </xf>
    <xf numFmtId="49" fontId="16" fillId="0" borderId="0" xfId="52" applyNumberFormat="1" applyFont="1" applyFill="1" applyAlignment="1"/>
    <xf numFmtId="0" fontId="0" fillId="0" borderId="12" xfId="51" applyFont="1" applyFill="1" applyBorder="1" applyAlignment="1">
      <alignment horizontal="center" vertical="center"/>
    </xf>
    <xf numFmtId="0" fontId="39" fillId="0" borderId="12" xfId="51" applyFont="1" applyFill="1" applyBorder="1" applyAlignment="1">
      <alignment horizontal="center" vertical="center"/>
    </xf>
    <xf numFmtId="0" fontId="40" fillId="0" borderId="13" xfId="0" applyFont="1" applyFill="1" applyBorder="1" applyAlignment="1">
      <alignment vertical="center"/>
    </xf>
    <xf numFmtId="178" fontId="41" fillId="0" borderId="2" xfId="0" applyNumberFormat="1" applyFont="1" applyFill="1" applyBorder="1" applyAlignment="1">
      <alignment horizontal="center" vertical="center"/>
    </xf>
    <xf numFmtId="0" fontId="41" fillId="0" borderId="2" xfId="0" applyFont="1" applyFill="1" applyBorder="1" applyAlignment="1">
      <alignment horizontal="center" vertical="center"/>
    </xf>
    <xf numFmtId="0" fontId="42" fillId="0" borderId="13" xfId="0" applyFont="1" applyFill="1" applyBorder="1" applyAlignment="1">
      <alignment vertical="center"/>
    </xf>
    <xf numFmtId="0" fontId="30" fillId="0" borderId="2" xfId="0" applyFont="1" applyFill="1" applyBorder="1" applyAlignment="1">
      <alignment horizontal="center" vertical="center"/>
    </xf>
    <xf numFmtId="0" fontId="37" fillId="0" borderId="2" xfId="52" applyFont="1" applyFill="1" applyBorder="1" applyAlignment="1" applyProtection="1">
      <alignment horizontal="center" vertical="center"/>
    </xf>
    <xf numFmtId="180" fontId="35" fillId="0" borderId="2" xfId="0" applyNumberFormat="1" applyFont="1" applyFill="1" applyBorder="1" applyAlignment="1">
      <alignment horizontal="center" vertical="center"/>
    </xf>
    <xf numFmtId="0" fontId="43" fillId="0" borderId="2" xfId="51" applyNumberFormat="1" applyFont="1" applyFill="1" applyBorder="1" applyAlignment="1">
      <alignment horizontal="center" vertical="center"/>
    </xf>
    <xf numFmtId="49" fontId="33" fillId="5" borderId="2" xfId="53" applyNumberFormat="1" applyFont="1" applyFill="1" applyBorder="1" applyAlignment="1">
      <alignment horizontal="center" vertical="center"/>
    </xf>
    <xf numFmtId="49" fontId="16" fillId="0" borderId="0" xfId="52" applyNumberFormat="1" applyFont="1" applyFill="1" applyBorder="1" applyAlignment="1">
      <alignment horizontal="center" vertical="center"/>
    </xf>
    <xf numFmtId="49" fontId="16" fillId="0" borderId="12" xfId="51" applyNumberFormat="1" applyFont="1" applyFill="1" applyBorder="1" applyAlignment="1">
      <alignment horizontal="center" vertical="center"/>
    </xf>
    <xf numFmtId="49" fontId="37" fillId="0" borderId="2" xfId="52" applyNumberFormat="1" applyFont="1" applyFill="1" applyBorder="1" applyAlignment="1" applyProtection="1">
      <alignment horizontal="center" vertical="center"/>
    </xf>
    <xf numFmtId="0" fontId="37" fillId="0" borderId="48" xfId="52" applyFont="1" applyFill="1" applyBorder="1" applyAlignment="1" applyProtection="1">
      <alignment horizontal="center" vertical="center"/>
    </xf>
    <xf numFmtId="49" fontId="33" fillId="5" borderId="48" xfId="53" applyNumberFormat="1" applyFont="1" applyFill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7" fillId="0" borderId="0" xfId="52" applyNumberFormat="1" applyFont="1" applyFill="1" applyAlignment="1"/>
    <xf numFmtId="0" fontId="17" fillId="0" borderId="0" xfId="51" applyFont="1" applyAlignment="1">
      <alignment horizontal="left" vertical="center"/>
    </xf>
    <xf numFmtId="0" fontId="45" fillId="0" borderId="28" xfId="51" applyFont="1" applyBorder="1" applyAlignment="1">
      <alignment horizontal="center" vertical="top"/>
    </xf>
    <xf numFmtId="0" fontId="23" fillId="0" borderId="49" xfId="51" applyFont="1" applyBorder="1" applyAlignment="1">
      <alignment horizontal="left" vertical="center"/>
    </xf>
    <xf numFmtId="0" fontId="20" fillId="0" borderId="50" xfId="51" applyFont="1" applyBorder="1" applyAlignment="1">
      <alignment horizontal="center" vertical="center"/>
    </xf>
    <xf numFmtId="0" fontId="23" fillId="0" borderId="50" xfId="51" applyFont="1" applyBorder="1" applyAlignment="1">
      <alignment horizontal="center" vertical="center"/>
    </xf>
    <xf numFmtId="0" fontId="25" fillId="0" borderId="50" xfId="51" applyFont="1" applyBorder="1" applyAlignment="1">
      <alignment horizontal="left" vertical="center"/>
    </xf>
    <xf numFmtId="0" fontId="25" fillId="0" borderId="29" xfId="51" applyFont="1" applyBorder="1" applyAlignment="1">
      <alignment horizontal="center" vertical="center"/>
    </xf>
    <xf numFmtId="0" fontId="25" fillId="0" borderId="30" xfId="51" applyFont="1" applyBorder="1" applyAlignment="1">
      <alignment horizontal="center" vertical="center"/>
    </xf>
    <xf numFmtId="0" fontId="25" fillId="0" borderId="42" xfId="51" applyFont="1" applyBorder="1" applyAlignment="1">
      <alignment horizontal="center" vertical="center"/>
    </xf>
    <xf numFmtId="0" fontId="23" fillId="0" borderId="29" xfId="51" applyFont="1" applyBorder="1" applyAlignment="1">
      <alignment horizontal="center" vertical="center"/>
    </xf>
    <xf numFmtId="0" fontId="23" fillId="0" borderId="30" xfId="51" applyFont="1" applyBorder="1" applyAlignment="1">
      <alignment horizontal="center" vertical="center"/>
    </xf>
    <xf numFmtId="0" fontId="23" fillId="0" borderId="42" xfId="51" applyFont="1" applyBorder="1" applyAlignment="1">
      <alignment horizontal="center" vertical="center"/>
    </xf>
    <xf numFmtId="0" fontId="25" fillId="0" borderId="31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0" fontId="25" fillId="0" borderId="24" xfId="51" applyFont="1" applyBorder="1" applyAlignment="1">
      <alignment horizontal="left" vertical="center"/>
    </xf>
    <xf numFmtId="14" fontId="20" fillId="0" borderId="24" xfId="51" applyNumberFormat="1" applyFont="1" applyBorder="1" applyAlignment="1">
      <alignment horizontal="center" vertical="center"/>
    </xf>
    <xf numFmtId="14" fontId="20" fillId="0" borderId="43" xfId="51" applyNumberFormat="1" applyFont="1" applyBorder="1" applyAlignment="1">
      <alignment horizontal="center" vertical="center"/>
    </xf>
    <xf numFmtId="0" fontId="25" fillId="0" borderId="31" xfId="51" applyFont="1" applyBorder="1" applyAlignment="1">
      <alignment vertical="center"/>
    </xf>
    <xf numFmtId="176" fontId="20" fillId="0" borderId="24" xfId="51" applyNumberFormat="1" applyFont="1" applyBorder="1" applyAlignment="1">
      <alignment horizontal="center" vertical="center"/>
    </xf>
    <xf numFmtId="176" fontId="20" fillId="0" borderId="43" xfId="51" applyNumberFormat="1" applyFont="1" applyBorder="1" applyAlignment="1">
      <alignment horizontal="center" vertical="center"/>
    </xf>
    <xf numFmtId="49" fontId="20" fillId="0" borderId="24" xfId="51" applyNumberFormat="1" applyFont="1" applyBorder="1" applyAlignment="1">
      <alignment vertical="center"/>
    </xf>
    <xf numFmtId="0" fontId="20" fillId="0" borderId="43" xfId="51" applyFont="1" applyBorder="1" applyAlignment="1">
      <alignment vertical="center"/>
    </xf>
    <xf numFmtId="58" fontId="20" fillId="0" borderId="24" xfId="51" applyNumberFormat="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46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43" fillId="0" borderId="32" xfId="51" applyFont="1" applyBorder="1" applyAlignment="1">
      <alignment vertical="center"/>
    </xf>
    <xf numFmtId="0" fontId="20" fillId="0" borderId="33" xfId="51" applyFont="1" applyBorder="1" applyAlignment="1">
      <alignment horizontal="center" vertical="center"/>
    </xf>
    <xf numFmtId="0" fontId="20" fillId="0" borderId="44" xfId="51" applyFont="1" applyBorder="1" applyAlignment="1">
      <alignment horizontal="center" vertical="center"/>
    </xf>
    <xf numFmtId="0" fontId="25" fillId="0" borderId="32" xfId="51" applyFont="1" applyBorder="1" applyAlignment="1">
      <alignment horizontal="left" vertical="center"/>
    </xf>
    <xf numFmtId="0" fontId="25" fillId="0" borderId="33" xfId="51" applyFont="1" applyBorder="1" applyAlignment="1">
      <alignment horizontal="left" vertical="center"/>
    </xf>
    <xf numFmtId="14" fontId="20" fillId="0" borderId="33" xfId="51" applyNumberFormat="1" applyFont="1" applyBorder="1" applyAlignment="1">
      <alignment horizontal="center" vertical="center"/>
    </xf>
    <xf numFmtId="14" fontId="20" fillId="0" borderId="44" xfId="51" applyNumberFormat="1" applyFont="1" applyBorder="1" applyAlignment="1">
      <alignment horizontal="center" vertical="center"/>
    </xf>
    <xf numFmtId="0" fontId="23" fillId="0" borderId="0" xfId="51" applyFont="1" applyBorder="1" applyAlignment="1">
      <alignment horizontal="left" vertical="center"/>
    </xf>
    <xf numFmtId="0" fontId="25" fillId="0" borderId="29" xfId="51" applyFont="1" applyBorder="1" applyAlignment="1">
      <alignment vertical="center"/>
    </xf>
    <xf numFmtId="0" fontId="17" fillId="0" borderId="30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17" fillId="0" borderId="30" xfId="51" applyFont="1" applyBorder="1" applyAlignment="1">
      <alignment vertical="center"/>
    </xf>
    <xf numFmtId="0" fontId="25" fillId="0" borderId="30" xfId="51" applyFont="1" applyBorder="1" applyAlignment="1">
      <alignment vertical="center"/>
    </xf>
    <xf numFmtId="0" fontId="17" fillId="0" borderId="24" xfId="51" applyFont="1" applyBorder="1" applyAlignment="1">
      <alignment horizontal="left" vertical="center"/>
    </xf>
    <xf numFmtId="0" fontId="17" fillId="0" borderId="24" xfId="51" applyFont="1" applyBorder="1" applyAlignment="1">
      <alignment vertical="center"/>
    </xf>
    <xf numFmtId="0" fontId="25" fillId="0" borderId="24" xfId="51" applyFont="1" applyBorder="1" applyAlignment="1">
      <alignment vertical="center"/>
    </xf>
    <xf numFmtId="0" fontId="25" fillId="0" borderId="0" xfId="51" applyFont="1" applyBorder="1" applyAlignment="1">
      <alignment horizontal="left" vertical="center"/>
    </xf>
    <xf numFmtId="0" fontId="8" fillId="0" borderId="29" xfId="51" applyFont="1" applyBorder="1" applyAlignment="1">
      <alignment horizontal="left" vertical="center"/>
    </xf>
    <xf numFmtId="0" fontId="8" fillId="0" borderId="30" xfId="51" applyFont="1" applyBorder="1" applyAlignment="1">
      <alignment horizontal="left" vertical="center"/>
    </xf>
    <xf numFmtId="0" fontId="8" fillId="0" borderId="38" xfId="51" applyFont="1" applyBorder="1" applyAlignment="1">
      <alignment horizontal="left" vertical="center"/>
    </xf>
    <xf numFmtId="0" fontId="8" fillId="0" borderId="37" xfId="51" applyFont="1" applyBorder="1" applyAlignment="1">
      <alignment horizontal="left" vertical="center"/>
    </xf>
    <xf numFmtId="0" fontId="8" fillId="0" borderId="41" xfId="51" applyFont="1" applyBorder="1" applyAlignment="1">
      <alignment horizontal="left" vertical="center"/>
    </xf>
    <xf numFmtId="0" fontId="8" fillId="0" borderId="36" xfId="51" applyFont="1" applyBorder="1" applyAlignment="1">
      <alignment horizontal="left" vertical="center"/>
    </xf>
    <xf numFmtId="0" fontId="20" fillId="0" borderId="32" xfId="51" applyFont="1" applyBorder="1" applyAlignment="1">
      <alignment horizontal="left" vertical="center"/>
    </xf>
    <xf numFmtId="0" fontId="20" fillId="0" borderId="33" xfId="5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31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25" fillId="0" borderId="32" xfId="51" applyFont="1" applyBorder="1" applyAlignment="1">
      <alignment horizontal="center" vertical="center"/>
    </xf>
    <xf numFmtId="0" fontId="25" fillId="0" borderId="33" xfId="51" applyFont="1" applyBorder="1" applyAlignment="1">
      <alignment horizontal="center" vertical="center"/>
    </xf>
    <xf numFmtId="0" fontId="25" fillId="0" borderId="31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27" fillId="0" borderId="24" xfId="51" applyFont="1" applyBorder="1" applyAlignment="1">
      <alignment horizontal="left" vertical="center"/>
    </xf>
    <xf numFmtId="0" fontId="25" fillId="0" borderId="51" xfId="51" applyFont="1" applyFill="1" applyBorder="1" applyAlignment="1">
      <alignment horizontal="left" vertical="center"/>
    </xf>
    <xf numFmtId="0" fontId="25" fillId="0" borderId="52" xfId="51" applyFont="1" applyFill="1" applyBorder="1" applyAlignment="1">
      <alignment horizontal="left" vertical="center"/>
    </xf>
    <xf numFmtId="0" fontId="23" fillId="0" borderId="0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5" fillId="0" borderId="38" xfId="51" applyFont="1" applyBorder="1" applyAlignment="1">
      <alignment horizontal="left" vertical="center"/>
    </xf>
    <xf numFmtId="0" fontId="25" fillId="0" borderId="37" xfId="51" applyFont="1" applyBorder="1" applyAlignment="1">
      <alignment horizontal="left" vertical="center"/>
    </xf>
    <xf numFmtId="0" fontId="23" fillId="0" borderId="53" xfId="51" applyFont="1" applyBorder="1" applyAlignment="1">
      <alignment vertical="center"/>
    </xf>
    <xf numFmtId="0" fontId="20" fillId="0" borderId="54" xfId="51" applyFont="1" applyBorder="1" applyAlignment="1">
      <alignment horizontal="center" vertical="center"/>
    </xf>
    <xf numFmtId="0" fontId="23" fillId="0" borderId="54" xfId="51" applyFont="1" applyBorder="1" applyAlignment="1">
      <alignment vertical="center"/>
    </xf>
    <xf numFmtId="0" fontId="20" fillId="0" borderId="54" xfId="51" applyFont="1" applyBorder="1" applyAlignment="1">
      <alignment vertical="center"/>
    </xf>
    <xf numFmtId="58" fontId="17" fillId="0" borderId="54" xfId="51" applyNumberFormat="1" applyFont="1" applyBorder="1" applyAlignment="1">
      <alignment vertical="center"/>
    </xf>
    <xf numFmtId="0" fontId="23" fillId="0" borderId="54" xfId="51" applyFont="1" applyBorder="1" applyAlignment="1">
      <alignment horizontal="center" vertical="center"/>
    </xf>
    <xf numFmtId="0" fontId="23" fillId="0" borderId="55" xfId="51" applyFont="1" applyFill="1" applyBorder="1" applyAlignment="1">
      <alignment horizontal="left" vertical="center"/>
    </xf>
    <xf numFmtId="0" fontId="23" fillId="0" borderId="54" xfId="51" applyFont="1" applyFill="1" applyBorder="1" applyAlignment="1">
      <alignment horizontal="left" vertical="center"/>
    </xf>
    <xf numFmtId="0" fontId="23" fillId="0" borderId="56" xfId="51" applyFont="1" applyFill="1" applyBorder="1" applyAlignment="1">
      <alignment horizontal="center" vertical="center"/>
    </xf>
    <xf numFmtId="0" fontId="23" fillId="0" borderId="21" xfId="51" applyFont="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center" vertical="center"/>
    </xf>
    <xf numFmtId="0" fontId="23" fillId="0" borderId="33" xfId="51" applyFont="1" applyFill="1" applyBorder="1" applyAlignment="1">
      <alignment horizontal="center" vertical="center"/>
    </xf>
    <xf numFmtId="0" fontId="17" fillId="0" borderId="50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25" fillId="0" borderId="43" xfId="51" applyFont="1" applyBorder="1" applyAlignment="1">
      <alignment horizontal="left" vertical="center"/>
    </xf>
    <xf numFmtId="0" fontId="25" fillId="0" borderId="44" xfId="51" applyFont="1" applyBorder="1" applyAlignment="1">
      <alignment horizontal="left" vertical="center"/>
    </xf>
    <xf numFmtId="0" fontId="20" fillId="0" borderId="42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42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20" fillId="0" borderId="44" xfId="51" applyFont="1" applyBorder="1" applyAlignment="1">
      <alignment horizontal="left" vertical="center"/>
    </xf>
    <xf numFmtId="0" fontId="20" fillId="0" borderId="43" xfId="51" applyFont="1" applyFill="1" applyBorder="1" applyAlignment="1">
      <alignment horizontal="left" vertical="center"/>
    </xf>
    <xf numFmtId="0" fontId="25" fillId="0" borderId="44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5" fillId="0" borderId="47" xfId="51" applyFont="1" applyFill="1" applyBorder="1" applyAlignment="1">
      <alignment horizontal="left" vertical="center"/>
    </xf>
    <xf numFmtId="0" fontId="20" fillId="0" borderId="45" xfId="51" applyFont="1" applyFill="1" applyBorder="1" applyAlignment="1">
      <alignment horizontal="left" vertical="center"/>
    </xf>
    <xf numFmtId="0" fontId="20" fillId="0" borderId="46" xfId="51" applyFont="1" applyFill="1" applyBorder="1" applyAlignment="1">
      <alignment horizontal="left" vertical="center"/>
    </xf>
    <xf numFmtId="0" fontId="25" fillId="0" borderId="46" xfId="51" applyFont="1" applyBorder="1" applyAlignment="1">
      <alignment horizontal="left" vertical="center"/>
    </xf>
    <xf numFmtId="0" fontId="20" fillId="0" borderId="58" xfId="51" applyFont="1" applyBorder="1" applyAlignment="1">
      <alignment horizontal="center" vertical="center"/>
    </xf>
    <xf numFmtId="0" fontId="23" fillId="0" borderId="59" xfId="51" applyFont="1" applyFill="1" applyBorder="1" applyAlignment="1">
      <alignment horizontal="left" vertical="center"/>
    </xf>
    <xf numFmtId="0" fontId="23" fillId="0" borderId="60" xfId="51" applyFont="1" applyFill="1" applyBorder="1" applyAlignment="1">
      <alignment horizontal="center" vertical="center"/>
    </xf>
    <xf numFmtId="0" fontId="23" fillId="0" borderId="44" xfId="51" applyFont="1" applyFill="1" applyBorder="1" applyAlignment="1">
      <alignment horizontal="center" vertical="center"/>
    </xf>
    <xf numFmtId="0" fontId="17" fillId="0" borderId="54" xfId="51" applyFont="1" applyBorder="1" applyAlignment="1">
      <alignment horizontal="center" vertical="center"/>
    </xf>
    <xf numFmtId="0" fontId="17" fillId="0" borderId="58" xfId="51" applyFont="1" applyBorder="1" applyAlignment="1">
      <alignment horizontal="center" vertical="center"/>
    </xf>
    <xf numFmtId="0" fontId="20" fillId="0" borderId="10" xfId="51" applyFont="1" applyBorder="1" applyAlignment="1">
      <alignment horizontal="center" vertical="center"/>
    </xf>
    <xf numFmtId="0" fontId="20" fillId="0" borderId="11" xfId="51" applyFont="1" applyBorder="1" applyAlignment="1">
      <alignment horizontal="center" vertical="center"/>
    </xf>
    <xf numFmtId="49" fontId="35" fillId="0" borderId="2" xfId="0" applyNumberFormat="1" applyFont="1" applyFill="1" applyBorder="1" applyAlignment="1">
      <alignment horizontal="center" vertical="center"/>
    </xf>
    <xf numFmtId="0" fontId="17" fillId="0" borderId="0" xfId="51" applyFont="1" applyBorder="1" applyAlignment="1">
      <alignment horizontal="left" vertical="center"/>
    </xf>
    <xf numFmtId="0" fontId="46" fillId="0" borderId="28" xfId="51" applyFont="1" applyBorder="1" applyAlignment="1">
      <alignment horizontal="center" vertical="top"/>
    </xf>
    <xf numFmtId="0" fontId="25" fillId="0" borderId="61" xfId="51" applyFont="1" applyBorder="1" applyAlignment="1">
      <alignment horizontal="left" vertical="center"/>
    </xf>
    <xf numFmtId="0" fontId="25" fillId="0" borderId="39" xfId="51" applyFont="1" applyBorder="1" applyAlignment="1">
      <alignment horizontal="left" vertical="center"/>
    </xf>
    <xf numFmtId="0" fontId="23" fillId="0" borderId="55" xfId="51" applyFont="1" applyBorder="1" applyAlignment="1">
      <alignment horizontal="left" vertical="center"/>
    </xf>
    <xf numFmtId="0" fontId="23" fillId="0" borderId="54" xfId="51" applyFont="1" applyBorder="1" applyAlignment="1">
      <alignment horizontal="left" vertical="center"/>
    </xf>
    <xf numFmtId="0" fontId="25" fillId="0" borderId="56" xfId="51" applyFont="1" applyBorder="1" applyAlignment="1">
      <alignment vertical="center"/>
    </xf>
    <xf numFmtId="0" fontId="17" fillId="0" borderId="21" xfId="51" applyFont="1" applyBorder="1" applyAlignment="1">
      <alignment horizontal="left" vertical="center"/>
    </xf>
    <xf numFmtId="0" fontId="20" fillId="0" borderId="21" xfId="51" applyFont="1" applyBorder="1" applyAlignment="1">
      <alignment horizontal="left" vertical="center"/>
    </xf>
    <xf numFmtId="0" fontId="17" fillId="0" borderId="21" xfId="51" applyFont="1" applyBorder="1" applyAlignment="1">
      <alignment vertical="center"/>
    </xf>
    <xf numFmtId="0" fontId="25" fillId="0" borderId="21" xfId="51" applyFont="1" applyBorder="1" applyAlignment="1">
      <alignment vertical="center"/>
    </xf>
    <xf numFmtId="0" fontId="25" fillId="0" borderId="56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5" fillId="0" borderId="21" xfId="51" applyFont="1" applyBorder="1" applyAlignment="1">
      <alignment horizontal="center" vertical="center"/>
    </xf>
    <xf numFmtId="0" fontId="17" fillId="0" borderId="21" xfId="51" applyFont="1" applyBorder="1" applyAlignment="1">
      <alignment horizontal="center" vertical="center"/>
    </xf>
    <xf numFmtId="0" fontId="20" fillId="0" borderId="24" xfId="51" applyFont="1" applyBorder="1" applyAlignment="1">
      <alignment horizontal="center" vertical="center"/>
    </xf>
    <xf numFmtId="0" fontId="17" fillId="0" borderId="24" xfId="51" applyFont="1" applyBorder="1" applyAlignment="1">
      <alignment horizontal="center" vertical="center"/>
    </xf>
    <xf numFmtId="0" fontId="25" fillId="0" borderId="51" xfId="51" applyFont="1" applyBorder="1" applyAlignment="1">
      <alignment horizontal="left" vertical="center" wrapText="1"/>
    </xf>
    <xf numFmtId="0" fontId="25" fillId="0" borderId="52" xfId="51" applyFont="1" applyBorder="1" applyAlignment="1">
      <alignment horizontal="left" vertical="center" wrapText="1"/>
    </xf>
    <xf numFmtId="0" fontId="25" fillId="0" borderId="56" xfId="51" applyFont="1" applyBorder="1" applyAlignment="1">
      <alignment horizontal="left" vertical="center"/>
    </xf>
    <xf numFmtId="0" fontId="25" fillId="0" borderId="21" xfId="51" applyFont="1" applyBorder="1" applyAlignment="1">
      <alignment horizontal="left" vertical="center"/>
    </xf>
    <xf numFmtId="0" fontId="47" fillId="0" borderId="62" xfId="51" applyFont="1" applyBorder="1" applyAlignment="1">
      <alignment horizontal="left" vertical="center" wrapText="1"/>
    </xf>
    <xf numFmtId="181" fontId="48" fillId="0" borderId="2" xfId="0" applyNumberFormat="1" applyFont="1" applyFill="1" applyBorder="1" applyAlignment="1">
      <alignment horizontal="center" vertical="center"/>
    </xf>
    <xf numFmtId="0" fontId="49" fillId="0" borderId="2" xfId="0" applyFont="1" applyFill="1" applyBorder="1" applyAlignment="1" applyProtection="1">
      <alignment horizontal="center" vertical="center" wrapText="1"/>
      <protection locked="0"/>
    </xf>
    <xf numFmtId="9" fontId="20" fillId="0" borderId="24" xfId="51" applyNumberFormat="1" applyFont="1" applyBorder="1" applyAlignment="1">
      <alignment horizontal="center" vertical="center"/>
    </xf>
    <xf numFmtId="181" fontId="20" fillId="0" borderId="24" xfId="51" applyNumberFormat="1" applyFont="1" applyBorder="1" applyAlignment="1">
      <alignment horizontal="center" vertical="center"/>
    </xf>
    <xf numFmtId="0" fontId="23" fillId="0" borderId="55" xfId="0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9" fontId="20" fillId="0" borderId="40" xfId="51" applyNumberFormat="1" applyFont="1" applyBorder="1" applyAlignment="1">
      <alignment horizontal="left" vertical="center"/>
    </xf>
    <xf numFmtId="9" fontId="20" fillId="0" borderId="35" xfId="51" applyNumberFormat="1" applyFont="1" applyBorder="1" applyAlignment="1">
      <alignment horizontal="left" vertical="center"/>
    </xf>
    <xf numFmtId="9" fontId="20" fillId="0" borderId="51" xfId="51" applyNumberFormat="1" applyFont="1" applyBorder="1" applyAlignment="1">
      <alignment horizontal="left" vertical="center"/>
    </xf>
    <xf numFmtId="9" fontId="20" fillId="0" borderId="52" xfId="51" applyNumberFormat="1" applyFont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21" xfId="51" applyFont="1" applyFill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52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20" fillId="0" borderId="64" xfId="51" applyFont="1" applyFill="1" applyBorder="1" applyAlignment="1">
      <alignment horizontal="left" vertical="center"/>
    </xf>
    <xf numFmtId="0" fontId="20" fillId="0" borderId="65" xfId="51" applyFont="1" applyFill="1" applyBorder="1" applyAlignment="1">
      <alignment horizontal="left" vertical="center"/>
    </xf>
    <xf numFmtId="0" fontId="23" fillId="0" borderId="49" xfId="51" applyFont="1" applyBorder="1" applyAlignment="1">
      <alignment vertical="center"/>
    </xf>
    <xf numFmtId="0" fontId="50" fillId="0" borderId="54" xfId="51" applyFont="1" applyBorder="1" applyAlignment="1">
      <alignment horizontal="center" vertical="center"/>
    </xf>
    <xf numFmtId="0" fontId="23" fillId="0" borderId="50" xfId="51" applyFont="1" applyBorder="1" applyAlignment="1">
      <alignment vertical="center"/>
    </xf>
    <xf numFmtId="0" fontId="20" fillId="0" borderId="66" xfId="51" applyFont="1" applyBorder="1" applyAlignment="1">
      <alignment vertical="center"/>
    </xf>
    <xf numFmtId="0" fontId="23" fillId="0" borderId="66" xfId="51" applyFont="1" applyBorder="1" applyAlignment="1">
      <alignment vertical="center"/>
    </xf>
    <xf numFmtId="58" fontId="17" fillId="0" borderId="50" xfId="51" applyNumberFormat="1" applyFont="1" applyBorder="1" applyAlignment="1">
      <alignment vertical="center"/>
    </xf>
    <xf numFmtId="0" fontId="23" fillId="0" borderId="39" xfId="51" applyFont="1" applyBorder="1" applyAlignment="1">
      <alignment horizontal="center" vertical="center"/>
    </xf>
    <xf numFmtId="0" fontId="20" fillId="0" borderId="61" xfId="51" applyFont="1" applyFill="1" applyBorder="1" applyAlignment="1">
      <alignment horizontal="left" vertical="center"/>
    </xf>
    <xf numFmtId="0" fontId="20" fillId="0" borderId="39" xfId="51" applyFont="1" applyFill="1" applyBorder="1" applyAlignment="1">
      <alignment horizontal="left" vertical="center"/>
    </xf>
    <xf numFmtId="182" fontId="51" fillId="0" borderId="2" xfId="0" applyNumberFormat="1" applyFont="1" applyFill="1" applyBorder="1" applyAlignment="1">
      <alignment horizontal="left" vertical="center" wrapText="1"/>
    </xf>
    <xf numFmtId="0" fontId="25" fillId="0" borderId="67" xfId="51" applyFont="1" applyBorder="1" applyAlignment="1">
      <alignment horizontal="left" vertical="center"/>
    </xf>
    <xf numFmtId="0" fontId="23" fillId="0" borderId="59" xfId="51" applyFont="1" applyBorder="1" applyAlignment="1">
      <alignment horizontal="left" vertical="center"/>
    </xf>
    <xf numFmtId="0" fontId="20" fillId="0" borderId="60" xfId="51" applyFont="1" applyBorder="1" applyAlignment="1">
      <alignment horizontal="left" vertical="center"/>
    </xf>
    <xf numFmtId="0" fontId="25" fillId="0" borderId="0" xfId="51" applyFont="1" applyBorder="1" applyAlignment="1">
      <alignment vertical="center"/>
    </xf>
    <xf numFmtId="0" fontId="25" fillId="0" borderId="47" xfId="51" applyFont="1" applyBorder="1" applyAlignment="1">
      <alignment horizontal="left" vertical="center" wrapText="1"/>
    </xf>
    <xf numFmtId="0" fontId="25" fillId="0" borderId="60" xfId="51" applyFont="1" applyBorder="1" applyAlignment="1">
      <alignment horizontal="left" vertical="center"/>
    </xf>
    <xf numFmtId="0" fontId="52" fillId="0" borderId="43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9" fontId="20" fillId="0" borderId="45" xfId="51" applyNumberFormat="1" applyFont="1" applyBorder="1" applyAlignment="1">
      <alignment horizontal="left" vertical="center"/>
    </xf>
    <xf numFmtId="9" fontId="20" fillId="0" borderId="47" xfId="51" applyNumberFormat="1" applyFont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0" fillId="0" borderId="68" xfId="51" applyFont="1" applyFill="1" applyBorder="1" applyAlignment="1">
      <alignment horizontal="left" vertical="center"/>
    </xf>
    <xf numFmtId="0" fontId="23" fillId="0" borderId="69" xfId="51" applyFont="1" applyBorder="1" applyAlignment="1">
      <alignment horizontal="center" vertical="center"/>
    </xf>
    <xf numFmtId="0" fontId="20" fillId="0" borderId="66" xfId="51" applyFont="1" applyBorder="1" applyAlignment="1">
      <alignment horizontal="center" vertical="center"/>
    </xf>
    <xf numFmtId="0" fontId="20" fillId="0" borderId="67" xfId="51" applyFont="1" applyBorder="1" applyAlignment="1">
      <alignment horizontal="center" vertical="center"/>
    </xf>
    <xf numFmtId="0" fontId="20" fillId="0" borderId="67" xfId="51" applyFont="1" applyFill="1" applyBorder="1" applyAlignment="1">
      <alignment horizontal="left" vertical="center"/>
    </xf>
    <xf numFmtId="0" fontId="53" fillId="0" borderId="70" xfId="0" applyFont="1" applyBorder="1" applyAlignment="1">
      <alignment horizontal="center" vertical="center" wrapText="1"/>
    </xf>
    <xf numFmtId="0" fontId="53" fillId="0" borderId="71" xfId="0" applyFont="1" applyBorder="1" applyAlignment="1">
      <alignment horizontal="center" vertical="center" wrapText="1"/>
    </xf>
    <xf numFmtId="0" fontId="54" fillId="0" borderId="72" xfId="0" applyFont="1" applyBorder="1"/>
    <xf numFmtId="0" fontId="54" fillId="0" borderId="2" xfId="0" applyFont="1" applyBorder="1"/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54" fillId="6" borderId="5" xfId="0" applyFont="1" applyFill="1" applyBorder="1" applyAlignment="1">
      <alignment horizontal="center" vertical="center"/>
    </xf>
    <xf numFmtId="0" fontId="54" fillId="6" borderId="7" xfId="0" applyFont="1" applyFill="1" applyBorder="1" applyAlignment="1">
      <alignment horizontal="center" vertical="center"/>
    </xf>
    <xf numFmtId="0" fontId="54" fillId="6" borderId="2" xfId="0" applyFont="1" applyFill="1" applyBorder="1"/>
    <xf numFmtId="0" fontId="0" fillId="0" borderId="72" xfId="0" applyBorder="1"/>
    <xf numFmtId="0" fontId="0" fillId="6" borderId="2" xfId="0" applyFill="1" applyBorder="1"/>
    <xf numFmtId="0" fontId="0" fillId="0" borderId="73" xfId="0" applyBorder="1"/>
    <xf numFmtId="0" fontId="0" fillId="0" borderId="74" xfId="0" applyBorder="1"/>
    <xf numFmtId="0" fontId="0" fillId="6" borderId="74" xfId="0" applyFill="1" applyBorder="1"/>
    <xf numFmtId="0" fontId="0" fillId="7" borderId="0" xfId="0" applyFill="1"/>
    <xf numFmtId="0" fontId="53" fillId="0" borderId="75" xfId="0" applyFont="1" applyBorder="1" applyAlignment="1">
      <alignment horizontal="center" vertical="center" wrapText="1"/>
    </xf>
    <xf numFmtId="0" fontId="54" fillId="0" borderId="76" xfId="0" applyFont="1" applyBorder="1" applyAlignment="1">
      <alignment horizontal="center" vertical="center"/>
    </xf>
    <xf numFmtId="0" fontId="54" fillId="0" borderId="77" xfId="0" applyFont="1" applyBorder="1"/>
    <xf numFmtId="0" fontId="0" fillId="0" borderId="77" xfId="0" applyBorder="1"/>
    <xf numFmtId="0" fontId="0" fillId="0" borderId="7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5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5" borderId="2" xfId="0" applyFont="1" applyFill="1" applyBorder="1" applyAlignment="1">
      <alignment vertical="top" wrapText="1"/>
    </xf>
    <xf numFmtId="0" fontId="54" fillId="8" borderId="2" xfId="0" applyFont="1" applyFill="1" applyBorder="1" applyAlignment="1">
      <alignment vertical="top" wrapText="1"/>
    </xf>
    <xf numFmtId="0" fontId="56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0" fontId="7" fillId="0" borderId="3" xfId="0" applyFont="1" applyFill="1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/>
    </xf>
    <xf numFmtId="0" fontId="14" fillId="0" borderId="2" xfId="54" applyFont="1" applyBorder="1" applyAlignment="1" quotePrefix="1">
      <alignment horizontal="center" vertical="center" wrapText="1"/>
    </xf>
    <xf numFmtId="0" fontId="1" fillId="0" borderId="2" xfId="0" applyFont="1" applyFill="1" applyBorder="1" applyAlignment="1" quotePrefix="1">
      <alignment horizontal="center" vertical="center"/>
    </xf>
    <xf numFmtId="0" fontId="1" fillId="0" borderId="8" xfId="0" applyFont="1" applyFill="1" applyBorder="1" applyAlignment="1" quotePrefix="1">
      <alignment horizontal="center" vertical="center"/>
    </xf>
    <xf numFmtId="0" fontId="6" fillId="0" borderId="2" xfId="54" applyBorder="1" applyAlignment="1" quotePrefix="1">
      <alignment horizontal="center" vertical="center" wrapText="1"/>
    </xf>
    <xf numFmtId="0" fontId="7" fillId="0" borderId="2" xfId="0" applyFont="1" applyFill="1" applyBorder="1" applyAlignment="1" quotePrefix="1">
      <alignment horizontal="center" vertical="center" wrapText="1"/>
    </xf>
    <xf numFmtId="0" fontId="8" fillId="3" borderId="2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S10" xfId="5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checked="Checked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336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9505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764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76450"/>
              <a:ext cx="40005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9505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43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33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526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526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764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336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86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670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575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76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575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57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76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76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00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811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1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1915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572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191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28575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809625"/>
              <a:ext cx="400050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19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00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81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14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145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14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100076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101790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101790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101790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998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998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764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14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336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52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10179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7369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7369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9466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9466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9466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2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3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5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6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47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8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0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1" name="Text Box 1"/>
        <xdr:cNvSpPr txBox="1">
          <a:spLocks noChangeArrowheads="1"/>
        </xdr:cNvSpPr>
      </xdr:nvSpPr>
      <xdr:spPr>
        <a:xfrm>
          <a:off x="0" y="414655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52" name="Text Box 1"/>
        <xdr:cNvSpPr txBox="1">
          <a:spLocks noChangeArrowheads="1"/>
        </xdr:cNvSpPr>
      </xdr:nvSpPr>
      <xdr:spPr>
        <a:xfrm>
          <a:off x="0" y="414655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53" name="Text Box 1"/>
        <xdr:cNvSpPr txBox="1">
          <a:spLocks noChangeArrowheads="1"/>
        </xdr:cNvSpPr>
      </xdr:nvSpPr>
      <xdr:spPr>
        <a:xfrm>
          <a:off x="0" y="414655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809750" y="25812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853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478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95825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53150" y="93853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33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819275" y="3076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29100" y="25812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7300" y="245745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7300" y="26860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29100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7300" y="29337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05750" y="24384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05750" y="26860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58025" y="30384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05750" y="28765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151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152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152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809750" y="19335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76525" y="19431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76525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371475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57575" y="17049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71775" y="17049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3400" y="17049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53975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81275" y="54991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58025" y="26193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58025" y="28479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15250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15150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15150" y="8001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7813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196850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676400" y="544195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809750" y="27717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30384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7175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0525" y="27813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847850" y="16287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809750" y="21240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>
      <xdr:nvSpPr>
        <xdr:cNvPr id="27" name="Text Box 1"/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2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2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3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4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35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38" name="Text Box 1"/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9" name="Text Box 1"/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0" name="Text Box 1"/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0" customWidth="1"/>
    <col min="3" max="3" width="10.125" customWidth="1"/>
  </cols>
  <sheetData>
    <row r="1" ht="21" customHeight="1" spans="1:2">
      <c r="A1" s="461"/>
      <c r="B1" s="462" t="s">
        <v>0</v>
      </c>
    </row>
    <row r="2" spans="1:2">
      <c r="A2" s="37">
        <v>1</v>
      </c>
      <c r="B2" s="463" t="s">
        <v>1</v>
      </c>
    </row>
    <row r="3" spans="1:2">
      <c r="A3" s="37">
        <v>2</v>
      </c>
      <c r="B3" s="463" t="s">
        <v>2</v>
      </c>
    </row>
    <row r="4" spans="1:2">
      <c r="A4" s="37">
        <v>3</v>
      </c>
      <c r="B4" s="463" t="s">
        <v>3</v>
      </c>
    </row>
    <row r="5" spans="1:2">
      <c r="A5" s="37">
        <v>4</v>
      </c>
      <c r="B5" s="463" t="s">
        <v>4</v>
      </c>
    </row>
    <row r="6" spans="1:2">
      <c r="A6" s="37">
        <v>5</v>
      </c>
      <c r="B6" s="463" t="s">
        <v>5</v>
      </c>
    </row>
    <row r="7" spans="1:2">
      <c r="A7" s="37">
        <v>6</v>
      </c>
      <c r="B7" s="463" t="s">
        <v>6</v>
      </c>
    </row>
    <row r="8" s="459" customFormat="1" ht="15" customHeight="1" spans="1:2">
      <c r="A8" s="464">
        <v>7</v>
      </c>
      <c r="B8" s="465" t="s">
        <v>7</v>
      </c>
    </row>
    <row r="9" ht="18.95" customHeight="1" spans="1:2">
      <c r="A9" s="461"/>
      <c r="B9" s="466" t="s">
        <v>8</v>
      </c>
    </row>
    <row r="10" ht="15.95" customHeight="1" spans="1:2">
      <c r="A10" s="37">
        <v>1</v>
      </c>
      <c r="B10" s="467" t="s">
        <v>9</v>
      </c>
    </row>
    <row r="11" spans="1:2">
      <c r="A11" s="37">
        <v>2</v>
      </c>
      <c r="B11" s="463" t="s">
        <v>10</v>
      </c>
    </row>
    <row r="12" spans="1:2">
      <c r="A12" s="37">
        <v>3</v>
      </c>
      <c r="B12" s="465" t="s">
        <v>11</v>
      </c>
    </row>
    <row r="13" spans="1:2">
      <c r="A13" s="37">
        <v>4</v>
      </c>
      <c r="B13" s="463" t="s">
        <v>12</v>
      </c>
    </row>
    <row r="14" spans="1:2">
      <c r="A14" s="37">
        <v>5</v>
      </c>
      <c r="B14" s="463" t="s">
        <v>13</v>
      </c>
    </row>
    <row r="15" spans="1:2">
      <c r="A15" s="37">
        <v>6</v>
      </c>
      <c r="B15" s="463" t="s">
        <v>14</v>
      </c>
    </row>
    <row r="16" spans="1:2">
      <c r="A16" s="37">
        <v>7</v>
      </c>
      <c r="B16" s="463" t="s">
        <v>15</v>
      </c>
    </row>
    <row r="17" spans="1:2">
      <c r="A17" s="37">
        <v>8</v>
      </c>
      <c r="B17" s="463" t="s">
        <v>16</v>
      </c>
    </row>
    <row r="18" spans="1:2">
      <c r="A18" s="37">
        <v>9</v>
      </c>
      <c r="B18" s="463" t="s">
        <v>17</v>
      </c>
    </row>
    <row r="19" spans="1:2">
      <c r="A19" s="37"/>
      <c r="B19" s="463"/>
    </row>
    <row r="20" ht="20.25" spans="1:2">
      <c r="A20" s="461"/>
      <c r="B20" s="462" t="s">
        <v>18</v>
      </c>
    </row>
    <row r="21" spans="1:2">
      <c r="A21" s="37">
        <v>1</v>
      </c>
      <c r="B21" s="468" t="s">
        <v>19</v>
      </c>
    </row>
    <row r="22" spans="1:2">
      <c r="A22" s="37">
        <v>2</v>
      </c>
      <c r="B22" s="463" t="s">
        <v>20</v>
      </c>
    </row>
    <row r="23" spans="1:2">
      <c r="A23" s="37">
        <v>3</v>
      </c>
      <c r="B23" s="463" t="s">
        <v>21</v>
      </c>
    </row>
    <row r="24" spans="1:2">
      <c r="A24" s="37">
        <v>4</v>
      </c>
      <c r="B24" s="463" t="s">
        <v>22</v>
      </c>
    </row>
    <row r="25" spans="1:2">
      <c r="A25" s="37">
        <v>5</v>
      </c>
      <c r="B25" s="463" t="s">
        <v>23</v>
      </c>
    </row>
    <row r="26" spans="1:2">
      <c r="A26" s="37">
        <v>6</v>
      </c>
      <c r="B26" s="463" t="s">
        <v>24</v>
      </c>
    </row>
    <row r="27" spans="1:2">
      <c r="A27" s="37">
        <v>7</v>
      </c>
      <c r="B27" s="463" t="s">
        <v>25</v>
      </c>
    </row>
    <row r="28" spans="1:2">
      <c r="A28" s="37"/>
      <c r="B28" s="463"/>
    </row>
    <row r="29" ht="20.25" spans="1:2">
      <c r="A29" s="461"/>
      <c r="B29" s="462" t="s">
        <v>26</v>
      </c>
    </row>
    <row r="30" spans="1:2">
      <c r="A30" s="37">
        <v>1</v>
      </c>
      <c r="B30" s="468" t="s">
        <v>27</v>
      </c>
    </row>
    <row r="31" spans="1:2">
      <c r="A31" s="37">
        <v>2</v>
      </c>
      <c r="B31" s="463" t="s">
        <v>28</v>
      </c>
    </row>
    <row r="32" spans="1:2">
      <c r="A32" s="37">
        <v>3</v>
      </c>
      <c r="B32" s="463" t="s">
        <v>29</v>
      </c>
    </row>
    <row r="33" ht="28.5" spans="1:2">
      <c r="A33" s="37">
        <v>4</v>
      </c>
      <c r="B33" s="463" t="s">
        <v>30</v>
      </c>
    </row>
    <row r="34" spans="1:2">
      <c r="A34" s="37">
        <v>5</v>
      </c>
      <c r="B34" s="463" t="s">
        <v>31</v>
      </c>
    </row>
    <row r="35" spans="1:2">
      <c r="A35" s="37">
        <v>6</v>
      </c>
      <c r="B35" s="463" t="s">
        <v>32</v>
      </c>
    </row>
    <row r="36" spans="1:2">
      <c r="A36" s="37">
        <v>7</v>
      </c>
      <c r="B36" s="463" t="s">
        <v>33</v>
      </c>
    </row>
    <row r="37" spans="1:2">
      <c r="A37" s="37"/>
      <c r="B37" s="463"/>
    </row>
    <row r="39" spans="1:2">
      <c r="A39" s="469" t="s">
        <v>34</v>
      </c>
      <c r="B39" s="47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7"/>
  <sheetViews>
    <sheetView zoomScale="125" zoomScaleNormal="125" workbookViewId="0">
      <selection activeCell="F4" sqref="F4:F13"/>
    </sheetView>
  </sheetViews>
  <sheetFormatPr defaultColWidth="9" defaultRowHeight="13.5"/>
  <cols>
    <col min="1" max="1" width="7" style="1" customWidth="1"/>
    <col min="2" max="2" width="11.2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="1" customFormat="1" ht="28.5" customHeight="1" spans="1:13">
      <c r="A1" s="5" t="s">
        <v>295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262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296</v>
      </c>
      <c r="H2" s="6"/>
      <c r="I2" s="6" t="s">
        <v>297</v>
      </c>
      <c r="J2" s="6"/>
      <c r="K2" s="8" t="s">
        <v>298</v>
      </c>
      <c r="L2" s="92" t="s">
        <v>299</v>
      </c>
      <c r="M2" s="24" t="s">
        <v>300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301</v>
      </c>
      <c r="H3" s="6" t="s">
        <v>302</v>
      </c>
      <c r="I3" s="6" t="s">
        <v>301</v>
      </c>
      <c r="J3" s="6" t="s">
        <v>302</v>
      </c>
      <c r="K3" s="10"/>
      <c r="L3" s="93"/>
      <c r="M3" s="25"/>
    </row>
    <row r="4" s="1" customFormat="1" ht="14.25" customHeight="1" spans="1:13">
      <c r="A4" s="28">
        <v>1</v>
      </c>
      <c r="B4" s="472" t="s">
        <v>279</v>
      </c>
      <c r="C4" s="14">
        <v>220305085</v>
      </c>
      <c r="D4" s="471" t="s">
        <v>277</v>
      </c>
      <c r="E4" s="14" t="s">
        <v>278</v>
      </c>
      <c r="F4" s="14" t="s">
        <v>62</v>
      </c>
      <c r="G4" s="89">
        <v>-0.02</v>
      </c>
      <c r="H4" s="89">
        <v>-0.01</v>
      </c>
      <c r="I4" s="89">
        <v>-0.03</v>
      </c>
      <c r="J4" s="89">
        <v>0</v>
      </c>
      <c r="K4" s="89">
        <f>SUM(G4:J4)</f>
        <v>-0.06</v>
      </c>
      <c r="L4" s="28" t="s">
        <v>303</v>
      </c>
      <c r="M4" s="28" t="s">
        <v>304</v>
      </c>
    </row>
    <row r="5" s="1" customFormat="1" ht="14.25" customHeight="1" spans="1:13">
      <c r="A5" s="28">
        <v>2</v>
      </c>
      <c r="B5" s="472" t="s">
        <v>279</v>
      </c>
      <c r="C5" s="14">
        <v>220418082</v>
      </c>
      <c r="D5" s="471" t="s">
        <v>277</v>
      </c>
      <c r="E5" s="14" t="s">
        <v>280</v>
      </c>
      <c r="F5" s="14" t="s">
        <v>62</v>
      </c>
      <c r="G5" s="90">
        <v>-0.025</v>
      </c>
      <c r="H5" s="89">
        <v>0</v>
      </c>
      <c r="I5" s="89">
        <v>-0.04</v>
      </c>
      <c r="J5" s="89">
        <v>0</v>
      </c>
      <c r="K5" s="89">
        <f t="shared" ref="K5:K17" si="0">SUM(G5:J5)</f>
        <v>-0.065</v>
      </c>
      <c r="L5" s="28" t="s">
        <v>303</v>
      </c>
      <c r="M5" s="28" t="s">
        <v>304</v>
      </c>
    </row>
    <row r="6" s="1" customFormat="1" ht="14.25" customHeight="1" spans="1:13">
      <c r="A6" s="28">
        <v>3</v>
      </c>
      <c r="B6" s="472" t="s">
        <v>279</v>
      </c>
      <c r="C6" s="14">
        <v>220321014</v>
      </c>
      <c r="D6" s="471" t="s">
        <v>277</v>
      </c>
      <c r="E6" s="14" t="s">
        <v>280</v>
      </c>
      <c r="F6" s="14" t="s">
        <v>62</v>
      </c>
      <c r="G6" s="89">
        <v>-0.01</v>
      </c>
      <c r="H6" s="89">
        <v>0</v>
      </c>
      <c r="I6" s="89">
        <v>-0.03</v>
      </c>
      <c r="J6" s="89">
        <v>0</v>
      </c>
      <c r="K6" s="89">
        <f t="shared" si="0"/>
        <v>-0.04</v>
      </c>
      <c r="L6" s="28" t="s">
        <v>303</v>
      </c>
      <c r="M6" s="28" t="s">
        <v>304</v>
      </c>
    </row>
    <row r="7" s="1" customFormat="1" ht="14.25" customHeight="1" spans="1:13">
      <c r="A7" s="28">
        <v>4</v>
      </c>
      <c r="B7" s="472" t="s">
        <v>279</v>
      </c>
      <c r="C7" s="14" t="s">
        <v>282</v>
      </c>
      <c r="D7" s="471" t="s">
        <v>277</v>
      </c>
      <c r="E7" s="14" t="s">
        <v>278</v>
      </c>
      <c r="F7" s="14" t="s">
        <v>62</v>
      </c>
      <c r="G7" s="89">
        <v>-0.02</v>
      </c>
      <c r="H7" s="89">
        <v>0</v>
      </c>
      <c r="I7" s="89">
        <v>-0.04</v>
      </c>
      <c r="J7" s="89">
        <v>0</v>
      </c>
      <c r="K7" s="89">
        <f t="shared" si="0"/>
        <v>-0.06</v>
      </c>
      <c r="L7" s="28" t="s">
        <v>303</v>
      </c>
      <c r="M7" s="28" t="s">
        <v>304</v>
      </c>
    </row>
    <row r="8" s="1" customFormat="1" ht="14.25" customHeight="1" spans="1:13">
      <c r="A8" s="28">
        <v>5</v>
      </c>
      <c r="B8" s="472" t="s">
        <v>279</v>
      </c>
      <c r="C8" s="14" t="s">
        <v>283</v>
      </c>
      <c r="D8" s="471" t="s">
        <v>277</v>
      </c>
      <c r="E8" s="14" t="s">
        <v>114</v>
      </c>
      <c r="F8" s="14" t="s">
        <v>62</v>
      </c>
      <c r="G8" s="89">
        <v>-0.01</v>
      </c>
      <c r="H8" s="89">
        <v>0</v>
      </c>
      <c r="I8" s="89">
        <v>-0.04</v>
      </c>
      <c r="J8" s="89">
        <v>0</v>
      </c>
      <c r="K8" s="89">
        <f t="shared" si="0"/>
        <v>-0.05</v>
      </c>
      <c r="L8" s="28" t="s">
        <v>303</v>
      </c>
      <c r="M8" s="28" t="s">
        <v>304</v>
      </c>
    </row>
    <row r="9" s="1" customFormat="1" ht="14.25" customHeight="1" spans="1:13">
      <c r="A9" s="28">
        <v>6</v>
      </c>
      <c r="B9" s="472" t="s">
        <v>279</v>
      </c>
      <c r="C9" s="14">
        <v>230222069</v>
      </c>
      <c r="D9" s="471" t="s">
        <v>277</v>
      </c>
      <c r="E9" s="14" t="s">
        <v>115</v>
      </c>
      <c r="F9" s="14" t="s">
        <v>62</v>
      </c>
      <c r="G9" s="89">
        <v>-0.02</v>
      </c>
      <c r="H9" s="89">
        <v>0</v>
      </c>
      <c r="I9" s="89">
        <v>-0.04</v>
      </c>
      <c r="J9" s="89">
        <v>0</v>
      </c>
      <c r="K9" s="89">
        <f t="shared" si="0"/>
        <v>-0.06</v>
      </c>
      <c r="L9" s="28" t="s">
        <v>303</v>
      </c>
      <c r="M9" s="28" t="s">
        <v>304</v>
      </c>
    </row>
    <row r="10" s="1" customFormat="1" ht="14.25" customHeight="1" spans="1:13">
      <c r="A10" s="28">
        <v>7</v>
      </c>
      <c r="B10" s="472" t="s">
        <v>279</v>
      </c>
      <c r="C10" s="14">
        <v>230222063</v>
      </c>
      <c r="D10" s="471" t="s">
        <v>277</v>
      </c>
      <c r="E10" s="14" t="s">
        <v>284</v>
      </c>
      <c r="F10" s="14" t="s">
        <v>62</v>
      </c>
      <c r="G10" s="89">
        <v>-0.02</v>
      </c>
      <c r="H10" s="89">
        <v>-0.01</v>
      </c>
      <c r="I10" s="89">
        <v>-0.04</v>
      </c>
      <c r="J10" s="94">
        <v>-0.01</v>
      </c>
      <c r="K10" s="89">
        <f t="shared" si="0"/>
        <v>-0.08</v>
      </c>
      <c r="L10" s="28" t="s">
        <v>303</v>
      </c>
      <c r="M10" s="28" t="s">
        <v>304</v>
      </c>
    </row>
    <row r="11" s="1" customFormat="1" ht="14.25" customHeight="1" spans="1:13">
      <c r="A11" s="28">
        <v>8</v>
      </c>
      <c r="B11" s="472" t="s">
        <v>279</v>
      </c>
      <c r="C11" s="14">
        <v>230222064</v>
      </c>
      <c r="D11" s="471" t="s">
        <v>277</v>
      </c>
      <c r="E11" s="14" t="s">
        <v>116</v>
      </c>
      <c r="F11" s="14" t="s">
        <v>62</v>
      </c>
      <c r="G11" s="90">
        <v>-0.005</v>
      </c>
      <c r="H11" s="89">
        <v>0</v>
      </c>
      <c r="I11" s="89">
        <v>-0.01</v>
      </c>
      <c r="J11" s="89">
        <v>-0.01</v>
      </c>
      <c r="K11" s="89">
        <f t="shared" si="0"/>
        <v>-0.025</v>
      </c>
      <c r="L11" s="28" t="s">
        <v>303</v>
      </c>
      <c r="M11" s="28" t="s">
        <v>304</v>
      </c>
    </row>
    <row r="12" s="1" customFormat="1" ht="14.25" customHeight="1" spans="1:13">
      <c r="A12" s="28">
        <v>9</v>
      </c>
      <c r="B12" s="472" t="s">
        <v>279</v>
      </c>
      <c r="C12" s="14" t="s">
        <v>285</v>
      </c>
      <c r="D12" s="471" t="s">
        <v>277</v>
      </c>
      <c r="E12" s="14" t="s">
        <v>286</v>
      </c>
      <c r="F12" s="14" t="s">
        <v>62</v>
      </c>
      <c r="G12" s="90">
        <v>-0.005</v>
      </c>
      <c r="H12" s="89">
        <v>0</v>
      </c>
      <c r="I12" s="89">
        <v>-0.01</v>
      </c>
      <c r="J12" s="89">
        <v>-0.01</v>
      </c>
      <c r="K12" s="89">
        <f>SUM(G12:J12)</f>
        <v>-0.025</v>
      </c>
      <c r="L12" s="28" t="s">
        <v>303</v>
      </c>
      <c r="M12" s="28" t="s">
        <v>304</v>
      </c>
    </row>
    <row r="13" s="1" customFormat="1" ht="14.25" customHeight="1" spans="1:13">
      <c r="A13" s="28">
        <v>10</v>
      </c>
      <c r="B13" s="472" t="s">
        <v>279</v>
      </c>
      <c r="C13" s="14" t="s">
        <v>287</v>
      </c>
      <c r="D13" s="471" t="s">
        <v>277</v>
      </c>
      <c r="E13" s="14" t="s">
        <v>288</v>
      </c>
      <c r="F13" s="14" t="s">
        <v>62</v>
      </c>
      <c r="G13" s="89">
        <v>-0.01</v>
      </c>
      <c r="H13" s="89">
        <v>0</v>
      </c>
      <c r="I13" s="89">
        <v>-0.03</v>
      </c>
      <c r="J13" s="89">
        <v>0</v>
      </c>
      <c r="K13" s="89">
        <f>SUM(G13:J13)</f>
        <v>-0.04</v>
      </c>
      <c r="L13" s="28" t="s">
        <v>303</v>
      </c>
      <c r="M13" s="28" t="s">
        <v>304</v>
      </c>
    </row>
    <row r="14" s="1" customFormat="1" ht="14.25" customHeight="1" spans="1:13">
      <c r="A14" s="28">
        <v>11</v>
      </c>
      <c r="B14" s="472" t="s">
        <v>279</v>
      </c>
      <c r="C14" s="14" t="s">
        <v>289</v>
      </c>
      <c r="D14" s="471" t="s">
        <v>277</v>
      </c>
      <c r="E14" s="14" t="s">
        <v>115</v>
      </c>
      <c r="F14" s="14" t="s">
        <v>62</v>
      </c>
      <c r="G14" s="89">
        <v>-0.02</v>
      </c>
      <c r="H14" s="89">
        <v>0</v>
      </c>
      <c r="I14" s="89">
        <v>-0.04</v>
      </c>
      <c r="J14" s="89">
        <v>0</v>
      </c>
      <c r="K14" s="89">
        <f>SUM(G14:J14)</f>
        <v>-0.06</v>
      </c>
      <c r="L14" s="28" t="s">
        <v>303</v>
      </c>
      <c r="M14" s="28" t="s">
        <v>304</v>
      </c>
    </row>
    <row r="15" s="1" customFormat="1" ht="14.25" customHeight="1" spans="1:13">
      <c r="A15" s="28">
        <v>12</v>
      </c>
      <c r="B15" s="472" t="s">
        <v>279</v>
      </c>
      <c r="C15" s="14" t="s">
        <v>290</v>
      </c>
      <c r="D15" s="471" t="s">
        <v>277</v>
      </c>
      <c r="E15" s="14" t="s">
        <v>291</v>
      </c>
      <c r="F15" s="14" t="s">
        <v>62</v>
      </c>
      <c r="G15" s="89">
        <v>-0.02</v>
      </c>
      <c r="H15" s="89">
        <v>0</v>
      </c>
      <c r="I15" s="89">
        <v>-0.04</v>
      </c>
      <c r="J15" s="89">
        <v>0</v>
      </c>
      <c r="K15" s="89">
        <f>SUM(G15:J15)</f>
        <v>-0.06</v>
      </c>
      <c r="L15" s="28" t="s">
        <v>303</v>
      </c>
      <c r="M15" s="28" t="s">
        <v>304</v>
      </c>
    </row>
    <row r="16" s="4" customFormat="1" ht="29.25" customHeight="1" spans="1:13">
      <c r="A16" s="18" t="s">
        <v>292</v>
      </c>
      <c r="B16" s="19"/>
      <c r="C16" s="19"/>
      <c r="D16" s="19"/>
      <c r="E16" s="20"/>
      <c r="F16" s="21"/>
      <c r="G16" s="31"/>
      <c r="H16" s="18" t="s">
        <v>293</v>
      </c>
      <c r="I16" s="19"/>
      <c r="J16" s="19"/>
      <c r="K16" s="20"/>
      <c r="L16" s="95"/>
      <c r="M16" s="26"/>
    </row>
    <row r="17" s="1" customFormat="1" ht="105" customHeight="1" spans="1:13">
      <c r="A17" s="22" t="s">
        <v>305</v>
      </c>
      <c r="B17" s="91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4 M5:M11 M12:M15 M16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3"/>
  <sheetViews>
    <sheetView workbookViewId="0">
      <selection activeCell="J8" sqref="J8:L8"/>
    </sheetView>
  </sheetViews>
  <sheetFormatPr defaultColWidth="9" defaultRowHeight="13.5"/>
  <cols>
    <col min="1" max="2" width="8.625" style="4" customWidth="1"/>
    <col min="3" max="3" width="12.125" style="4" customWidth="1"/>
    <col min="4" max="4" width="12.875" style="4" customWidth="1"/>
    <col min="5" max="5" width="14.1666666666667" style="4" customWidth="1"/>
    <col min="6" max="6" width="14.375" style="4" customWidth="1"/>
    <col min="7" max="7" width="17.775" style="4" customWidth="1"/>
    <col min="8" max="8" width="14.85" style="4" customWidth="1"/>
    <col min="9" max="9" width="6.375" style="4" customWidth="1"/>
    <col min="10" max="20" width="8.125" style="4" customWidth="1"/>
    <col min="21" max="21" width="7.875" style="4" customWidth="1"/>
    <col min="22" max="22" width="7" style="4" customWidth="1"/>
    <col min="23" max="23" width="8.5" style="4" customWidth="1"/>
    <col min="24" max="16384" width="9" style="4"/>
  </cols>
  <sheetData>
    <row r="1" s="4" customFormat="1" ht="28.5" customHeight="1" spans="1:23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50" customFormat="1" ht="15.95" customHeight="1" spans="1:23">
      <c r="A2" s="7" t="s">
        <v>307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52" t="s">
        <v>308</v>
      </c>
      <c r="H2" s="53"/>
      <c r="I2" s="81"/>
      <c r="J2" s="52" t="s">
        <v>309</v>
      </c>
      <c r="K2" s="53"/>
      <c r="L2" s="81"/>
      <c r="M2" s="52" t="s">
        <v>310</v>
      </c>
      <c r="N2" s="53"/>
      <c r="O2" s="81"/>
      <c r="P2" s="52" t="s">
        <v>311</v>
      </c>
      <c r="Q2" s="53"/>
      <c r="R2" s="81"/>
      <c r="S2" s="53" t="s">
        <v>312</v>
      </c>
      <c r="T2" s="53"/>
      <c r="U2" s="81"/>
      <c r="V2" s="85" t="s">
        <v>313</v>
      </c>
      <c r="W2" s="85" t="s">
        <v>276</v>
      </c>
    </row>
    <row r="3" s="50" customFormat="1" ht="18" customHeight="1" spans="1:23">
      <c r="A3" s="9"/>
      <c r="B3" s="54"/>
      <c r="C3" s="54"/>
      <c r="D3" s="54"/>
      <c r="E3" s="54"/>
      <c r="F3" s="54"/>
      <c r="G3" s="6" t="s">
        <v>314</v>
      </c>
      <c r="H3" s="6" t="s">
        <v>67</v>
      </c>
      <c r="I3" s="6" t="s">
        <v>267</v>
      </c>
      <c r="J3" s="6" t="s">
        <v>314</v>
      </c>
      <c r="K3" s="6" t="s">
        <v>67</v>
      </c>
      <c r="L3" s="6" t="s">
        <v>267</v>
      </c>
      <c r="M3" s="6" t="s">
        <v>314</v>
      </c>
      <c r="N3" s="6" t="s">
        <v>67</v>
      </c>
      <c r="O3" s="6" t="s">
        <v>267</v>
      </c>
      <c r="P3" s="6" t="s">
        <v>314</v>
      </c>
      <c r="Q3" s="6" t="s">
        <v>67</v>
      </c>
      <c r="R3" s="6" t="s">
        <v>267</v>
      </c>
      <c r="S3" s="6" t="s">
        <v>314</v>
      </c>
      <c r="T3" s="6" t="s">
        <v>67</v>
      </c>
      <c r="U3" s="6" t="s">
        <v>267</v>
      </c>
      <c r="V3" s="86"/>
      <c r="W3" s="86"/>
    </row>
    <row r="4" s="51" customFormat="1" ht="49" customHeight="1" spans="1:23">
      <c r="A4" s="55" t="s">
        <v>315</v>
      </c>
      <c r="B4" s="55" t="s">
        <v>279</v>
      </c>
      <c r="C4" s="56" t="s">
        <v>316</v>
      </c>
      <c r="D4" s="473" t="s">
        <v>277</v>
      </c>
      <c r="E4" s="57" t="s">
        <v>317</v>
      </c>
      <c r="F4" s="56" t="s">
        <v>62</v>
      </c>
      <c r="G4" s="474" t="s">
        <v>277</v>
      </c>
      <c r="H4" s="59" t="s">
        <v>318</v>
      </c>
      <c r="I4" s="475" t="s">
        <v>279</v>
      </c>
      <c r="J4" s="474" t="s">
        <v>277</v>
      </c>
      <c r="K4" s="58" t="s">
        <v>319</v>
      </c>
      <c r="L4" s="58" t="s">
        <v>320</v>
      </c>
      <c r="M4" s="475" t="s">
        <v>321</v>
      </c>
      <c r="N4" s="475" t="s">
        <v>322</v>
      </c>
      <c r="O4" s="475" t="s">
        <v>323</v>
      </c>
      <c r="P4" s="475" t="s">
        <v>324</v>
      </c>
      <c r="Q4" s="475" t="s">
        <v>325</v>
      </c>
      <c r="R4" s="475" t="s">
        <v>326</v>
      </c>
      <c r="S4" s="475" t="s">
        <v>327</v>
      </c>
      <c r="T4" s="58" t="s">
        <v>328</v>
      </c>
      <c r="U4" s="82" t="s">
        <v>329</v>
      </c>
      <c r="V4" s="58" t="s">
        <v>330</v>
      </c>
      <c r="W4" s="58" t="s">
        <v>304</v>
      </c>
    </row>
    <row r="5" s="4" customFormat="1" ht="14.25" customHeight="1" spans="1:23">
      <c r="A5" s="60"/>
      <c r="B5" s="60"/>
      <c r="C5" s="60"/>
      <c r="D5" s="60"/>
      <c r="E5" s="61"/>
      <c r="F5" s="62"/>
      <c r="G5" s="52" t="s">
        <v>331</v>
      </c>
      <c r="H5" s="53"/>
      <c r="I5" s="81"/>
      <c r="J5" s="52" t="s">
        <v>332</v>
      </c>
      <c r="K5" s="53"/>
      <c r="L5" s="81"/>
      <c r="M5" s="52" t="s">
        <v>333</v>
      </c>
      <c r="N5" s="53"/>
      <c r="O5" s="81"/>
      <c r="P5" s="52" t="s">
        <v>334</v>
      </c>
      <c r="Q5" s="53"/>
      <c r="R5" s="81"/>
      <c r="S5" s="53" t="s">
        <v>335</v>
      </c>
      <c r="T5" s="53"/>
      <c r="U5" s="81"/>
      <c r="V5" s="29"/>
      <c r="W5" s="29"/>
    </row>
    <row r="6" s="4" customFormat="1" ht="14.25" customHeight="1" spans="1:23">
      <c r="A6" s="60"/>
      <c r="B6" s="60"/>
      <c r="C6" s="60"/>
      <c r="D6" s="60"/>
      <c r="E6" s="61"/>
      <c r="F6" s="62"/>
      <c r="G6" s="6" t="s">
        <v>314</v>
      </c>
      <c r="H6" s="6" t="s">
        <v>67</v>
      </c>
      <c r="I6" s="6" t="s">
        <v>267</v>
      </c>
      <c r="J6" s="6" t="s">
        <v>314</v>
      </c>
      <c r="K6" s="6" t="s">
        <v>67</v>
      </c>
      <c r="L6" s="6" t="s">
        <v>267</v>
      </c>
      <c r="M6" s="6" t="s">
        <v>314</v>
      </c>
      <c r="N6" s="6" t="s">
        <v>67</v>
      </c>
      <c r="O6" s="6" t="s">
        <v>267</v>
      </c>
      <c r="P6" s="6" t="s">
        <v>314</v>
      </c>
      <c r="Q6" s="6" t="s">
        <v>67</v>
      </c>
      <c r="R6" s="6" t="s">
        <v>267</v>
      </c>
      <c r="S6" s="6" t="s">
        <v>314</v>
      </c>
      <c r="T6" s="6" t="s">
        <v>67</v>
      </c>
      <c r="U6" s="6" t="s">
        <v>267</v>
      </c>
      <c r="V6" s="29"/>
      <c r="W6" s="29"/>
    </row>
    <row r="7" s="4" customFormat="1" ht="49" customHeight="1" spans="1:23">
      <c r="A7" s="63"/>
      <c r="B7" s="63"/>
      <c r="C7" s="63"/>
      <c r="D7" s="63"/>
      <c r="E7" s="64"/>
      <c r="F7" s="65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 t="s">
        <v>330</v>
      </c>
      <c r="W7" s="29" t="s">
        <v>304</v>
      </c>
    </row>
    <row r="8" s="4" customFormat="1" ht="14.25" customHeight="1" spans="1:23">
      <c r="A8" s="66" t="s">
        <v>315</v>
      </c>
      <c r="B8" s="67" t="s">
        <v>279</v>
      </c>
      <c r="C8" s="68" t="s">
        <v>336</v>
      </c>
      <c r="D8" s="476" t="s">
        <v>277</v>
      </c>
      <c r="E8" s="69" t="s">
        <v>337</v>
      </c>
      <c r="F8" s="66" t="s">
        <v>62</v>
      </c>
      <c r="G8" s="52" t="s">
        <v>308</v>
      </c>
      <c r="H8" s="53"/>
      <c r="I8" s="81"/>
      <c r="J8" s="52" t="s">
        <v>309</v>
      </c>
      <c r="K8" s="53"/>
      <c r="L8" s="81"/>
      <c r="M8" s="52" t="s">
        <v>310</v>
      </c>
      <c r="N8" s="53"/>
      <c r="O8" s="81"/>
      <c r="P8" s="52" t="s">
        <v>311</v>
      </c>
      <c r="Q8" s="53"/>
      <c r="R8" s="81"/>
      <c r="S8" s="53" t="s">
        <v>312</v>
      </c>
      <c r="T8" s="53"/>
      <c r="U8" s="81"/>
      <c r="V8" s="85" t="s">
        <v>313</v>
      </c>
      <c r="W8" s="29"/>
    </row>
    <row r="9" s="4" customFormat="1" ht="14.25" customHeight="1" spans="1:23">
      <c r="A9" s="61"/>
      <c r="B9" s="67"/>
      <c r="C9" s="68"/>
      <c r="D9" s="67"/>
      <c r="E9" s="61"/>
      <c r="F9" s="61"/>
      <c r="G9" s="6" t="s">
        <v>314</v>
      </c>
      <c r="H9" s="6" t="s">
        <v>67</v>
      </c>
      <c r="I9" s="6" t="s">
        <v>267</v>
      </c>
      <c r="J9" s="6" t="s">
        <v>314</v>
      </c>
      <c r="K9" s="6" t="s">
        <v>67</v>
      </c>
      <c r="L9" s="6" t="s">
        <v>267</v>
      </c>
      <c r="M9" s="6" t="s">
        <v>314</v>
      </c>
      <c r="N9" s="6" t="s">
        <v>67</v>
      </c>
      <c r="O9" s="6" t="s">
        <v>267</v>
      </c>
      <c r="P9" s="6" t="s">
        <v>314</v>
      </c>
      <c r="Q9" s="6" t="s">
        <v>67</v>
      </c>
      <c r="R9" s="6" t="s">
        <v>267</v>
      </c>
      <c r="S9" s="6" t="s">
        <v>314</v>
      </c>
      <c r="T9" s="6" t="s">
        <v>67</v>
      </c>
      <c r="U9" s="6" t="s">
        <v>267</v>
      </c>
      <c r="V9" s="86"/>
      <c r="W9" s="29"/>
    </row>
    <row r="10" s="51" customFormat="1" ht="45" customHeight="1" spans="1:23">
      <c r="A10" s="70"/>
      <c r="B10" s="71"/>
      <c r="C10" s="72"/>
      <c r="D10" s="71"/>
      <c r="E10" s="70"/>
      <c r="F10" s="70"/>
      <c r="G10" s="474" t="s">
        <v>277</v>
      </c>
      <c r="H10" s="59" t="s">
        <v>318</v>
      </c>
      <c r="I10" s="475" t="s">
        <v>279</v>
      </c>
      <c r="J10" s="474" t="s">
        <v>277</v>
      </c>
      <c r="K10" s="58" t="s">
        <v>319</v>
      </c>
      <c r="L10" s="58" t="s">
        <v>320</v>
      </c>
      <c r="M10" s="475" t="s">
        <v>321</v>
      </c>
      <c r="N10" s="475" t="s">
        <v>322</v>
      </c>
      <c r="O10" s="475" t="s">
        <v>323</v>
      </c>
      <c r="P10" s="475" t="s">
        <v>324</v>
      </c>
      <c r="Q10" s="475" t="s">
        <v>325</v>
      </c>
      <c r="R10" s="475" t="s">
        <v>326</v>
      </c>
      <c r="S10" s="475" t="s">
        <v>327</v>
      </c>
      <c r="T10" s="58" t="s">
        <v>328</v>
      </c>
      <c r="U10" s="82" t="s">
        <v>329</v>
      </c>
      <c r="V10" s="58" t="s">
        <v>330</v>
      </c>
      <c r="W10" s="58" t="s">
        <v>304</v>
      </c>
    </row>
    <row r="11" s="4" customFormat="1" ht="16" customHeight="1" spans="1:23">
      <c r="A11" s="61"/>
      <c r="B11" s="67"/>
      <c r="C11" s="68"/>
      <c r="D11" s="67"/>
      <c r="E11" s="61"/>
      <c r="F11" s="61"/>
      <c r="G11" s="52" t="s">
        <v>331</v>
      </c>
      <c r="H11" s="53"/>
      <c r="I11" s="81"/>
      <c r="J11" s="52" t="s">
        <v>332</v>
      </c>
      <c r="K11" s="53"/>
      <c r="L11" s="81"/>
      <c r="M11" s="52" t="s">
        <v>333</v>
      </c>
      <c r="N11" s="53"/>
      <c r="O11" s="81"/>
      <c r="P11" s="52" t="s">
        <v>334</v>
      </c>
      <c r="Q11" s="53"/>
      <c r="R11" s="81"/>
      <c r="S11" s="53" t="s">
        <v>335</v>
      </c>
      <c r="T11" s="53"/>
      <c r="U11" s="81"/>
      <c r="V11" s="29"/>
      <c r="W11" s="29"/>
    </row>
    <row r="12" s="4" customFormat="1" ht="15" customHeight="1" spans="1:23">
      <c r="A12" s="61"/>
      <c r="B12" s="67"/>
      <c r="C12" s="68"/>
      <c r="D12" s="67"/>
      <c r="E12" s="61"/>
      <c r="F12" s="61"/>
      <c r="G12" s="6" t="s">
        <v>314</v>
      </c>
      <c r="H12" s="6" t="s">
        <v>67</v>
      </c>
      <c r="I12" s="6" t="s">
        <v>267</v>
      </c>
      <c r="J12" s="6" t="s">
        <v>314</v>
      </c>
      <c r="K12" s="6" t="s">
        <v>67</v>
      </c>
      <c r="L12" s="6" t="s">
        <v>267</v>
      </c>
      <c r="M12" s="6" t="s">
        <v>314</v>
      </c>
      <c r="N12" s="6" t="s">
        <v>67</v>
      </c>
      <c r="O12" s="6" t="s">
        <v>267</v>
      </c>
      <c r="P12" s="6" t="s">
        <v>314</v>
      </c>
      <c r="Q12" s="6" t="s">
        <v>67</v>
      </c>
      <c r="R12" s="6" t="s">
        <v>267</v>
      </c>
      <c r="S12" s="6" t="s">
        <v>314</v>
      </c>
      <c r="T12" s="6" t="s">
        <v>67</v>
      </c>
      <c r="U12" s="6" t="s">
        <v>267</v>
      </c>
      <c r="V12" s="29"/>
      <c r="W12" s="29"/>
    </row>
    <row r="13" s="51" customFormat="1" ht="49" customHeight="1" spans="1:23">
      <c r="A13" s="73"/>
      <c r="B13" s="71"/>
      <c r="C13" s="72"/>
      <c r="D13" s="71"/>
      <c r="E13" s="73"/>
      <c r="F13" s="73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 t="s">
        <v>330</v>
      </c>
      <c r="W13" s="58" t="s">
        <v>304</v>
      </c>
    </row>
    <row r="14" s="4" customFormat="1" ht="14.25" customHeight="1" spans="1:23">
      <c r="A14" s="66" t="s">
        <v>315</v>
      </c>
      <c r="B14" s="67" t="s">
        <v>279</v>
      </c>
      <c r="C14" s="68" t="s">
        <v>338</v>
      </c>
      <c r="D14" s="476" t="s">
        <v>277</v>
      </c>
      <c r="E14" s="68" t="s">
        <v>339</v>
      </c>
      <c r="F14" s="67" t="s">
        <v>62</v>
      </c>
      <c r="G14" s="52" t="s">
        <v>308</v>
      </c>
      <c r="H14" s="53"/>
      <c r="I14" s="81"/>
      <c r="J14" s="52" t="s">
        <v>309</v>
      </c>
      <c r="K14" s="53"/>
      <c r="L14" s="81"/>
      <c r="M14" s="52" t="s">
        <v>310</v>
      </c>
      <c r="N14" s="53"/>
      <c r="O14" s="81"/>
      <c r="P14" s="52" t="s">
        <v>311</v>
      </c>
      <c r="Q14" s="53"/>
      <c r="R14" s="81"/>
      <c r="S14" s="53" t="s">
        <v>312</v>
      </c>
      <c r="T14" s="53"/>
      <c r="U14" s="81"/>
      <c r="V14" s="85" t="s">
        <v>313</v>
      </c>
      <c r="W14" s="29"/>
    </row>
    <row r="15" s="4" customFormat="1" ht="14.25" customHeight="1" spans="1:23">
      <c r="A15" s="61"/>
      <c r="B15" s="67"/>
      <c r="C15" s="67"/>
      <c r="D15" s="67"/>
      <c r="E15" s="67"/>
      <c r="F15" s="67"/>
      <c r="G15" s="6" t="s">
        <v>314</v>
      </c>
      <c r="H15" s="6" t="s">
        <v>67</v>
      </c>
      <c r="I15" s="6" t="s">
        <v>267</v>
      </c>
      <c r="J15" s="6" t="s">
        <v>314</v>
      </c>
      <c r="K15" s="6" t="s">
        <v>67</v>
      </c>
      <c r="L15" s="6" t="s">
        <v>267</v>
      </c>
      <c r="M15" s="6" t="s">
        <v>314</v>
      </c>
      <c r="N15" s="6" t="s">
        <v>67</v>
      </c>
      <c r="O15" s="6" t="s">
        <v>267</v>
      </c>
      <c r="P15" s="6" t="s">
        <v>314</v>
      </c>
      <c r="Q15" s="6" t="s">
        <v>67</v>
      </c>
      <c r="R15" s="6" t="s">
        <v>267</v>
      </c>
      <c r="S15" s="6" t="s">
        <v>314</v>
      </c>
      <c r="T15" s="6" t="s">
        <v>67</v>
      </c>
      <c r="U15" s="6" t="s">
        <v>267</v>
      </c>
      <c r="V15" s="86"/>
      <c r="W15" s="29"/>
    </row>
    <row r="16" s="51" customFormat="1" ht="46" customHeight="1" spans="1:23">
      <c r="A16" s="70"/>
      <c r="B16" s="71"/>
      <c r="C16" s="71"/>
      <c r="D16" s="71"/>
      <c r="E16" s="71"/>
      <c r="F16" s="71"/>
      <c r="G16" s="474" t="s">
        <v>277</v>
      </c>
      <c r="H16" s="59" t="s">
        <v>318</v>
      </c>
      <c r="I16" s="475" t="s">
        <v>279</v>
      </c>
      <c r="J16" s="474" t="s">
        <v>277</v>
      </c>
      <c r="K16" s="58" t="s">
        <v>319</v>
      </c>
      <c r="L16" s="58" t="s">
        <v>320</v>
      </c>
      <c r="M16" s="475" t="s">
        <v>321</v>
      </c>
      <c r="N16" s="475" t="s">
        <v>322</v>
      </c>
      <c r="O16" s="475" t="s">
        <v>323</v>
      </c>
      <c r="P16" s="475" t="s">
        <v>324</v>
      </c>
      <c r="Q16" s="475" t="s">
        <v>325</v>
      </c>
      <c r="R16" s="475" t="s">
        <v>326</v>
      </c>
      <c r="S16" s="475" t="s">
        <v>327</v>
      </c>
      <c r="T16" s="58" t="s">
        <v>328</v>
      </c>
      <c r="U16" s="82" t="s">
        <v>329</v>
      </c>
      <c r="V16" s="58" t="s">
        <v>330</v>
      </c>
      <c r="W16" s="58" t="s">
        <v>304</v>
      </c>
    </row>
    <row r="17" s="4" customFormat="1" ht="14.25" customHeight="1" spans="1:23">
      <c r="A17" s="61"/>
      <c r="B17" s="67"/>
      <c r="C17" s="67"/>
      <c r="D17" s="67"/>
      <c r="E17" s="67"/>
      <c r="F17" s="67"/>
      <c r="G17" s="52" t="s">
        <v>331</v>
      </c>
      <c r="H17" s="53"/>
      <c r="I17" s="81"/>
      <c r="J17" s="52" t="s">
        <v>332</v>
      </c>
      <c r="K17" s="53"/>
      <c r="L17" s="81"/>
      <c r="M17" s="52" t="s">
        <v>333</v>
      </c>
      <c r="N17" s="53"/>
      <c r="O17" s="81"/>
      <c r="P17" s="52" t="s">
        <v>334</v>
      </c>
      <c r="Q17" s="53"/>
      <c r="R17" s="81"/>
      <c r="S17" s="53" t="s">
        <v>335</v>
      </c>
      <c r="T17" s="53"/>
      <c r="U17" s="81"/>
      <c r="V17" s="29"/>
      <c r="W17" s="29"/>
    </row>
    <row r="18" s="4" customFormat="1" ht="14.25" customHeight="1" spans="1:23">
      <c r="A18" s="61"/>
      <c r="B18" s="67"/>
      <c r="C18" s="67"/>
      <c r="D18" s="67"/>
      <c r="E18" s="67"/>
      <c r="F18" s="67"/>
      <c r="G18" s="6" t="s">
        <v>314</v>
      </c>
      <c r="H18" s="6" t="s">
        <v>67</v>
      </c>
      <c r="I18" s="6" t="s">
        <v>267</v>
      </c>
      <c r="J18" s="6" t="s">
        <v>314</v>
      </c>
      <c r="K18" s="6" t="s">
        <v>67</v>
      </c>
      <c r="L18" s="6" t="s">
        <v>267</v>
      </c>
      <c r="M18" s="6" t="s">
        <v>314</v>
      </c>
      <c r="N18" s="6" t="s">
        <v>67</v>
      </c>
      <c r="O18" s="6" t="s">
        <v>267</v>
      </c>
      <c r="P18" s="6" t="s">
        <v>314</v>
      </c>
      <c r="Q18" s="6" t="s">
        <v>67</v>
      </c>
      <c r="R18" s="6" t="s">
        <v>267</v>
      </c>
      <c r="S18" s="6" t="s">
        <v>314</v>
      </c>
      <c r="T18" s="6" t="s">
        <v>67</v>
      </c>
      <c r="U18" s="6" t="s">
        <v>267</v>
      </c>
      <c r="V18" s="29"/>
      <c r="W18" s="29"/>
    </row>
    <row r="19" s="51" customFormat="1" ht="46" customHeight="1" spans="1:23">
      <c r="A19" s="73"/>
      <c r="B19" s="71"/>
      <c r="C19" s="71"/>
      <c r="D19" s="71"/>
      <c r="E19" s="71"/>
      <c r="F19" s="71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</row>
    <row r="20" s="4" customFormat="1" ht="17" customHeight="1" spans="1:23">
      <c r="A20" s="66" t="s">
        <v>315</v>
      </c>
      <c r="B20" s="61" t="s">
        <v>279</v>
      </c>
      <c r="C20" s="74" t="s">
        <v>340</v>
      </c>
      <c r="D20" s="477" t="s">
        <v>277</v>
      </c>
      <c r="E20" s="68" t="s">
        <v>341</v>
      </c>
      <c r="F20" s="61" t="s">
        <v>62</v>
      </c>
      <c r="G20" s="52" t="s">
        <v>308</v>
      </c>
      <c r="H20" s="53"/>
      <c r="I20" s="81"/>
      <c r="J20" s="52" t="s">
        <v>309</v>
      </c>
      <c r="K20" s="53"/>
      <c r="L20" s="81"/>
      <c r="M20" s="52" t="s">
        <v>310</v>
      </c>
      <c r="N20" s="53"/>
      <c r="O20" s="81"/>
      <c r="P20" s="52" t="s">
        <v>311</v>
      </c>
      <c r="Q20" s="53"/>
      <c r="R20" s="81"/>
      <c r="S20" s="53" t="s">
        <v>312</v>
      </c>
      <c r="T20" s="53"/>
      <c r="U20" s="81"/>
      <c r="V20" s="85" t="s">
        <v>313</v>
      </c>
      <c r="W20" s="29"/>
    </row>
    <row r="21" s="4" customFormat="1" ht="17" customHeight="1" spans="1:23">
      <c r="A21" s="61"/>
      <c r="B21" s="61"/>
      <c r="C21" s="61"/>
      <c r="D21" s="61"/>
      <c r="E21" s="67"/>
      <c r="F21" s="61"/>
      <c r="G21" s="6" t="s">
        <v>314</v>
      </c>
      <c r="H21" s="6" t="s">
        <v>67</v>
      </c>
      <c r="I21" s="6" t="s">
        <v>267</v>
      </c>
      <c r="J21" s="6" t="s">
        <v>314</v>
      </c>
      <c r="K21" s="6" t="s">
        <v>67</v>
      </c>
      <c r="L21" s="6" t="s">
        <v>267</v>
      </c>
      <c r="M21" s="6" t="s">
        <v>314</v>
      </c>
      <c r="N21" s="6" t="s">
        <v>67</v>
      </c>
      <c r="O21" s="6" t="s">
        <v>267</v>
      </c>
      <c r="P21" s="6" t="s">
        <v>314</v>
      </c>
      <c r="Q21" s="6" t="s">
        <v>67</v>
      </c>
      <c r="R21" s="6" t="s">
        <v>267</v>
      </c>
      <c r="S21" s="6" t="s">
        <v>314</v>
      </c>
      <c r="T21" s="6" t="s">
        <v>67</v>
      </c>
      <c r="U21" s="6" t="s">
        <v>267</v>
      </c>
      <c r="V21" s="86"/>
      <c r="W21" s="29"/>
    </row>
    <row r="22" s="51" customFormat="1" ht="46" customHeight="1" spans="1:23">
      <c r="A22" s="70"/>
      <c r="B22" s="70"/>
      <c r="C22" s="70"/>
      <c r="D22" s="70"/>
      <c r="E22" s="71"/>
      <c r="F22" s="70"/>
      <c r="G22" s="474" t="s">
        <v>277</v>
      </c>
      <c r="H22" s="59" t="s">
        <v>318</v>
      </c>
      <c r="I22" s="475" t="s">
        <v>279</v>
      </c>
      <c r="J22" s="474" t="s">
        <v>277</v>
      </c>
      <c r="K22" s="58" t="s">
        <v>319</v>
      </c>
      <c r="L22" s="58" t="s">
        <v>320</v>
      </c>
      <c r="M22" s="475" t="s">
        <v>321</v>
      </c>
      <c r="N22" s="475" t="s">
        <v>322</v>
      </c>
      <c r="O22" s="475" t="s">
        <v>323</v>
      </c>
      <c r="P22" s="475" t="s">
        <v>324</v>
      </c>
      <c r="Q22" s="475" t="s">
        <v>325</v>
      </c>
      <c r="R22" s="475" t="s">
        <v>326</v>
      </c>
      <c r="S22" s="475" t="s">
        <v>327</v>
      </c>
      <c r="T22" s="58" t="s">
        <v>328</v>
      </c>
      <c r="U22" s="82" t="s">
        <v>329</v>
      </c>
      <c r="V22" s="58" t="s">
        <v>342</v>
      </c>
      <c r="W22" s="58" t="s">
        <v>304</v>
      </c>
    </row>
    <row r="23" s="4" customFormat="1" ht="15" customHeight="1" spans="1:23">
      <c r="A23" s="61"/>
      <c r="B23" s="61"/>
      <c r="C23" s="61"/>
      <c r="D23" s="61"/>
      <c r="E23" s="67"/>
      <c r="F23" s="61"/>
      <c r="G23" s="52" t="s">
        <v>331</v>
      </c>
      <c r="H23" s="53"/>
      <c r="I23" s="81"/>
      <c r="J23" s="52" t="s">
        <v>332</v>
      </c>
      <c r="K23" s="53"/>
      <c r="L23" s="81"/>
      <c r="M23" s="52" t="s">
        <v>333</v>
      </c>
      <c r="N23" s="53"/>
      <c r="O23" s="81"/>
      <c r="P23" s="52" t="s">
        <v>334</v>
      </c>
      <c r="Q23" s="53"/>
      <c r="R23" s="81"/>
      <c r="S23" s="53" t="s">
        <v>335</v>
      </c>
      <c r="T23" s="53"/>
      <c r="U23" s="81"/>
      <c r="V23" s="29"/>
      <c r="W23" s="29"/>
    </row>
    <row r="24" s="4" customFormat="1" ht="15" customHeight="1" spans="1:23">
      <c r="A24" s="61"/>
      <c r="B24" s="61"/>
      <c r="C24" s="61"/>
      <c r="D24" s="61"/>
      <c r="E24" s="67"/>
      <c r="F24" s="61"/>
      <c r="G24" s="6" t="s">
        <v>314</v>
      </c>
      <c r="H24" s="6" t="s">
        <v>67</v>
      </c>
      <c r="I24" s="6" t="s">
        <v>267</v>
      </c>
      <c r="J24" s="6" t="s">
        <v>314</v>
      </c>
      <c r="K24" s="6" t="s">
        <v>67</v>
      </c>
      <c r="L24" s="6" t="s">
        <v>267</v>
      </c>
      <c r="M24" s="6" t="s">
        <v>314</v>
      </c>
      <c r="N24" s="6" t="s">
        <v>67</v>
      </c>
      <c r="O24" s="6" t="s">
        <v>267</v>
      </c>
      <c r="P24" s="6" t="s">
        <v>314</v>
      </c>
      <c r="Q24" s="6" t="s">
        <v>67</v>
      </c>
      <c r="R24" s="6" t="s">
        <v>267</v>
      </c>
      <c r="S24" s="6" t="s">
        <v>314</v>
      </c>
      <c r="T24" s="6" t="s">
        <v>67</v>
      </c>
      <c r="U24" s="6" t="s">
        <v>267</v>
      </c>
      <c r="V24" s="29"/>
      <c r="W24" s="29"/>
    </row>
    <row r="25" s="51" customFormat="1" ht="53" customHeight="1" spans="1:23">
      <c r="A25" s="73"/>
      <c r="B25" s="73"/>
      <c r="C25" s="73"/>
      <c r="D25" s="73"/>
      <c r="E25" s="71"/>
      <c r="F25" s="73"/>
      <c r="G25" s="75"/>
      <c r="H25" s="76"/>
      <c r="I25" s="83"/>
      <c r="J25" s="75"/>
      <c r="K25" s="76"/>
      <c r="L25" s="83"/>
      <c r="M25" s="75"/>
      <c r="N25" s="76"/>
      <c r="O25" s="83"/>
      <c r="P25" s="75"/>
      <c r="Q25" s="76"/>
      <c r="R25" s="83"/>
      <c r="S25" s="76"/>
      <c r="T25" s="76"/>
      <c r="U25" s="83"/>
      <c r="V25" s="87"/>
      <c r="W25" s="58"/>
    </row>
    <row r="26" s="4" customFormat="1" ht="15" customHeight="1" spans="1:23">
      <c r="A26" s="66" t="s">
        <v>315</v>
      </c>
      <c r="B26" s="67" t="s">
        <v>279</v>
      </c>
      <c r="C26" s="77" t="s">
        <v>343</v>
      </c>
      <c r="D26" s="477" t="s">
        <v>277</v>
      </c>
      <c r="E26" s="68" t="s">
        <v>344</v>
      </c>
      <c r="F26" s="67" t="s">
        <v>62</v>
      </c>
      <c r="G26" s="52" t="s">
        <v>308</v>
      </c>
      <c r="H26" s="53"/>
      <c r="I26" s="81"/>
      <c r="J26" s="52" t="s">
        <v>309</v>
      </c>
      <c r="K26" s="53"/>
      <c r="L26" s="81"/>
      <c r="M26" s="52" t="s">
        <v>310</v>
      </c>
      <c r="N26" s="53"/>
      <c r="O26" s="81"/>
      <c r="P26" s="52" t="s">
        <v>311</v>
      </c>
      <c r="Q26" s="53"/>
      <c r="R26" s="81"/>
      <c r="S26" s="53" t="s">
        <v>312</v>
      </c>
      <c r="T26" s="53"/>
      <c r="U26" s="81"/>
      <c r="V26" s="85" t="s">
        <v>313</v>
      </c>
      <c r="W26" s="29"/>
    </row>
    <row r="27" s="4" customFormat="1" ht="15" customHeight="1" spans="1:23">
      <c r="A27" s="61"/>
      <c r="B27" s="67"/>
      <c r="C27" s="61"/>
      <c r="D27" s="61"/>
      <c r="E27" s="67"/>
      <c r="F27" s="67"/>
      <c r="G27" s="6" t="s">
        <v>314</v>
      </c>
      <c r="H27" s="6" t="s">
        <v>67</v>
      </c>
      <c r="I27" s="6" t="s">
        <v>267</v>
      </c>
      <c r="J27" s="6" t="s">
        <v>314</v>
      </c>
      <c r="K27" s="6" t="s">
        <v>67</v>
      </c>
      <c r="L27" s="6" t="s">
        <v>267</v>
      </c>
      <c r="M27" s="6" t="s">
        <v>314</v>
      </c>
      <c r="N27" s="6" t="s">
        <v>67</v>
      </c>
      <c r="O27" s="6" t="s">
        <v>267</v>
      </c>
      <c r="P27" s="6" t="s">
        <v>314</v>
      </c>
      <c r="Q27" s="6" t="s">
        <v>67</v>
      </c>
      <c r="R27" s="6" t="s">
        <v>267</v>
      </c>
      <c r="S27" s="6" t="s">
        <v>314</v>
      </c>
      <c r="T27" s="6" t="s">
        <v>67</v>
      </c>
      <c r="U27" s="6" t="s">
        <v>267</v>
      </c>
      <c r="V27" s="86"/>
      <c r="W27" s="29"/>
    </row>
    <row r="28" s="51" customFormat="1" ht="57" customHeight="1" spans="1:23">
      <c r="A28" s="70"/>
      <c r="B28" s="71"/>
      <c r="C28" s="70"/>
      <c r="D28" s="70"/>
      <c r="E28" s="71"/>
      <c r="F28" s="71"/>
      <c r="G28" s="474" t="s">
        <v>277</v>
      </c>
      <c r="H28" s="59" t="s">
        <v>318</v>
      </c>
      <c r="I28" s="475" t="s">
        <v>279</v>
      </c>
      <c r="J28" s="474" t="s">
        <v>277</v>
      </c>
      <c r="K28" s="58" t="s">
        <v>319</v>
      </c>
      <c r="L28" s="58" t="s">
        <v>320</v>
      </c>
      <c r="M28" s="475" t="s">
        <v>321</v>
      </c>
      <c r="N28" s="475" t="s">
        <v>322</v>
      </c>
      <c r="O28" s="475" t="s">
        <v>323</v>
      </c>
      <c r="P28" s="475" t="s">
        <v>324</v>
      </c>
      <c r="Q28" s="475" t="s">
        <v>325</v>
      </c>
      <c r="R28" s="475" t="s">
        <v>326</v>
      </c>
      <c r="S28" s="475" t="s">
        <v>327</v>
      </c>
      <c r="T28" s="58" t="s">
        <v>328</v>
      </c>
      <c r="U28" s="82" t="s">
        <v>329</v>
      </c>
      <c r="V28" s="58" t="s">
        <v>342</v>
      </c>
      <c r="W28" s="58" t="s">
        <v>304</v>
      </c>
    </row>
    <row r="29" s="4" customFormat="1" ht="15" customHeight="1" spans="1:23">
      <c r="A29" s="61"/>
      <c r="B29" s="67"/>
      <c r="C29" s="61"/>
      <c r="D29" s="61"/>
      <c r="E29" s="67"/>
      <c r="F29" s="67"/>
      <c r="G29" s="52" t="s">
        <v>331</v>
      </c>
      <c r="H29" s="53"/>
      <c r="I29" s="81"/>
      <c r="J29" s="52" t="s">
        <v>332</v>
      </c>
      <c r="K29" s="53"/>
      <c r="L29" s="81"/>
      <c r="M29" s="52" t="s">
        <v>333</v>
      </c>
      <c r="N29" s="53"/>
      <c r="O29" s="81"/>
      <c r="P29" s="52" t="s">
        <v>334</v>
      </c>
      <c r="Q29" s="53"/>
      <c r="R29" s="81"/>
      <c r="S29" s="53" t="s">
        <v>335</v>
      </c>
      <c r="T29" s="53"/>
      <c r="U29" s="81"/>
      <c r="V29" s="29"/>
      <c r="W29" s="29"/>
    </row>
    <row r="30" s="4" customFormat="1" ht="21" customHeight="1" spans="1:23">
      <c r="A30" s="61"/>
      <c r="B30" s="67"/>
      <c r="C30" s="61"/>
      <c r="D30" s="61"/>
      <c r="E30" s="67"/>
      <c r="F30" s="67"/>
      <c r="G30" s="6" t="s">
        <v>314</v>
      </c>
      <c r="H30" s="6" t="s">
        <v>67</v>
      </c>
      <c r="I30" s="6" t="s">
        <v>267</v>
      </c>
      <c r="J30" s="6" t="s">
        <v>314</v>
      </c>
      <c r="K30" s="6" t="s">
        <v>67</v>
      </c>
      <c r="L30" s="6" t="s">
        <v>267</v>
      </c>
      <c r="M30" s="6" t="s">
        <v>314</v>
      </c>
      <c r="N30" s="6" t="s">
        <v>67</v>
      </c>
      <c r="O30" s="6" t="s">
        <v>267</v>
      </c>
      <c r="P30" s="6" t="s">
        <v>314</v>
      </c>
      <c r="Q30" s="6" t="s">
        <v>67</v>
      </c>
      <c r="R30" s="6" t="s">
        <v>267</v>
      </c>
      <c r="S30" s="6" t="s">
        <v>314</v>
      </c>
      <c r="T30" s="6" t="s">
        <v>67</v>
      </c>
      <c r="U30" s="6" t="s">
        <v>267</v>
      </c>
      <c r="V30" s="29"/>
      <c r="W30" s="29"/>
    </row>
    <row r="31" s="51" customFormat="1" ht="57" customHeight="1" spans="1:23">
      <c r="A31" s="73"/>
      <c r="B31" s="71"/>
      <c r="C31" s="73"/>
      <c r="D31" s="73"/>
      <c r="E31" s="71"/>
      <c r="F31" s="71"/>
      <c r="G31" s="58"/>
      <c r="H31" s="58"/>
      <c r="I31" s="58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88"/>
    </row>
    <row r="32" s="4" customFormat="1" ht="29.25" customHeight="1" spans="1:23">
      <c r="A32" s="18" t="s">
        <v>345</v>
      </c>
      <c r="B32" s="19"/>
      <c r="C32" s="19"/>
      <c r="D32" s="19"/>
      <c r="E32" s="20"/>
      <c r="F32" s="21"/>
      <c r="G32" s="31"/>
      <c r="H32" s="78"/>
      <c r="I32" s="78"/>
      <c r="J32" s="18" t="s">
        <v>293</v>
      </c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20"/>
      <c r="V32" s="19"/>
      <c r="W32" s="26"/>
    </row>
    <row r="33" s="4" customFormat="1" ht="72.95" customHeight="1" spans="1:23">
      <c r="A33" s="79" t="s">
        <v>346</v>
      </c>
      <c r="B33" s="79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</sheetData>
  <mergeCells count="97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A32:E32"/>
    <mergeCell ref="F32:G32"/>
    <mergeCell ref="J32:U32"/>
    <mergeCell ref="A33:W33"/>
    <mergeCell ref="A2:A3"/>
    <mergeCell ref="A4:A7"/>
    <mergeCell ref="A8:A13"/>
    <mergeCell ref="A14:A19"/>
    <mergeCell ref="A20:A25"/>
    <mergeCell ref="A26:A31"/>
    <mergeCell ref="B2:B3"/>
    <mergeCell ref="B4:B7"/>
    <mergeCell ref="B8:B13"/>
    <mergeCell ref="B14:B19"/>
    <mergeCell ref="B20:B25"/>
    <mergeCell ref="B26:B31"/>
    <mergeCell ref="C2:C3"/>
    <mergeCell ref="C4:C7"/>
    <mergeCell ref="C8:C13"/>
    <mergeCell ref="C14:C19"/>
    <mergeCell ref="C20:C25"/>
    <mergeCell ref="C26:C31"/>
    <mergeCell ref="D2:D3"/>
    <mergeCell ref="D4:D7"/>
    <mergeCell ref="D8:D13"/>
    <mergeCell ref="D14:D19"/>
    <mergeCell ref="D20:D25"/>
    <mergeCell ref="D26:D31"/>
    <mergeCell ref="E2:E3"/>
    <mergeCell ref="E4:E7"/>
    <mergeCell ref="E8:E13"/>
    <mergeCell ref="E14:E19"/>
    <mergeCell ref="E20:E25"/>
    <mergeCell ref="E26:E31"/>
    <mergeCell ref="F2:F3"/>
    <mergeCell ref="F4:F7"/>
    <mergeCell ref="F8:F13"/>
    <mergeCell ref="F14:F19"/>
    <mergeCell ref="F20:F25"/>
    <mergeCell ref="F26:F31"/>
    <mergeCell ref="V2:V3"/>
    <mergeCell ref="V8:V9"/>
    <mergeCell ref="V14:V15"/>
    <mergeCell ref="V20:V21"/>
    <mergeCell ref="V26:V27"/>
    <mergeCell ref="W2:W3"/>
  </mergeCells>
  <dataValidations count="1">
    <dataValidation type="list" allowBlank="1" showInputMessage="1" showErrorMessage="1" sqref="W1 W4 W5 W6 W7 W8 W9 W10 W11 W12 W13 W16 W22 W25 W28 W31 W14:W15 W17:W19 W20:W21 W23:W24 W26:W27 W29:W30 W32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G27" sqref="G2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4" t="s">
        <v>347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="32" customFormat="1" ht="16.5" spans="1:14">
      <c r="A2" s="35" t="s">
        <v>348</v>
      </c>
      <c r="B2" s="36" t="s">
        <v>263</v>
      </c>
      <c r="C2" s="36" t="s">
        <v>264</v>
      </c>
      <c r="D2" s="36" t="s">
        <v>265</v>
      </c>
      <c r="E2" s="36" t="s">
        <v>266</v>
      </c>
      <c r="F2" s="36" t="s">
        <v>267</v>
      </c>
      <c r="G2" s="35" t="s">
        <v>349</v>
      </c>
      <c r="H2" s="35" t="s">
        <v>350</v>
      </c>
      <c r="I2" s="35" t="s">
        <v>351</v>
      </c>
      <c r="J2" s="35" t="s">
        <v>350</v>
      </c>
      <c r="K2" s="35" t="s">
        <v>352</v>
      </c>
      <c r="L2" s="35" t="s">
        <v>350</v>
      </c>
      <c r="M2" s="36" t="s">
        <v>313</v>
      </c>
      <c r="N2" s="36" t="s">
        <v>276</v>
      </c>
    </row>
    <row r="3" spans="1:14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ht="16.5" spans="1:14">
      <c r="A4" s="39"/>
      <c r="B4" s="40"/>
      <c r="C4" s="40"/>
      <c r="D4" s="40"/>
      <c r="E4" s="36"/>
      <c r="F4" s="36"/>
      <c r="G4" s="35"/>
      <c r="H4" s="35"/>
      <c r="I4" s="35"/>
      <c r="J4" s="35"/>
      <c r="K4" s="35"/>
      <c r="L4" s="35"/>
      <c r="M4" s="36"/>
      <c r="N4" s="36"/>
    </row>
    <row r="5" spans="1:14">
      <c r="A5" s="37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</row>
    <row r="6" spans="1:14">
      <c r="A6" s="37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</row>
    <row r="7" spans="1:14">
      <c r="A7" s="37"/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</row>
    <row r="8" spans="1:14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</row>
    <row r="9" spans="1:14">
      <c r="A9" s="37"/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="33" customFormat="1" ht="18.75" spans="1:14">
      <c r="A11" s="41" t="s">
        <v>353</v>
      </c>
      <c r="B11" s="42"/>
      <c r="C11" s="42"/>
      <c r="D11" s="43"/>
      <c r="E11" s="44"/>
      <c r="F11" s="45"/>
      <c r="G11" s="46"/>
      <c r="H11" s="45"/>
      <c r="I11" s="41" t="s">
        <v>354</v>
      </c>
      <c r="J11" s="42"/>
      <c r="K11" s="42"/>
      <c r="L11" s="42"/>
      <c r="M11" s="42"/>
      <c r="N11" s="49"/>
    </row>
    <row r="12" ht="16.5" spans="1:14">
      <c r="A12" s="47" t="s">
        <v>355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E8" sqref="E8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="1" customFormat="1" ht="28.5" customHeight="1" spans="1:10">
      <c r="A1" s="5" t="s">
        <v>356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307</v>
      </c>
      <c r="B2" s="7" t="s">
        <v>267</v>
      </c>
      <c r="C2" s="7" t="s">
        <v>263</v>
      </c>
      <c r="D2" s="7" t="s">
        <v>264</v>
      </c>
      <c r="E2" s="7" t="s">
        <v>265</v>
      </c>
      <c r="F2" s="7" t="s">
        <v>266</v>
      </c>
      <c r="G2" s="6" t="s">
        <v>357</v>
      </c>
      <c r="H2" s="6" t="s">
        <v>358</v>
      </c>
      <c r="I2" s="6" t="s">
        <v>359</v>
      </c>
      <c r="J2" s="6" t="s">
        <v>360</v>
      </c>
      <c r="K2" s="7" t="s">
        <v>313</v>
      </c>
      <c r="L2" s="7" t="s">
        <v>276</v>
      </c>
    </row>
    <row r="3" s="1" customFormat="1" ht="14.25" customHeight="1" spans="1:12">
      <c r="A3" s="27" t="s">
        <v>315</v>
      </c>
      <c r="B3" s="27"/>
      <c r="C3" s="14">
        <v>220418082</v>
      </c>
      <c r="D3" s="471" t="s">
        <v>277</v>
      </c>
      <c r="E3" s="14" t="s">
        <v>280</v>
      </c>
      <c r="F3" s="14" t="s">
        <v>62</v>
      </c>
      <c r="G3" s="28" t="s">
        <v>361</v>
      </c>
      <c r="H3" s="28" t="s">
        <v>362</v>
      </c>
      <c r="I3" s="28"/>
      <c r="J3" s="28"/>
      <c r="K3" s="28" t="s">
        <v>363</v>
      </c>
      <c r="L3" s="28" t="s">
        <v>304</v>
      </c>
    </row>
    <row r="4" s="1" customFormat="1" ht="14.25" customHeight="1" spans="1:12">
      <c r="A4" s="27" t="s">
        <v>315</v>
      </c>
      <c r="B4" s="27"/>
      <c r="C4" s="14">
        <v>220321014</v>
      </c>
      <c r="D4" s="471" t="s">
        <v>277</v>
      </c>
      <c r="E4" s="14" t="s">
        <v>280</v>
      </c>
      <c r="F4" s="14" t="s">
        <v>62</v>
      </c>
      <c r="G4" s="28" t="s">
        <v>361</v>
      </c>
      <c r="H4" s="28" t="s">
        <v>362</v>
      </c>
      <c r="I4" s="28"/>
      <c r="J4" s="28"/>
      <c r="K4" s="28" t="s">
        <v>363</v>
      </c>
      <c r="L4" s="28" t="s">
        <v>304</v>
      </c>
    </row>
    <row r="5" s="1" customFormat="1" ht="14.25" customHeight="1" spans="1:12">
      <c r="A5" s="27"/>
      <c r="B5" s="27"/>
      <c r="C5" s="29"/>
      <c r="D5" s="30"/>
      <c r="E5" s="29"/>
      <c r="F5" s="28"/>
      <c r="G5" s="28"/>
      <c r="H5" s="28"/>
      <c r="I5" s="28"/>
      <c r="J5" s="28"/>
      <c r="K5" s="28"/>
      <c r="L5" s="28"/>
    </row>
    <row r="6" s="1" customFormat="1" ht="14.25" customHeight="1" spans="1:12">
      <c r="A6" s="27"/>
      <c r="B6" s="27"/>
      <c r="C6" s="29"/>
      <c r="D6" s="30"/>
      <c r="E6" s="29"/>
      <c r="F6" s="28"/>
      <c r="G6" s="28"/>
      <c r="H6" s="28"/>
      <c r="I6" s="28"/>
      <c r="J6" s="28"/>
      <c r="K6" s="28"/>
      <c r="L6" s="28"/>
    </row>
    <row r="7" s="1" customFormat="1" ht="14.25" customHeight="1" spans="1:12">
      <c r="A7" s="27"/>
      <c r="B7" s="27"/>
      <c r="C7" s="27"/>
      <c r="D7" s="28"/>
      <c r="E7" s="27"/>
      <c r="F7" s="27"/>
      <c r="G7" s="27"/>
      <c r="H7" s="27"/>
      <c r="I7" s="27"/>
      <c r="J7" s="27"/>
      <c r="K7" s="27"/>
      <c r="L7" s="27"/>
    </row>
    <row r="8" s="1" customFormat="1" ht="14.25" customHeight="1" spans="1:12">
      <c r="A8" s="27"/>
      <c r="B8" s="27"/>
      <c r="C8" s="27"/>
      <c r="D8" s="28"/>
      <c r="E8" s="27"/>
      <c r="F8" s="27"/>
      <c r="G8" s="27"/>
      <c r="H8" s="27"/>
      <c r="I8" s="27"/>
      <c r="J8" s="27"/>
      <c r="K8" s="27"/>
      <c r="L8" s="27"/>
    </row>
    <row r="9" s="4" customFormat="1" ht="29.25" customHeight="1" spans="1:12">
      <c r="A9" s="18" t="s">
        <v>364</v>
      </c>
      <c r="B9" s="19"/>
      <c r="C9" s="19"/>
      <c r="D9" s="19"/>
      <c r="E9" s="20"/>
      <c r="F9" s="21"/>
      <c r="G9" s="31"/>
      <c r="H9" s="18" t="s">
        <v>365</v>
      </c>
      <c r="I9" s="19"/>
      <c r="J9" s="19"/>
      <c r="K9" s="19"/>
      <c r="L9" s="26"/>
    </row>
    <row r="10" s="1" customFormat="1" ht="72.95" customHeight="1" spans="1:12">
      <c r="A10" s="22" t="s">
        <v>366</v>
      </c>
      <c r="B10" s="22"/>
      <c r="C10" s="23"/>
      <c r="D10" s="23"/>
      <c r="E10" s="23"/>
      <c r="F10" s="23"/>
      <c r="G10" s="23"/>
      <c r="H10" s="23"/>
      <c r="I10" s="23"/>
      <c r="J10" s="23"/>
      <c r="K10" s="23"/>
      <c r="L10" s="23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 L4 L5 L6 L7:L10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zoomScale="125" zoomScaleNormal="125" workbookViewId="0">
      <selection activeCell="N8" sqref="N8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="1" customFormat="1" ht="28.5" customHeight="1" spans="1:9">
      <c r="A1" s="5" t="s">
        <v>367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262</v>
      </c>
      <c r="B2" s="7" t="s">
        <v>267</v>
      </c>
      <c r="C2" s="7" t="s">
        <v>314</v>
      </c>
      <c r="D2" s="7" t="s">
        <v>265</v>
      </c>
      <c r="E2" s="7" t="s">
        <v>266</v>
      </c>
      <c r="F2" s="6" t="s">
        <v>368</v>
      </c>
      <c r="G2" s="6" t="s">
        <v>297</v>
      </c>
      <c r="H2" s="8" t="s">
        <v>298</v>
      </c>
      <c r="I2" s="24" t="s">
        <v>300</v>
      </c>
    </row>
    <row r="3" s="2" customFormat="1" ht="18" customHeight="1" spans="1:9">
      <c r="A3" s="6"/>
      <c r="B3" s="9"/>
      <c r="C3" s="9"/>
      <c r="D3" s="9"/>
      <c r="E3" s="9"/>
      <c r="F3" s="6" t="s">
        <v>369</v>
      </c>
      <c r="G3" s="6" t="s">
        <v>301</v>
      </c>
      <c r="H3" s="10"/>
      <c r="I3" s="25"/>
    </row>
    <row r="4" s="3" customFormat="1" ht="21" customHeight="1" spans="1:9">
      <c r="A4" s="11">
        <v>1</v>
      </c>
      <c r="B4" s="478" t="s">
        <v>320</v>
      </c>
      <c r="C4" s="479" t="s">
        <v>321</v>
      </c>
      <c r="D4" s="479" t="s">
        <v>370</v>
      </c>
      <c r="E4" s="14" t="s">
        <v>62</v>
      </c>
      <c r="F4" s="15">
        <v>-5</v>
      </c>
      <c r="G4" s="15">
        <v>-1</v>
      </c>
      <c r="H4" s="15">
        <f>SUM(F4:G4)</f>
        <v>-6</v>
      </c>
      <c r="I4" s="15" t="s">
        <v>304</v>
      </c>
    </row>
    <row r="5" s="3" customFormat="1" ht="21" customHeight="1" spans="1:9">
      <c r="A5" s="11">
        <v>2</v>
      </c>
      <c r="B5" s="478" t="s">
        <v>320</v>
      </c>
      <c r="C5" s="479" t="s">
        <v>321</v>
      </c>
      <c r="D5" s="479" t="s">
        <v>371</v>
      </c>
      <c r="E5" s="14" t="s">
        <v>62</v>
      </c>
      <c r="F5" s="15">
        <v>-5</v>
      </c>
      <c r="G5" s="15">
        <v>-1</v>
      </c>
      <c r="H5" s="15">
        <f t="shared" ref="H5:H14" si="0">SUM(F5:G5)</f>
        <v>-6</v>
      </c>
      <c r="I5" s="15" t="s">
        <v>304</v>
      </c>
    </row>
    <row r="6" s="1" customFormat="1" ht="21" customHeight="1" spans="1:9">
      <c r="A6" s="11">
        <v>3</v>
      </c>
      <c r="B6" s="478" t="s">
        <v>320</v>
      </c>
      <c r="C6" s="479" t="s">
        <v>321</v>
      </c>
      <c r="D6" s="480" t="s">
        <v>372</v>
      </c>
      <c r="E6" s="14" t="s">
        <v>62</v>
      </c>
      <c r="F6" s="15">
        <v>-5</v>
      </c>
      <c r="G6" s="15">
        <v>-1</v>
      </c>
      <c r="H6" s="15">
        <f t="shared" si="0"/>
        <v>-6</v>
      </c>
      <c r="I6" s="15" t="s">
        <v>304</v>
      </c>
    </row>
    <row r="7" s="1" customFormat="1" ht="21" customHeight="1" spans="1:9">
      <c r="A7" s="11">
        <v>4</v>
      </c>
      <c r="B7" s="478" t="s">
        <v>320</v>
      </c>
      <c r="C7" s="479" t="s">
        <v>321</v>
      </c>
      <c r="D7" s="480" t="s">
        <v>286</v>
      </c>
      <c r="E7" s="14" t="s">
        <v>62</v>
      </c>
      <c r="F7" s="15">
        <v>-5</v>
      </c>
      <c r="G7" s="15">
        <v>-1</v>
      </c>
      <c r="H7" s="15">
        <f t="shared" si="0"/>
        <v>-6</v>
      </c>
      <c r="I7" s="15" t="s">
        <v>304</v>
      </c>
    </row>
    <row r="8" s="1" customFormat="1" ht="21" customHeight="1" spans="1:9">
      <c r="A8" s="11">
        <v>5</v>
      </c>
      <c r="B8" s="478" t="s">
        <v>320</v>
      </c>
      <c r="C8" s="479" t="s">
        <v>321</v>
      </c>
      <c r="D8" s="481" t="s">
        <v>373</v>
      </c>
      <c r="E8" s="14" t="s">
        <v>62</v>
      </c>
      <c r="F8" s="15">
        <v>-5</v>
      </c>
      <c r="G8" s="15">
        <v>-1</v>
      </c>
      <c r="H8" s="15">
        <f t="shared" si="0"/>
        <v>-6</v>
      </c>
      <c r="I8" s="15" t="s">
        <v>304</v>
      </c>
    </row>
    <row r="9" s="1" customFormat="1" ht="21" customHeight="1" spans="1:9">
      <c r="A9" s="11">
        <v>6</v>
      </c>
      <c r="B9" s="478" t="s">
        <v>323</v>
      </c>
      <c r="C9" s="479" t="s">
        <v>324</v>
      </c>
      <c r="D9" s="479" t="s">
        <v>370</v>
      </c>
      <c r="E9" s="14" t="s">
        <v>62</v>
      </c>
      <c r="F9" s="15">
        <v>-5</v>
      </c>
      <c r="G9" s="15">
        <v>-1</v>
      </c>
      <c r="H9" s="15">
        <f t="shared" si="0"/>
        <v>-6</v>
      </c>
      <c r="I9" s="15" t="s">
        <v>304</v>
      </c>
    </row>
    <row r="10" s="1" customFormat="1" ht="21" customHeight="1" spans="1:9">
      <c r="A10" s="11">
        <v>7</v>
      </c>
      <c r="B10" s="478" t="s">
        <v>323</v>
      </c>
      <c r="C10" s="479" t="s">
        <v>324</v>
      </c>
      <c r="D10" s="481" t="s">
        <v>374</v>
      </c>
      <c r="E10" s="14" t="s">
        <v>62</v>
      </c>
      <c r="F10" s="15">
        <v>-4</v>
      </c>
      <c r="G10" s="15">
        <v>-1</v>
      </c>
      <c r="H10" s="15">
        <f t="shared" si="0"/>
        <v>-5</v>
      </c>
      <c r="I10" s="15" t="s">
        <v>304</v>
      </c>
    </row>
    <row r="11" s="1" customFormat="1" ht="21" customHeight="1" spans="1:9">
      <c r="A11" s="11">
        <v>8</v>
      </c>
      <c r="B11" s="478" t="s">
        <v>323</v>
      </c>
      <c r="C11" s="479" t="s">
        <v>324</v>
      </c>
      <c r="D11" s="480" t="s">
        <v>286</v>
      </c>
      <c r="E11" s="14" t="s">
        <v>62</v>
      </c>
      <c r="F11" s="15">
        <v>-5</v>
      </c>
      <c r="G11" s="15">
        <v>-1</v>
      </c>
      <c r="H11" s="15">
        <f t="shared" si="0"/>
        <v>-6</v>
      </c>
      <c r="I11" s="15" t="s">
        <v>304</v>
      </c>
    </row>
    <row r="12" s="1" customFormat="1" ht="21" customHeight="1" spans="1:9">
      <c r="A12" s="11">
        <v>9</v>
      </c>
      <c r="B12" s="478" t="s">
        <v>323</v>
      </c>
      <c r="C12" s="479" t="s">
        <v>324</v>
      </c>
      <c r="D12" s="480" t="s">
        <v>286</v>
      </c>
      <c r="E12" s="14" t="s">
        <v>62</v>
      </c>
      <c r="F12" s="15">
        <v>-5</v>
      </c>
      <c r="G12" s="15">
        <v>-1</v>
      </c>
      <c r="H12" s="15">
        <f t="shared" si="0"/>
        <v>-6</v>
      </c>
      <c r="I12" s="15" t="s">
        <v>304</v>
      </c>
    </row>
    <row r="13" s="1" customFormat="1" ht="21" customHeight="1" spans="1:9">
      <c r="A13" s="11">
        <v>10</v>
      </c>
      <c r="B13" s="478" t="s">
        <v>323</v>
      </c>
      <c r="C13" s="479" t="s">
        <v>324</v>
      </c>
      <c r="D13" s="481" t="s">
        <v>373</v>
      </c>
      <c r="E13" s="14" t="s">
        <v>62</v>
      </c>
      <c r="F13" s="15">
        <v>-5</v>
      </c>
      <c r="G13" s="15">
        <v>-1</v>
      </c>
      <c r="H13" s="15">
        <f t="shared" si="0"/>
        <v>-6</v>
      </c>
      <c r="I13" s="15" t="s">
        <v>304</v>
      </c>
    </row>
    <row r="14" s="1" customFormat="1" ht="21" customHeight="1" spans="1:9">
      <c r="A14" s="11">
        <v>11</v>
      </c>
      <c r="B14" s="478" t="s">
        <v>323</v>
      </c>
      <c r="C14" s="479" t="s">
        <v>324</v>
      </c>
      <c r="D14" s="479" t="s">
        <v>375</v>
      </c>
      <c r="E14" s="14" t="s">
        <v>62</v>
      </c>
      <c r="F14" s="15">
        <v>-5</v>
      </c>
      <c r="G14" s="15">
        <v>-1</v>
      </c>
      <c r="H14" s="15">
        <f t="shared" si="0"/>
        <v>-6</v>
      </c>
      <c r="I14" s="15" t="s">
        <v>304</v>
      </c>
    </row>
    <row r="15" s="4" customFormat="1" ht="29.25" customHeight="1" spans="1:9">
      <c r="A15" s="18" t="s">
        <v>376</v>
      </c>
      <c r="B15" s="19"/>
      <c r="C15" s="19"/>
      <c r="D15" s="20"/>
      <c r="E15" s="21"/>
      <c r="F15" s="18" t="s">
        <v>377</v>
      </c>
      <c r="G15" s="19"/>
      <c r="H15" s="20"/>
      <c r="I15" s="26"/>
    </row>
    <row r="16" s="1" customFormat="1" ht="51.95" customHeight="1" spans="1:9">
      <c r="A16" s="22" t="s">
        <v>378</v>
      </c>
      <c r="B16" s="22"/>
      <c r="C16" s="23"/>
      <c r="D16" s="23"/>
      <c r="E16" s="23"/>
      <c r="F16" s="23"/>
      <c r="G16" s="23"/>
      <c r="H16" s="23"/>
      <c r="I16" s="23"/>
    </row>
  </sheetData>
  <mergeCells count="11">
    <mergeCell ref="A1:I1"/>
    <mergeCell ref="A15:D15"/>
    <mergeCell ref="F15:H15"/>
    <mergeCell ref="A16:I16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4:I5 I6:I14 I15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9" t="s">
        <v>35</v>
      </c>
      <c r="C2" s="440"/>
      <c r="D2" s="440"/>
      <c r="E2" s="440"/>
      <c r="F2" s="440"/>
      <c r="G2" s="440"/>
      <c r="H2" s="440"/>
      <c r="I2" s="454"/>
    </row>
    <row r="3" ht="27.95" customHeight="1" spans="2:9">
      <c r="B3" s="441"/>
      <c r="C3" s="442"/>
      <c r="D3" s="443" t="s">
        <v>36</v>
      </c>
      <c r="E3" s="444"/>
      <c r="F3" s="445" t="s">
        <v>37</v>
      </c>
      <c r="G3" s="446"/>
      <c r="H3" s="443" t="s">
        <v>38</v>
      </c>
      <c r="I3" s="455"/>
    </row>
    <row r="4" ht="27.95" customHeight="1" spans="2:9">
      <c r="B4" s="441" t="s">
        <v>39</v>
      </c>
      <c r="C4" s="442" t="s">
        <v>40</v>
      </c>
      <c r="D4" s="442" t="s">
        <v>41</v>
      </c>
      <c r="E4" s="442" t="s">
        <v>42</v>
      </c>
      <c r="F4" s="447" t="s">
        <v>41</v>
      </c>
      <c r="G4" s="447" t="s">
        <v>42</v>
      </c>
      <c r="H4" s="442" t="s">
        <v>41</v>
      </c>
      <c r="I4" s="456" t="s">
        <v>42</v>
      </c>
    </row>
    <row r="5" ht="27.95" customHeight="1" spans="2:9">
      <c r="B5" s="448" t="s">
        <v>43</v>
      </c>
      <c r="C5" s="37">
        <v>13</v>
      </c>
      <c r="D5" s="37">
        <v>0</v>
      </c>
      <c r="E5" s="37">
        <v>1</v>
      </c>
      <c r="F5" s="449">
        <v>0</v>
      </c>
      <c r="G5" s="449">
        <v>1</v>
      </c>
      <c r="H5" s="37">
        <v>1</v>
      </c>
      <c r="I5" s="457">
        <v>2</v>
      </c>
    </row>
    <row r="6" ht="27.95" customHeight="1" spans="2:9">
      <c r="B6" s="448" t="s">
        <v>44</v>
      </c>
      <c r="C6" s="37">
        <v>20</v>
      </c>
      <c r="D6" s="37">
        <v>0</v>
      </c>
      <c r="E6" s="37">
        <v>1</v>
      </c>
      <c r="F6" s="449">
        <v>1</v>
      </c>
      <c r="G6" s="449">
        <v>2</v>
      </c>
      <c r="H6" s="37">
        <v>2</v>
      </c>
      <c r="I6" s="457">
        <v>3</v>
      </c>
    </row>
    <row r="7" ht="27.95" customHeight="1" spans="2:9">
      <c r="B7" s="448" t="s">
        <v>45</v>
      </c>
      <c r="C7" s="37">
        <v>32</v>
      </c>
      <c r="D7" s="37">
        <v>0</v>
      </c>
      <c r="E7" s="37">
        <v>1</v>
      </c>
      <c r="F7" s="449">
        <v>2</v>
      </c>
      <c r="G7" s="449">
        <v>3</v>
      </c>
      <c r="H7" s="37">
        <v>3</v>
      </c>
      <c r="I7" s="457">
        <v>4</v>
      </c>
    </row>
    <row r="8" ht="27.95" customHeight="1" spans="2:9">
      <c r="B8" s="448" t="s">
        <v>46</v>
      </c>
      <c r="C8" s="37">
        <v>50</v>
      </c>
      <c r="D8" s="37">
        <v>1</v>
      </c>
      <c r="E8" s="37">
        <v>2</v>
      </c>
      <c r="F8" s="449">
        <v>3</v>
      </c>
      <c r="G8" s="449">
        <v>4</v>
      </c>
      <c r="H8" s="37">
        <v>5</v>
      </c>
      <c r="I8" s="457">
        <v>6</v>
      </c>
    </row>
    <row r="9" ht="27.95" customHeight="1" spans="2:9">
      <c r="B9" s="448" t="s">
        <v>47</v>
      </c>
      <c r="C9" s="37">
        <v>80</v>
      </c>
      <c r="D9" s="37">
        <v>2</v>
      </c>
      <c r="E9" s="37">
        <v>3</v>
      </c>
      <c r="F9" s="449">
        <v>5</v>
      </c>
      <c r="G9" s="449">
        <v>6</v>
      </c>
      <c r="H9" s="37">
        <v>7</v>
      </c>
      <c r="I9" s="457">
        <v>8</v>
      </c>
    </row>
    <row r="10" ht="27.95" customHeight="1" spans="2:9">
      <c r="B10" s="448" t="s">
        <v>48</v>
      </c>
      <c r="C10" s="37">
        <v>125</v>
      </c>
      <c r="D10" s="37">
        <v>3</v>
      </c>
      <c r="E10" s="37">
        <v>4</v>
      </c>
      <c r="F10" s="449">
        <v>7</v>
      </c>
      <c r="G10" s="449">
        <v>8</v>
      </c>
      <c r="H10" s="37">
        <v>10</v>
      </c>
      <c r="I10" s="457">
        <v>11</v>
      </c>
    </row>
    <row r="11" ht="27.95" customHeight="1" spans="2:9">
      <c r="B11" s="448" t="s">
        <v>49</v>
      </c>
      <c r="C11" s="37">
        <v>200</v>
      </c>
      <c r="D11" s="37">
        <v>5</v>
      </c>
      <c r="E11" s="37">
        <v>6</v>
      </c>
      <c r="F11" s="449">
        <v>10</v>
      </c>
      <c r="G11" s="449">
        <v>11</v>
      </c>
      <c r="H11" s="37">
        <v>14</v>
      </c>
      <c r="I11" s="457">
        <v>15</v>
      </c>
    </row>
    <row r="12" ht="27.95" customHeight="1" spans="2:9">
      <c r="B12" s="450" t="s">
        <v>50</v>
      </c>
      <c r="C12" s="451">
        <v>315</v>
      </c>
      <c r="D12" s="451">
        <v>7</v>
      </c>
      <c r="E12" s="451">
        <v>8</v>
      </c>
      <c r="F12" s="452">
        <v>14</v>
      </c>
      <c r="G12" s="452">
        <v>15</v>
      </c>
      <c r="H12" s="451">
        <v>21</v>
      </c>
      <c r="I12" s="458">
        <v>22</v>
      </c>
    </row>
    <row r="14" spans="2:4">
      <c r="B14" s="453" t="s">
        <v>51</v>
      </c>
      <c r="C14" s="453"/>
      <c r="D14" s="45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N31" sqref="N31"/>
    </sheetView>
  </sheetViews>
  <sheetFormatPr defaultColWidth="10.375" defaultRowHeight="16.5" customHeight="1"/>
  <cols>
    <col min="1" max="1" width="11.125" style="263" customWidth="1"/>
    <col min="2" max="9" width="10.375" style="263"/>
    <col min="10" max="10" width="8.875" style="263" customWidth="1"/>
    <col min="11" max="11" width="12" style="263" customWidth="1"/>
    <col min="12" max="16384" width="10.375" style="263"/>
  </cols>
  <sheetData>
    <row r="1" ht="21" spans="1:11">
      <c r="A1" s="373" t="s">
        <v>52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</row>
    <row r="2" spans="1:11">
      <c r="A2" s="265" t="s">
        <v>53</v>
      </c>
      <c r="B2" s="266" t="s">
        <v>54</v>
      </c>
      <c r="C2" s="266"/>
      <c r="D2" s="267" t="s">
        <v>55</v>
      </c>
      <c r="E2" s="267"/>
      <c r="F2" s="266"/>
      <c r="G2" s="266"/>
      <c r="H2" s="268" t="s">
        <v>56</v>
      </c>
      <c r="I2" s="345" t="s">
        <v>57</v>
      </c>
      <c r="J2" s="345"/>
      <c r="K2" s="346"/>
    </row>
    <row r="3" ht="14.25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ht="14.25" spans="1:14">
      <c r="A4" s="275" t="s">
        <v>61</v>
      </c>
      <c r="B4" s="276" t="s">
        <v>62</v>
      </c>
      <c r="C4" s="277"/>
      <c r="D4" s="275" t="s">
        <v>63</v>
      </c>
      <c r="E4" s="278"/>
      <c r="F4" s="279">
        <v>45046</v>
      </c>
      <c r="G4" s="280"/>
      <c r="H4" s="275" t="s">
        <v>64</v>
      </c>
      <c r="I4" s="278"/>
      <c r="J4" s="276" t="s">
        <v>65</v>
      </c>
      <c r="K4" s="277" t="s">
        <v>66</v>
      </c>
      <c r="N4" s="420"/>
    </row>
    <row r="5" ht="14.25" spans="1:11">
      <c r="A5" s="281" t="s">
        <v>67</v>
      </c>
      <c r="B5" s="276" t="s">
        <v>68</v>
      </c>
      <c r="C5" s="277"/>
      <c r="D5" s="275" t="s">
        <v>69</v>
      </c>
      <c r="E5" s="278"/>
      <c r="F5" s="286">
        <v>45027</v>
      </c>
      <c r="G5" s="287"/>
      <c r="H5" s="275" t="s">
        <v>70</v>
      </c>
      <c r="I5" s="278"/>
      <c r="J5" s="276" t="s">
        <v>65</v>
      </c>
      <c r="K5" s="277" t="s">
        <v>66</v>
      </c>
    </row>
    <row r="6" ht="14.25" spans="1:11">
      <c r="A6" s="275" t="s">
        <v>71</v>
      </c>
      <c r="B6" s="284" t="s">
        <v>72</v>
      </c>
      <c r="C6" s="285" t="s">
        <v>73</v>
      </c>
      <c r="D6" s="281" t="s">
        <v>74</v>
      </c>
      <c r="E6" s="306"/>
      <c r="F6" s="286">
        <v>45041</v>
      </c>
      <c r="G6" s="287"/>
      <c r="H6" s="275" t="s">
        <v>75</v>
      </c>
      <c r="I6" s="278"/>
      <c r="J6" s="276" t="s">
        <v>65</v>
      </c>
      <c r="K6" s="277" t="s">
        <v>66</v>
      </c>
    </row>
    <row r="7" ht="14.25" spans="1:14">
      <c r="A7" s="275" t="s">
        <v>76</v>
      </c>
      <c r="B7" s="288">
        <v>2500</v>
      </c>
      <c r="C7" s="289"/>
      <c r="D7" s="281" t="s">
        <v>77</v>
      </c>
      <c r="E7" s="305"/>
      <c r="F7" s="286">
        <v>45042</v>
      </c>
      <c r="G7" s="287"/>
      <c r="H7" s="275" t="s">
        <v>78</v>
      </c>
      <c r="I7" s="278"/>
      <c r="J7" s="276" t="s">
        <v>65</v>
      </c>
      <c r="K7" s="277" t="s">
        <v>66</v>
      </c>
      <c r="N7" s="228"/>
    </row>
    <row r="8" ht="15" spans="1:15">
      <c r="A8" s="291" t="s">
        <v>79</v>
      </c>
      <c r="B8" s="292" t="s">
        <v>80</v>
      </c>
      <c r="C8" s="293"/>
      <c r="D8" s="294" t="s">
        <v>81</v>
      </c>
      <c r="E8" s="295"/>
      <c r="F8" s="296">
        <v>45044</v>
      </c>
      <c r="G8" s="297"/>
      <c r="H8" s="294" t="s">
        <v>82</v>
      </c>
      <c r="I8" s="295"/>
      <c r="J8" s="315" t="s">
        <v>65</v>
      </c>
      <c r="K8" s="355" t="s">
        <v>66</v>
      </c>
      <c r="O8" s="228"/>
    </row>
    <row r="9" ht="15" spans="1:11">
      <c r="A9" s="374" t="s">
        <v>83</v>
      </c>
      <c r="B9" s="375"/>
      <c r="C9" s="375"/>
      <c r="D9" s="375"/>
      <c r="E9" s="375"/>
      <c r="F9" s="375"/>
      <c r="G9" s="375"/>
      <c r="H9" s="375"/>
      <c r="I9" s="375"/>
      <c r="J9" s="375"/>
      <c r="K9" s="421"/>
    </row>
    <row r="10" ht="15" spans="1:15">
      <c r="A10" s="376" t="s">
        <v>84</v>
      </c>
      <c r="B10" s="377"/>
      <c r="C10" s="377"/>
      <c r="D10" s="377"/>
      <c r="E10" s="377"/>
      <c r="F10" s="377"/>
      <c r="G10" s="377"/>
      <c r="H10" s="377"/>
      <c r="I10" s="377"/>
      <c r="J10" s="377"/>
      <c r="K10" s="422"/>
      <c r="O10" s="228"/>
    </row>
    <row r="11" ht="14.25" spans="1:11">
      <c r="A11" s="378" t="s">
        <v>85</v>
      </c>
      <c r="B11" s="379" t="s">
        <v>86</v>
      </c>
      <c r="C11" s="380" t="s">
        <v>87</v>
      </c>
      <c r="D11" s="381"/>
      <c r="E11" s="382" t="s">
        <v>88</v>
      </c>
      <c r="F11" s="379" t="s">
        <v>86</v>
      </c>
      <c r="G11" s="380" t="s">
        <v>87</v>
      </c>
      <c r="H11" s="380" t="s">
        <v>89</v>
      </c>
      <c r="I11" s="382" t="s">
        <v>90</v>
      </c>
      <c r="J11" s="379" t="s">
        <v>86</v>
      </c>
      <c r="K11" s="423" t="s">
        <v>87</v>
      </c>
    </row>
    <row r="12" ht="14.25" spans="1:14">
      <c r="A12" s="281" t="s">
        <v>91</v>
      </c>
      <c r="B12" s="304" t="s">
        <v>86</v>
      </c>
      <c r="C12" s="276" t="s">
        <v>87</v>
      </c>
      <c r="D12" s="305"/>
      <c r="E12" s="306" t="s">
        <v>92</v>
      </c>
      <c r="F12" s="304" t="s">
        <v>86</v>
      </c>
      <c r="G12" s="276" t="s">
        <v>87</v>
      </c>
      <c r="H12" s="276" t="s">
        <v>89</v>
      </c>
      <c r="I12" s="306" t="s">
        <v>93</v>
      </c>
      <c r="J12" s="304" t="s">
        <v>86</v>
      </c>
      <c r="K12" s="277" t="s">
        <v>87</v>
      </c>
      <c r="N12" s="228"/>
    </row>
    <row r="13" ht="14.25" spans="1:11">
      <c r="A13" s="281" t="s">
        <v>94</v>
      </c>
      <c r="B13" s="304" t="s">
        <v>86</v>
      </c>
      <c r="C13" s="276" t="s">
        <v>87</v>
      </c>
      <c r="D13" s="305"/>
      <c r="E13" s="306" t="s">
        <v>95</v>
      </c>
      <c r="F13" s="276" t="s">
        <v>96</v>
      </c>
      <c r="G13" s="276" t="s">
        <v>97</v>
      </c>
      <c r="H13" s="276" t="s">
        <v>89</v>
      </c>
      <c r="I13" s="306" t="s">
        <v>98</v>
      </c>
      <c r="J13" s="304" t="s">
        <v>86</v>
      </c>
      <c r="K13" s="277" t="s">
        <v>87</v>
      </c>
    </row>
    <row r="14" ht="15" spans="1:11">
      <c r="A14" s="294" t="s">
        <v>99</v>
      </c>
      <c r="B14" s="295"/>
      <c r="C14" s="295"/>
      <c r="D14" s="295"/>
      <c r="E14" s="295"/>
      <c r="F14" s="295"/>
      <c r="G14" s="295"/>
      <c r="H14" s="295"/>
      <c r="I14" s="295"/>
      <c r="J14" s="295"/>
      <c r="K14" s="348"/>
    </row>
    <row r="15" ht="15" spans="1:11">
      <c r="A15" s="376" t="s">
        <v>100</v>
      </c>
      <c r="B15" s="377"/>
      <c r="C15" s="377"/>
      <c r="D15" s="377"/>
      <c r="E15" s="377"/>
      <c r="F15" s="377"/>
      <c r="G15" s="377"/>
      <c r="H15" s="377"/>
      <c r="I15" s="377"/>
      <c r="J15" s="377"/>
      <c r="K15" s="422"/>
    </row>
    <row r="16" ht="14.25" spans="1:11">
      <c r="A16" s="383" t="s">
        <v>101</v>
      </c>
      <c r="B16" s="380" t="s">
        <v>96</v>
      </c>
      <c r="C16" s="380" t="s">
        <v>97</v>
      </c>
      <c r="D16" s="384"/>
      <c r="E16" s="385" t="s">
        <v>102</v>
      </c>
      <c r="F16" s="380" t="s">
        <v>96</v>
      </c>
      <c r="G16" s="380" t="s">
        <v>97</v>
      </c>
      <c r="H16" s="386"/>
      <c r="I16" s="385" t="s">
        <v>103</v>
      </c>
      <c r="J16" s="380" t="s">
        <v>96</v>
      </c>
      <c r="K16" s="423" t="s">
        <v>97</v>
      </c>
    </row>
    <row r="17" customHeight="1" spans="1:22">
      <c r="A17" s="321" t="s">
        <v>104</v>
      </c>
      <c r="B17" s="276" t="s">
        <v>96</v>
      </c>
      <c r="C17" s="276" t="s">
        <v>97</v>
      </c>
      <c r="D17" s="387"/>
      <c r="E17" s="322" t="s">
        <v>105</v>
      </c>
      <c r="F17" s="276" t="s">
        <v>96</v>
      </c>
      <c r="G17" s="276" t="s">
        <v>97</v>
      </c>
      <c r="H17" s="388"/>
      <c r="I17" s="322" t="s">
        <v>106</v>
      </c>
      <c r="J17" s="276" t="s">
        <v>96</v>
      </c>
      <c r="K17" s="277" t="s">
        <v>97</v>
      </c>
      <c r="L17" s="424"/>
      <c r="M17" s="424"/>
      <c r="N17" s="424"/>
      <c r="O17" s="424"/>
      <c r="P17" s="424"/>
      <c r="Q17" s="424"/>
      <c r="R17" s="424"/>
      <c r="S17" s="424"/>
      <c r="T17" s="424"/>
      <c r="U17" s="424"/>
      <c r="V17" s="424"/>
    </row>
    <row r="18" ht="18" customHeight="1" spans="1:11">
      <c r="A18" s="389" t="s">
        <v>107</v>
      </c>
      <c r="B18" s="390"/>
      <c r="C18" s="390"/>
      <c r="D18" s="390"/>
      <c r="E18" s="390"/>
      <c r="F18" s="390"/>
      <c r="G18" s="390"/>
      <c r="H18" s="390"/>
      <c r="I18" s="390"/>
      <c r="J18" s="390"/>
      <c r="K18" s="425"/>
    </row>
    <row r="19" s="372" customFormat="1" ht="18" customHeight="1" spans="1:11">
      <c r="A19" s="376" t="s">
        <v>108</v>
      </c>
      <c r="B19" s="377"/>
      <c r="C19" s="377"/>
      <c r="D19" s="377"/>
      <c r="E19" s="377"/>
      <c r="F19" s="377"/>
      <c r="G19" s="377"/>
      <c r="H19" s="377"/>
      <c r="I19" s="377"/>
      <c r="J19" s="377"/>
      <c r="K19" s="422"/>
    </row>
    <row r="20" customHeight="1" spans="1:11">
      <c r="A20" s="391" t="s">
        <v>109</v>
      </c>
      <c r="B20" s="392"/>
      <c r="C20" s="392"/>
      <c r="D20" s="392"/>
      <c r="E20" s="392"/>
      <c r="F20" s="392"/>
      <c r="G20" s="392"/>
      <c r="H20" s="392"/>
      <c r="I20" s="392"/>
      <c r="J20" s="392"/>
      <c r="K20" s="426"/>
    </row>
    <row r="21" ht="21.75" customHeight="1" spans="1:11">
      <c r="A21" s="393" t="s">
        <v>110</v>
      </c>
      <c r="B21" s="394"/>
      <c r="C21" s="395">
        <v>120</v>
      </c>
      <c r="D21" s="395">
        <v>130</v>
      </c>
      <c r="E21" s="395">
        <v>140</v>
      </c>
      <c r="F21" s="395">
        <v>150</v>
      </c>
      <c r="G21" s="395">
        <v>160</v>
      </c>
      <c r="H21" s="395">
        <v>165</v>
      </c>
      <c r="I21" s="322"/>
      <c r="J21" s="322"/>
      <c r="K21" s="358" t="s">
        <v>111</v>
      </c>
    </row>
    <row r="22" ht="23" customHeight="1" spans="1:11">
      <c r="A22" s="396" t="s">
        <v>112</v>
      </c>
      <c r="B22" s="396"/>
      <c r="C22" s="396" t="s">
        <v>96</v>
      </c>
      <c r="D22" s="396" t="s">
        <v>96</v>
      </c>
      <c r="E22" s="396" t="s">
        <v>96</v>
      </c>
      <c r="F22" s="396" t="s">
        <v>96</v>
      </c>
      <c r="G22" s="396" t="s">
        <v>96</v>
      </c>
      <c r="H22" s="396" t="s">
        <v>96</v>
      </c>
      <c r="I22" s="396"/>
      <c r="J22" s="396"/>
      <c r="K22" s="427"/>
    </row>
    <row r="23" ht="23" customHeight="1" spans="1:11">
      <c r="A23" s="396" t="s">
        <v>113</v>
      </c>
      <c r="B23" s="396"/>
      <c r="C23" s="396" t="s">
        <v>96</v>
      </c>
      <c r="D23" s="396" t="s">
        <v>96</v>
      </c>
      <c r="E23" s="396" t="s">
        <v>96</v>
      </c>
      <c r="F23" s="396" t="s">
        <v>96</v>
      </c>
      <c r="G23" s="396" t="s">
        <v>96</v>
      </c>
      <c r="H23" s="396" t="s">
        <v>96</v>
      </c>
      <c r="I23" s="396"/>
      <c r="J23" s="396"/>
      <c r="K23" s="427"/>
    </row>
    <row r="24" ht="23" customHeight="1" spans="1:11">
      <c r="A24" s="396" t="s">
        <v>114</v>
      </c>
      <c r="B24" s="396"/>
      <c r="C24" s="396" t="s">
        <v>96</v>
      </c>
      <c r="D24" s="396" t="s">
        <v>96</v>
      </c>
      <c r="E24" s="396" t="s">
        <v>96</v>
      </c>
      <c r="F24" s="396" t="s">
        <v>96</v>
      </c>
      <c r="G24" s="396" t="s">
        <v>96</v>
      </c>
      <c r="H24" s="396" t="s">
        <v>96</v>
      </c>
      <c r="I24" s="396"/>
      <c r="J24" s="396"/>
      <c r="K24" s="427"/>
    </row>
    <row r="25" ht="23" customHeight="1" spans="1:11">
      <c r="A25" s="396" t="s">
        <v>115</v>
      </c>
      <c r="B25" s="396"/>
      <c r="C25" s="396" t="s">
        <v>96</v>
      </c>
      <c r="D25" s="396" t="s">
        <v>96</v>
      </c>
      <c r="E25" s="396" t="s">
        <v>96</v>
      </c>
      <c r="F25" s="396" t="s">
        <v>96</v>
      </c>
      <c r="G25" s="396" t="s">
        <v>96</v>
      </c>
      <c r="H25" s="396" t="s">
        <v>96</v>
      </c>
      <c r="I25" s="396"/>
      <c r="J25" s="396"/>
      <c r="K25" s="427"/>
    </row>
    <row r="26" ht="23" customHeight="1" spans="1:11">
      <c r="A26" s="396" t="s">
        <v>116</v>
      </c>
      <c r="B26" s="396"/>
      <c r="C26" s="396" t="s">
        <v>96</v>
      </c>
      <c r="D26" s="396" t="s">
        <v>96</v>
      </c>
      <c r="E26" s="396" t="s">
        <v>96</v>
      </c>
      <c r="F26" s="396" t="s">
        <v>96</v>
      </c>
      <c r="G26" s="396" t="s">
        <v>96</v>
      </c>
      <c r="H26" s="396" t="s">
        <v>96</v>
      </c>
      <c r="I26" s="396"/>
      <c r="J26" s="396"/>
      <c r="K26" s="427"/>
    </row>
    <row r="27" ht="23" customHeight="1" spans="1:11">
      <c r="A27" s="396"/>
      <c r="B27" s="396"/>
      <c r="C27" s="396"/>
      <c r="D27" s="396"/>
      <c r="E27" s="396"/>
      <c r="F27" s="396"/>
      <c r="G27" s="396"/>
      <c r="H27" s="397"/>
      <c r="I27" s="396"/>
      <c r="J27" s="396"/>
      <c r="K27" s="428"/>
    </row>
    <row r="28" ht="23" customHeight="1" spans="1:11">
      <c r="A28" s="290"/>
      <c r="B28" s="396"/>
      <c r="C28" s="396"/>
      <c r="D28" s="396"/>
      <c r="E28" s="396"/>
      <c r="F28" s="396"/>
      <c r="G28" s="396"/>
      <c r="H28" s="397"/>
      <c r="I28" s="396"/>
      <c r="J28" s="396"/>
      <c r="K28" s="428"/>
    </row>
    <row r="29" ht="18" customHeight="1" spans="1:11">
      <c r="A29" s="398" t="s">
        <v>117</v>
      </c>
      <c r="B29" s="399"/>
      <c r="C29" s="399"/>
      <c r="D29" s="399"/>
      <c r="E29" s="399"/>
      <c r="F29" s="399"/>
      <c r="G29" s="399"/>
      <c r="H29" s="399"/>
      <c r="I29" s="399"/>
      <c r="J29" s="399"/>
      <c r="K29" s="429"/>
    </row>
    <row r="30" ht="18.75" customHeight="1" spans="1:11">
      <c r="A30" s="400" t="s">
        <v>118</v>
      </c>
      <c r="B30" s="401"/>
      <c r="C30" s="401"/>
      <c r="D30" s="401"/>
      <c r="E30" s="401"/>
      <c r="F30" s="401"/>
      <c r="G30" s="401"/>
      <c r="H30" s="401"/>
      <c r="I30" s="401"/>
      <c r="J30" s="401"/>
      <c r="K30" s="430"/>
    </row>
    <row r="31" ht="18.75" customHeight="1" spans="1:11">
      <c r="A31" s="402"/>
      <c r="B31" s="403"/>
      <c r="C31" s="403"/>
      <c r="D31" s="403"/>
      <c r="E31" s="403"/>
      <c r="F31" s="403"/>
      <c r="G31" s="403"/>
      <c r="H31" s="403"/>
      <c r="I31" s="403"/>
      <c r="J31" s="403"/>
      <c r="K31" s="431"/>
    </row>
    <row r="32" ht="18" customHeight="1" spans="1:11">
      <c r="A32" s="398" t="s">
        <v>119</v>
      </c>
      <c r="B32" s="399"/>
      <c r="C32" s="399"/>
      <c r="D32" s="399"/>
      <c r="E32" s="399"/>
      <c r="F32" s="399"/>
      <c r="G32" s="399"/>
      <c r="H32" s="399"/>
      <c r="I32" s="399"/>
      <c r="J32" s="399"/>
      <c r="K32" s="429"/>
    </row>
    <row r="33" ht="14.25" spans="1:11">
      <c r="A33" s="404" t="s">
        <v>120</v>
      </c>
      <c r="B33" s="405"/>
      <c r="C33" s="405"/>
      <c r="D33" s="405"/>
      <c r="E33" s="405"/>
      <c r="F33" s="405"/>
      <c r="G33" s="405"/>
      <c r="H33" s="405"/>
      <c r="I33" s="405"/>
      <c r="J33" s="405"/>
      <c r="K33" s="432"/>
    </row>
    <row r="34" ht="15" spans="1:11">
      <c r="A34" s="181" t="s">
        <v>121</v>
      </c>
      <c r="B34" s="184"/>
      <c r="C34" s="276" t="s">
        <v>65</v>
      </c>
      <c r="D34" s="276" t="s">
        <v>66</v>
      </c>
      <c r="E34" s="406" t="s">
        <v>122</v>
      </c>
      <c r="F34" s="407"/>
      <c r="G34" s="407"/>
      <c r="H34" s="407"/>
      <c r="I34" s="407"/>
      <c r="J34" s="407"/>
      <c r="K34" s="433"/>
    </row>
    <row r="35" ht="15" spans="1:11">
      <c r="A35" s="408" t="s">
        <v>123</v>
      </c>
      <c r="B35" s="408"/>
      <c r="C35" s="408"/>
      <c r="D35" s="408"/>
      <c r="E35" s="408"/>
      <c r="F35" s="408"/>
      <c r="G35" s="408"/>
      <c r="H35" s="408"/>
      <c r="I35" s="408"/>
      <c r="J35" s="408"/>
      <c r="K35" s="408"/>
    </row>
    <row r="36" ht="21" customHeight="1" spans="1:11">
      <c r="A36" s="409"/>
      <c r="B36" s="410"/>
      <c r="C36" s="410"/>
      <c r="D36" s="410"/>
      <c r="E36" s="410"/>
      <c r="F36" s="410"/>
      <c r="G36" s="410"/>
      <c r="H36" s="410"/>
      <c r="I36" s="410"/>
      <c r="J36" s="410"/>
      <c r="K36" s="434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6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6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6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6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6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61"/>
    </row>
    <row r="43" ht="15" spans="1:11">
      <c r="A43" s="324" t="s">
        <v>124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59"/>
    </row>
    <row r="44" ht="15" spans="1:11">
      <c r="A44" s="376" t="s">
        <v>125</v>
      </c>
      <c r="B44" s="377"/>
      <c r="C44" s="377"/>
      <c r="D44" s="377"/>
      <c r="E44" s="377"/>
      <c r="F44" s="377"/>
      <c r="G44" s="377"/>
      <c r="H44" s="377"/>
      <c r="I44" s="377"/>
      <c r="J44" s="377"/>
      <c r="K44" s="422"/>
    </row>
    <row r="45" ht="14.25" spans="1:11">
      <c r="A45" s="383" t="s">
        <v>126</v>
      </c>
      <c r="B45" s="380" t="s">
        <v>96</v>
      </c>
      <c r="C45" s="380" t="s">
        <v>97</v>
      </c>
      <c r="D45" s="380" t="s">
        <v>89</v>
      </c>
      <c r="E45" s="385" t="s">
        <v>127</v>
      </c>
      <c r="F45" s="380" t="s">
        <v>96</v>
      </c>
      <c r="G45" s="380" t="s">
        <v>97</v>
      </c>
      <c r="H45" s="380" t="s">
        <v>89</v>
      </c>
      <c r="I45" s="385" t="s">
        <v>128</v>
      </c>
      <c r="J45" s="380" t="s">
        <v>96</v>
      </c>
      <c r="K45" s="423" t="s">
        <v>97</v>
      </c>
    </row>
    <row r="46" ht="14.25" spans="1:11">
      <c r="A46" s="321" t="s">
        <v>88</v>
      </c>
      <c r="B46" s="276" t="s">
        <v>96</v>
      </c>
      <c r="C46" s="276" t="s">
        <v>97</v>
      </c>
      <c r="D46" s="276" t="s">
        <v>89</v>
      </c>
      <c r="E46" s="322" t="s">
        <v>95</v>
      </c>
      <c r="F46" s="276" t="s">
        <v>96</v>
      </c>
      <c r="G46" s="276" t="s">
        <v>97</v>
      </c>
      <c r="H46" s="276" t="s">
        <v>89</v>
      </c>
      <c r="I46" s="322" t="s">
        <v>106</v>
      </c>
      <c r="J46" s="276" t="s">
        <v>96</v>
      </c>
      <c r="K46" s="277" t="s">
        <v>97</v>
      </c>
    </row>
    <row r="47" ht="15" spans="1:11">
      <c r="A47" s="294" t="s">
        <v>99</v>
      </c>
      <c r="B47" s="295"/>
      <c r="C47" s="295"/>
      <c r="D47" s="295"/>
      <c r="E47" s="295"/>
      <c r="F47" s="295"/>
      <c r="G47" s="295"/>
      <c r="H47" s="295"/>
      <c r="I47" s="295"/>
      <c r="J47" s="295"/>
      <c r="K47" s="348"/>
    </row>
    <row r="48" ht="15" spans="1:11">
      <c r="A48" s="408" t="s">
        <v>129</v>
      </c>
      <c r="B48" s="408"/>
      <c r="C48" s="408"/>
      <c r="D48" s="408"/>
      <c r="E48" s="408"/>
      <c r="F48" s="408"/>
      <c r="G48" s="408"/>
      <c r="H48" s="408"/>
      <c r="I48" s="408"/>
      <c r="J48" s="408"/>
      <c r="K48" s="408"/>
    </row>
    <row r="49" spans="1:11">
      <c r="A49" s="409"/>
      <c r="B49" s="410"/>
      <c r="C49" s="410"/>
      <c r="D49" s="410"/>
      <c r="E49" s="410"/>
      <c r="F49" s="410"/>
      <c r="G49" s="410"/>
      <c r="H49" s="410"/>
      <c r="I49" s="410"/>
      <c r="J49" s="410"/>
      <c r="K49" s="434"/>
    </row>
    <row r="50" spans="1:11">
      <c r="A50" s="411" t="s">
        <v>130</v>
      </c>
      <c r="B50" s="412" t="s">
        <v>131</v>
      </c>
      <c r="C50" s="412"/>
      <c r="D50" s="413" t="s">
        <v>132</v>
      </c>
      <c r="E50" s="414" t="s">
        <v>133</v>
      </c>
      <c r="F50" s="415" t="s">
        <v>134</v>
      </c>
      <c r="G50" s="416">
        <v>45028</v>
      </c>
      <c r="H50" s="417" t="s">
        <v>135</v>
      </c>
      <c r="I50" s="435"/>
      <c r="J50" s="436" t="s">
        <v>136</v>
      </c>
      <c r="K50" s="437"/>
    </row>
    <row r="51" spans="1:11">
      <c r="A51" s="408"/>
      <c r="B51" s="408"/>
      <c r="C51" s="408"/>
      <c r="D51" s="408"/>
      <c r="E51" s="408"/>
      <c r="F51" s="408"/>
      <c r="G51" s="408"/>
      <c r="H51" s="408"/>
      <c r="I51" s="408"/>
      <c r="J51" s="408"/>
      <c r="K51" s="408"/>
    </row>
    <row r="52" ht="15" spans="1:11">
      <c r="A52" s="418"/>
      <c r="B52" s="419"/>
      <c r="C52" s="419"/>
      <c r="D52" s="419"/>
      <c r="E52" s="419"/>
      <c r="F52" s="419"/>
      <c r="G52" s="419"/>
      <c r="H52" s="419"/>
      <c r="I52" s="419"/>
      <c r="J52" s="419"/>
      <c r="K52" s="438"/>
    </row>
    <row r="53" ht="15" spans="1:11">
      <c r="A53" s="411" t="s">
        <v>130</v>
      </c>
      <c r="B53" s="412" t="s">
        <v>131</v>
      </c>
      <c r="C53" s="412"/>
      <c r="D53" s="413" t="s">
        <v>132</v>
      </c>
      <c r="E53" s="414" t="s">
        <v>133</v>
      </c>
      <c r="F53" s="415" t="s">
        <v>137</v>
      </c>
      <c r="G53" s="416">
        <v>45028</v>
      </c>
      <c r="H53" s="417" t="s">
        <v>135</v>
      </c>
      <c r="I53" s="435"/>
      <c r="J53" s="436" t="s">
        <v>136</v>
      </c>
      <c r="K53" s="43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196527777777778" right="0.0784722222222222" top="0.393055555555556" bottom="0" header="0.5" footer="0.5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G4" sqref="G4"/>
    </sheetView>
  </sheetViews>
  <sheetFormatPr defaultColWidth="9" defaultRowHeight="14.25"/>
  <cols>
    <col min="1" max="1" width="13.625" style="98" customWidth="1"/>
    <col min="2" max="2" width="8.5" style="98" customWidth="1"/>
    <col min="3" max="3" width="8.5" style="99" customWidth="1"/>
    <col min="4" max="7" width="8.5" style="98" customWidth="1"/>
    <col min="8" max="8" width="2.75" style="98" customWidth="1"/>
    <col min="9" max="9" width="9.15833333333333" style="98" customWidth="1"/>
    <col min="10" max="14" width="9.75" style="98" customWidth="1"/>
    <col min="15" max="15" width="9.75" style="100" customWidth="1"/>
    <col min="16" max="253" width="9" style="98"/>
    <col min="254" max="16384" width="9" style="101"/>
  </cols>
  <sheetData>
    <row r="1" s="98" customFormat="1" ht="29" customHeight="1" spans="1:256">
      <c r="A1" s="102" t="s">
        <v>138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45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</row>
    <row r="2" s="98" customFormat="1" ht="20" customHeight="1" spans="1:256">
      <c r="A2" s="105" t="s">
        <v>61</v>
      </c>
      <c r="B2" s="369" t="s">
        <v>62</v>
      </c>
      <c r="C2" s="370"/>
      <c r="D2" s="108" t="s">
        <v>67</v>
      </c>
      <c r="E2" s="109" t="s">
        <v>68</v>
      </c>
      <c r="F2" s="109"/>
      <c r="G2" s="109"/>
      <c r="H2" s="110"/>
      <c r="I2" s="146"/>
      <c r="J2" s="147"/>
      <c r="K2" s="147"/>
      <c r="L2" s="147"/>
      <c r="M2" s="147"/>
      <c r="N2" s="148"/>
      <c r="O2" s="149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  <c r="IR2" s="101"/>
      <c r="IS2" s="101"/>
      <c r="IT2" s="101"/>
      <c r="IU2" s="101"/>
      <c r="IV2" s="101"/>
    </row>
    <row r="3" s="98" customFormat="1" ht="15" spans="1:256">
      <c r="A3" s="111"/>
      <c r="B3" s="112" t="s">
        <v>139</v>
      </c>
      <c r="C3" s="112"/>
      <c r="D3" s="112"/>
      <c r="E3" s="112"/>
      <c r="F3" s="112"/>
      <c r="G3" s="113" t="s">
        <v>140</v>
      </c>
      <c r="H3" s="114"/>
      <c r="I3" s="150"/>
      <c r="J3" s="151"/>
      <c r="K3" s="151"/>
      <c r="L3" s="151"/>
      <c r="M3" s="151"/>
      <c r="N3" s="150"/>
      <c r="O3" s="152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</row>
    <row r="4" s="98" customFormat="1" ht="15" spans="1:256">
      <c r="A4" s="115" t="s">
        <v>141</v>
      </c>
      <c r="B4" s="116" t="s">
        <v>142</v>
      </c>
      <c r="C4" s="116" t="s">
        <v>143</v>
      </c>
      <c r="D4" s="116" t="s">
        <v>144</v>
      </c>
      <c r="E4" s="116" t="s">
        <v>145</v>
      </c>
      <c r="F4" s="116" t="s">
        <v>146</v>
      </c>
      <c r="G4" s="116" t="s">
        <v>147</v>
      </c>
      <c r="H4" s="114"/>
      <c r="I4" s="116" t="s">
        <v>142</v>
      </c>
      <c r="J4" s="116" t="s">
        <v>143</v>
      </c>
      <c r="K4" s="116" t="s">
        <v>144</v>
      </c>
      <c r="L4" s="116" t="s">
        <v>145</v>
      </c>
      <c r="M4" s="116" t="s">
        <v>146</v>
      </c>
      <c r="N4" s="116" t="s">
        <v>147</v>
      </c>
      <c r="O4" s="153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s="98" customFormat="1" ht="16.5" spans="1:256">
      <c r="A5" s="117" t="s">
        <v>148</v>
      </c>
      <c r="B5" s="118">
        <f t="shared" ref="B5:B8" si="0">C5-4</f>
        <v>45</v>
      </c>
      <c r="C5" s="118">
        <v>49</v>
      </c>
      <c r="D5" s="118">
        <f t="shared" ref="D5:D8" si="1">C5+4</f>
        <v>53</v>
      </c>
      <c r="E5" s="118">
        <f>D5+4</f>
        <v>57</v>
      </c>
      <c r="F5" s="118">
        <v>61</v>
      </c>
      <c r="G5" s="119">
        <v>65</v>
      </c>
      <c r="H5" s="120"/>
      <c r="I5" s="371"/>
      <c r="J5" s="158"/>
      <c r="K5" s="158" t="s">
        <v>149</v>
      </c>
      <c r="L5" s="158" t="s">
        <v>150</v>
      </c>
      <c r="M5" s="158"/>
      <c r="N5" s="158"/>
      <c r="O5" s="158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s="98" customFormat="1" ht="21" customHeight="1" spans="1:256">
      <c r="A6" s="117" t="s">
        <v>151</v>
      </c>
      <c r="B6" s="118">
        <f t="shared" si="0"/>
        <v>80</v>
      </c>
      <c r="C6" s="118">
        <v>84</v>
      </c>
      <c r="D6" s="118">
        <f t="shared" si="1"/>
        <v>88</v>
      </c>
      <c r="E6" s="118">
        <f t="shared" ref="E6:E8" si="2">D6+6</f>
        <v>94</v>
      </c>
      <c r="F6" s="118">
        <v>100</v>
      </c>
      <c r="G6" s="121">
        <v>106</v>
      </c>
      <c r="H6" s="120"/>
      <c r="I6" s="154"/>
      <c r="J6" s="158"/>
      <c r="K6" s="158" t="s">
        <v>152</v>
      </c>
      <c r="L6" s="158" t="s">
        <v>152</v>
      </c>
      <c r="M6" s="158"/>
      <c r="N6" s="158"/>
      <c r="O6" s="158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</row>
    <row r="7" s="98" customFormat="1" ht="21" customHeight="1" spans="1:256">
      <c r="A7" s="117" t="s">
        <v>153</v>
      </c>
      <c r="B7" s="118">
        <f t="shared" si="0"/>
        <v>68</v>
      </c>
      <c r="C7" s="118">
        <v>72</v>
      </c>
      <c r="D7" s="118">
        <f t="shared" si="1"/>
        <v>76</v>
      </c>
      <c r="E7" s="118">
        <f t="shared" si="2"/>
        <v>82</v>
      </c>
      <c r="F7" s="118">
        <v>88</v>
      </c>
      <c r="G7" s="121">
        <v>94</v>
      </c>
      <c r="H7" s="120"/>
      <c r="I7" s="158"/>
      <c r="J7" s="158"/>
      <c r="K7" s="158" t="s">
        <v>154</v>
      </c>
      <c r="L7" s="158" t="s">
        <v>152</v>
      </c>
      <c r="M7" s="158"/>
      <c r="N7" s="158"/>
      <c r="O7" s="159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s="98" customFormat="1" ht="21" customHeight="1" spans="1:256">
      <c r="A8" s="122" t="s">
        <v>155</v>
      </c>
      <c r="B8" s="123">
        <f t="shared" si="0"/>
        <v>78</v>
      </c>
      <c r="C8" s="123">
        <v>82</v>
      </c>
      <c r="D8" s="123">
        <f t="shared" si="1"/>
        <v>86</v>
      </c>
      <c r="E8" s="123">
        <f t="shared" si="2"/>
        <v>92</v>
      </c>
      <c r="F8" s="123">
        <v>98</v>
      </c>
      <c r="G8" s="121">
        <v>104</v>
      </c>
      <c r="H8" s="120"/>
      <c r="I8" s="158"/>
      <c r="J8" s="158"/>
      <c r="K8" s="158" t="s">
        <v>152</v>
      </c>
      <c r="L8" s="158" t="s">
        <v>156</v>
      </c>
      <c r="M8" s="158"/>
      <c r="N8" s="158"/>
      <c r="O8" s="159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</row>
    <row r="9" s="98" customFormat="1" ht="21" customHeight="1" spans="1:256">
      <c r="A9" s="122" t="s">
        <v>157</v>
      </c>
      <c r="B9" s="123">
        <f>C9-1</f>
        <v>39</v>
      </c>
      <c r="C9" s="123">
        <v>40</v>
      </c>
      <c r="D9" s="123">
        <f>C9+1</f>
        <v>41</v>
      </c>
      <c r="E9" s="123">
        <f>D9+1.5</f>
        <v>42.5</v>
      </c>
      <c r="F9" s="123">
        <v>44</v>
      </c>
      <c r="G9" s="124">
        <v>45.5</v>
      </c>
      <c r="H9" s="120"/>
      <c r="I9" s="158"/>
      <c r="J9" s="158"/>
      <c r="K9" s="158" t="s">
        <v>152</v>
      </c>
      <c r="L9" s="158" t="s">
        <v>158</v>
      </c>
      <c r="M9" s="158"/>
      <c r="N9" s="158"/>
      <c r="O9" s="159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s="98" customFormat="1" ht="21" customHeight="1" spans="1:256">
      <c r="A10" s="122" t="s">
        <v>159</v>
      </c>
      <c r="B10" s="123">
        <f>C10-4.75</f>
        <v>57.25</v>
      </c>
      <c r="C10" s="123">
        <v>62</v>
      </c>
      <c r="D10" s="123">
        <f>C10+4.1+0.6</f>
        <v>66.7</v>
      </c>
      <c r="E10" s="123">
        <f>D10+4.1+0.6</f>
        <v>71.4</v>
      </c>
      <c r="F10" s="123">
        <v>76.1</v>
      </c>
      <c r="G10" s="121">
        <v>80.8</v>
      </c>
      <c r="H10" s="120"/>
      <c r="I10" s="158"/>
      <c r="J10" s="158"/>
      <c r="K10" s="158" t="s">
        <v>152</v>
      </c>
      <c r="L10" s="158" t="s">
        <v>152</v>
      </c>
      <c r="M10" s="158"/>
      <c r="N10" s="158"/>
      <c r="O10" s="159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s="98" customFormat="1" ht="21" customHeight="1" spans="1:256">
      <c r="A11" s="122" t="s">
        <v>160</v>
      </c>
      <c r="B11" s="123">
        <f>C11-1.2</f>
        <v>14.8</v>
      </c>
      <c r="C11" s="123">
        <v>16</v>
      </c>
      <c r="D11" s="123">
        <f>C11+1.2</f>
        <v>17.2</v>
      </c>
      <c r="E11" s="123">
        <f>D11+1.2</f>
        <v>18.4</v>
      </c>
      <c r="F11" s="123">
        <v>19.6</v>
      </c>
      <c r="G11" s="121">
        <v>20.8</v>
      </c>
      <c r="H11" s="120"/>
      <c r="I11" s="154"/>
      <c r="J11" s="158"/>
      <c r="K11" s="158" t="s">
        <v>161</v>
      </c>
      <c r="L11" s="158" t="s">
        <v>152</v>
      </c>
      <c r="M11" s="158"/>
      <c r="N11" s="158"/>
      <c r="O11" s="159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</row>
    <row r="12" s="98" customFormat="1" ht="21" customHeight="1" spans="1:256">
      <c r="A12" s="122" t="s">
        <v>162</v>
      </c>
      <c r="B12" s="123">
        <f>C12-0.8</f>
        <v>12.7</v>
      </c>
      <c r="C12" s="123">
        <v>13.5</v>
      </c>
      <c r="D12" s="123">
        <f>C12+0.8</f>
        <v>14.3</v>
      </c>
      <c r="E12" s="123">
        <f>D12+1</f>
        <v>15.3</v>
      </c>
      <c r="F12" s="123">
        <v>16.3</v>
      </c>
      <c r="G12" s="121">
        <v>17.1</v>
      </c>
      <c r="H12" s="120"/>
      <c r="I12" s="158"/>
      <c r="J12" s="158"/>
      <c r="K12" s="158" t="s">
        <v>163</v>
      </c>
      <c r="L12" s="158" t="s">
        <v>164</v>
      </c>
      <c r="M12" s="158"/>
      <c r="N12" s="158"/>
      <c r="O12" s="159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</row>
    <row r="13" s="98" customFormat="1" ht="21" customHeight="1" spans="1:256">
      <c r="A13" s="125" t="s">
        <v>165</v>
      </c>
      <c r="B13" s="126">
        <f>C13-0.2</f>
        <v>11.3</v>
      </c>
      <c r="C13" s="126">
        <v>11.5</v>
      </c>
      <c r="D13" s="126">
        <f>C13+0.2</f>
        <v>11.7</v>
      </c>
      <c r="E13" s="126">
        <f>D13+0.4</f>
        <v>12.1</v>
      </c>
      <c r="F13" s="126">
        <v>12.5</v>
      </c>
      <c r="G13" s="121">
        <v>12.9</v>
      </c>
      <c r="H13" s="120"/>
      <c r="I13" s="158"/>
      <c r="J13" s="158"/>
      <c r="K13" s="158" t="s">
        <v>152</v>
      </c>
      <c r="L13" s="158" t="s">
        <v>152</v>
      </c>
      <c r="M13" s="158"/>
      <c r="N13" s="158"/>
      <c r="O13" s="159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</row>
    <row r="14" s="98" customFormat="1" ht="21" customHeight="1" spans="1:256">
      <c r="A14" s="125" t="s">
        <v>166</v>
      </c>
      <c r="B14" s="126">
        <v>7.8</v>
      </c>
      <c r="C14" s="126">
        <v>8</v>
      </c>
      <c r="D14" s="126">
        <v>8.2</v>
      </c>
      <c r="E14" s="126">
        <v>8.6</v>
      </c>
      <c r="F14" s="126">
        <v>8.9</v>
      </c>
      <c r="G14" s="126">
        <v>9.5</v>
      </c>
      <c r="H14" s="120"/>
      <c r="I14" s="158"/>
      <c r="J14" s="158"/>
      <c r="K14" s="158" t="s">
        <v>152</v>
      </c>
      <c r="L14" s="158" t="s">
        <v>152</v>
      </c>
      <c r="M14" s="158"/>
      <c r="N14" s="158"/>
      <c r="O14" s="159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</row>
    <row r="15" s="98" customFormat="1" ht="21" customHeight="1" spans="1:256">
      <c r="A15" s="125"/>
      <c r="B15" s="126"/>
      <c r="C15" s="126"/>
      <c r="D15" s="126"/>
      <c r="E15" s="126"/>
      <c r="F15" s="126"/>
      <c r="G15" s="128"/>
      <c r="H15" s="120"/>
      <c r="I15" s="158"/>
      <c r="J15" s="158"/>
      <c r="K15" s="158"/>
      <c r="L15" s="158"/>
      <c r="M15" s="158"/>
      <c r="N15" s="158"/>
      <c r="O15" s="159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</row>
    <row r="16" s="98" customFormat="1" ht="21" customHeight="1" spans="1:256">
      <c r="A16" s="130"/>
      <c r="B16" s="131"/>
      <c r="C16" s="131"/>
      <c r="D16" s="131"/>
      <c r="E16" s="131"/>
      <c r="F16" s="131"/>
      <c r="G16" s="131"/>
      <c r="H16" s="120"/>
      <c r="I16" s="158"/>
      <c r="J16" s="158"/>
      <c r="M16" s="158"/>
      <c r="N16" s="158"/>
      <c r="O16" s="159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</row>
    <row r="17" s="98" customFormat="1" ht="21" customHeight="1" spans="1:256">
      <c r="A17" s="132"/>
      <c r="B17" s="133"/>
      <c r="C17" s="133"/>
      <c r="D17" s="133"/>
      <c r="E17" s="133"/>
      <c r="F17" s="133"/>
      <c r="G17" s="133"/>
      <c r="H17" s="120"/>
      <c r="I17" s="158"/>
      <c r="J17" s="158"/>
      <c r="K17" s="158"/>
      <c r="L17" s="158"/>
      <c r="M17" s="158"/>
      <c r="N17" s="158"/>
      <c r="O17" s="159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</row>
    <row r="18" s="98" customFormat="1" ht="21" customHeight="1" spans="1:256">
      <c r="A18" s="134"/>
      <c r="B18" s="135"/>
      <c r="C18" s="135"/>
      <c r="D18" s="136"/>
      <c r="E18" s="135"/>
      <c r="F18" s="135"/>
      <c r="G18" s="135"/>
      <c r="H18" s="120"/>
      <c r="I18" s="158"/>
      <c r="J18" s="158"/>
      <c r="K18" s="158"/>
      <c r="L18" s="158"/>
      <c r="M18" s="158"/>
      <c r="N18" s="158"/>
      <c r="O18" s="159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s="98" customFormat="1" ht="21" customHeight="1" spans="1:256">
      <c r="A19" s="137"/>
      <c r="B19" s="131"/>
      <c r="C19" s="131"/>
      <c r="D19" s="131"/>
      <c r="E19" s="131"/>
      <c r="F19" s="131"/>
      <c r="G19" s="131"/>
      <c r="H19" s="120"/>
      <c r="I19" s="158"/>
      <c r="J19" s="158"/>
      <c r="K19" s="158"/>
      <c r="L19" s="158"/>
      <c r="M19" s="158"/>
      <c r="N19" s="158"/>
      <c r="O19" s="159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s="98" customFormat="1" ht="21" customHeight="1" spans="1:256">
      <c r="A20" s="132"/>
      <c r="B20" s="133"/>
      <c r="C20" s="133"/>
      <c r="D20" s="133"/>
      <c r="E20" s="133"/>
      <c r="F20" s="133"/>
      <c r="G20" s="133"/>
      <c r="H20" s="120"/>
      <c r="I20" s="158"/>
      <c r="J20" s="158"/>
      <c r="K20" s="158"/>
      <c r="L20" s="158"/>
      <c r="M20" s="158"/>
      <c r="N20" s="158"/>
      <c r="O20" s="159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s="98" customFormat="1" ht="21" customHeight="1" spans="1:256">
      <c r="A21" s="134"/>
      <c r="B21" s="135"/>
      <c r="C21" s="135"/>
      <c r="D21" s="136"/>
      <c r="E21" s="135"/>
      <c r="F21" s="135"/>
      <c r="G21" s="135"/>
      <c r="H21" s="138"/>
      <c r="I21" s="160"/>
      <c r="J21" s="160"/>
      <c r="K21" s="161"/>
      <c r="L21" s="160"/>
      <c r="M21" s="160"/>
      <c r="N21" s="161"/>
      <c r="O21" s="162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</row>
    <row r="22" s="98" customFormat="1" ht="17.25" spans="1:256">
      <c r="A22" s="139"/>
      <c r="B22" s="140"/>
      <c r="C22" s="140"/>
      <c r="D22" s="141"/>
      <c r="E22" s="140"/>
      <c r="F22" s="140"/>
      <c r="G22" s="142"/>
      <c r="O22" s="145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s="98" customFormat="1" spans="1:256">
      <c r="A23" s="143" t="s">
        <v>167</v>
      </c>
      <c r="B23" s="143"/>
      <c r="C23" s="144"/>
      <c r="O23" s="145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</row>
    <row r="24" s="98" customFormat="1" spans="3:256">
      <c r="C24" s="99"/>
      <c r="I24" s="163" t="s">
        <v>168</v>
      </c>
      <c r="J24" s="164">
        <v>45028</v>
      </c>
      <c r="K24" s="163" t="s">
        <v>169</v>
      </c>
      <c r="L24" s="163" t="s">
        <v>170</v>
      </c>
      <c r="M24" s="163" t="s">
        <v>171</v>
      </c>
      <c r="N24" s="98" t="s">
        <v>136</v>
      </c>
      <c r="O24" s="145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</row>
  </sheetData>
  <mergeCells count="6">
    <mergeCell ref="A1:N1"/>
    <mergeCell ref="B2:C2"/>
    <mergeCell ref="E2:G2"/>
    <mergeCell ref="J2:N2"/>
    <mergeCell ref="K3:M3"/>
    <mergeCell ref="H2:H21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2"/>
  <sheetViews>
    <sheetView view="pageBreakPreview" zoomScaleNormal="100" workbookViewId="0">
      <selection activeCell="A25" sqref="A25:K25"/>
    </sheetView>
  </sheetViews>
  <sheetFormatPr defaultColWidth="10" defaultRowHeight="16.5" customHeight="1"/>
  <cols>
    <col min="1" max="1" width="10.875" style="263" customWidth="1"/>
    <col min="2" max="16384" width="10" style="263"/>
  </cols>
  <sheetData>
    <row r="1" ht="22.5" customHeight="1" spans="1:11">
      <c r="A1" s="264" t="s">
        <v>172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</row>
    <row r="2" ht="17.25" customHeight="1" spans="1:11">
      <c r="A2" s="265" t="s">
        <v>53</v>
      </c>
      <c r="B2" s="266"/>
      <c r="C2" s="266"/>
      <c r="D2" s="267" t="s">
        <v>55</v>
      </c>
      <c r="E2" s="267"/>
      <c r="F2" s="266"/>
      <c r="G2" s="266"/>
      <c r="H2" s="268" t="s">
        <v>56</v>
      </c>
      <c r="I2" s="345"/>
      <c r="J2" s="345"/>
      <c r="K2" s="346"/>
    </row>
    <row r="3" customHeight="1" spans="1:11">
      <c r="A3" s="269" t="s">
        <v>58</v>
      </c>
      <c r="B3" s="270"/>
      <c r="C3" s="271"/>
      <c r="D3" s="272" t="s">
        <v>59</v>
      </c>
      <c r="E3" s="273"/>
      <c r="F3" s="273"/>
      <c r="G3" s="274"/>
      <c r="H3" s="272" t="s">
        <v>60</v>
      </c>
      <c r="I3" s="273"/>
      <c r="J3" s="273"/>
      <c r="K3" s="274"/>
    </row>
    <row r="4" customHeight="1" spans="1:11">
      <c r="A4" s="275" t="s">
        <v>61</v>
      </c>
      <c r="B4" s="276" t="s">
        <v>62</v>
      </c>
      <c r="C4" s="277"/>
      <c r="D4" s="275" t="s">
        <v>63</v>
      </c>
      <c r="E4" s="278"/>
      <c r="F4" s="279">
        <v>45046</v>
      </c>
      <c r="G4" s="280"/>
      <c r="H4" s="275" t="s">
        <v>173</v>
      </c>
      <c r="I4" s="278"/>
      <c r="J4" s="276" t="s">
        <v>65</v>
      </c>
      <c r="K4" s="277" t="s">
        <v>66</v>
      </c>
    </row>
    <row r="5" customHeight="1" spans="1:11">
      <c r="A5" s="281" t="s">
        <v>67</v>
      </c>
      <c r="B5" s="276" t="s">
        <v>68</v>
      </c>
      <c r="C5" s="277"/>
      <c r="D5" s="275" t="s">
        <v>174</v>
      </c>
      <c r="E5" s="278"/>
      <c r="F5" s="282">
        <v>2575</v>
      </c>
      <c r="G5" s="283"/>
      <c r="H5" s="275" t="s">
        <v>175</v>
      </c>
      <c r="I5" s="278"/>
      <c r="J5" s="276" t="s">
        <v>65</v>
      </c>
      <c r="K5" s="277" t="s">
        <v>66</v>
      </c>
    </row>
    <row r="6" customHeight="1" spans="1:11">
      <c r="A6" s="275" t="s">
        <v>71</v>
      </c>
      <c r="B6" s="284" t="s">
        <v>72</v>
      </c>
      <c r="C6" s="285" t="s">
        <v>73</v>
      </c>
      <c r="D6" s="275" t="s">
        <v>176</v>
      </c>
      <c r="E6" s="278"/>
      <c r="F6" s="286">
        <v>45041</v>
      </c>
      <c r="G6" s="287"/>
      <c r="H6" s="275" t="s">
        <v>177</v>
      </c>
      <c r="I6" s="278"/>
      <c r="J6" s="278"/>
      <c r="K6" s="347"/>
    </row>
    <row r="7" customHeight="1" spans="1:11">
      <c r="A7" s="275" t="s">
        <v>76</v>
      </c>
      <c r="B7" s="288">
        <v>2500</v>
      </c>
      <c r="C7" s="289"/>
      <c r="D7" s="275" t="s">
        <v>178</v>
      </c>
      <c r="E7" s="278"/>
      <c r="F7" s="286">
        <v>45042</v>
      </c>
      <c r="G7" s="287"/>
      <c r="H7" s="290"/>
      <c r="I7" s="276"/>
      <c r="J7" s="276"/>
      <c r="K7" s="277"/>
    </row>
    <row r="8" customHeight="1" spans="1:11">
      <c r="A8" s="291" t="s">
        <v>79</v>
      </c>
      <c r="B8" s="292" t="s">
        <v>80</v>
      </c>
      <c r="C8" s="293"/>
      <c r="D8" s="294" t="s">
        <v>81</v>
      </c>
      <c r="E8" s="295"/>
      <c r="F8" s="296">
        <v>45044</v>
      </c>
      <c r="G8" s="297"/>
      <c r="H8" s="294"/>
      <c r="I8" s="295"/>
      <c r="J8" s="295"/>
      <c r="K8" s="348"/>
    </row>
    <row r="9" customHeight="1" spans="1:15">
      <c r="A9" s="298" t="s">
        <v>179</v>
      </c>
      <c r="B9" s="298"/>
      <c r="C9" s="298"/>
      <c r="D9" s="298"/>
      <c r="E9" s="298"/>
      <c r="F9" s="298"/>
      <c r="G9" s="298"/>
      <c r="H9" s="298"/>
      <c r="I9" s="298"/>
      <c r="J9" s="298"/>
      <c r="K9" s="298"/>
      <c r="O9" s="263">
        <f>15*5</f>
        <v>75</v>
      </c>
    </row>
    <row r="10" customHeight="1" spans="1:11">
      <c r="A10" s="299" t="s">
        <v>85</v>
      </c>
      <c r="B10" s="300" t="s">
        <v>86</v>
      </c>
      <c r="C10" s="301" t="s">
        <v>87</v>
      </c>
      <c r="D10" s="302"/>
      <c r="E10" s="303" t="s">
        <v>90</v>
      </c>
      <c r="F10" s="300" t="s">
        <v>86</v>
      </c>
      <c r="G10" s="301" t="s">
        <v>87</v>
      </c>
      <c r="H10" s="300"/>
      <c r="I10" s="303" t="s">
        <v>88</v>
      </c>
      <c r="J10" s="300" t="s">
        <v>86</v>
      </c>
      <c r="K10" s="349" t="s">
        <v>87</v>
      </c>
    </row>
    <row r="11" customHeight="1" spans="1:11">
      <c r="A11" s="281" t="s">
        <v>91</v>
      </c>
      <c r="B11" s="304" t="s">
        <v>86</v>
      </c>
      <c r="C11" s="276" t="s">
        <v>87</v>
      </c>
      <c r="D11" s="305"/>
      <c r="E11" s="306" t="s">
        <v>93</v>
      </c>
      <c r="F11" s="304" t="s">
        <v>86</v>
      </c>
      <c r="G11" s="276" t="s">
        <v>87</v>
      </c>
      <c r="H11" s="304"/>
      <c r="I11" s="306" t="s">
        <v>98</v>
      </c>
      <c r="J11" s="304" t="s">
        <v>86</v>
      </c>
      <c r="K11" s="277" t="s">
        <v>87</v>
      </c>
    </row>
    <row r="12" customHeight="1" spans="1:11">
      <c r="A12" s="294" t="s">
        <v>122</v>
      </c>
      <c r="B12" s="295"/>
      <c r="C12" s="295"/>
      <c r="D12" s="295"/>
      <c r="E12" s="295"/>
      <c r="F12" s="295"/>
      <c r="G12" s="295"/>
      <c r="H12" s="295"/>
      <c r="I12" s="295"/>
      <c r="J12" s="295"/>
      <c r="K12" s="348"/>
    </row>
    <row r="13" customHeight="1" spans="1:11">
      <c r="A13" s="307" t="s">
        <v>180</v>
      </c>
      <c r="B13" s="307"/>
      <c r="C13" s="307"/>
      <c r="D13" s="307"/>
      <c r="E13" s="307"/>
      <c r="F13" s="307"/>
      <c r="G13" s="307"/>
      <c r="H13" s="307"/>
      <c r="I13" s="307"/>
      <c r="J13" s="307"/>
      <c r="K13" s="307"/>
    </row>
    <row r="14" customHeight="1" spans="1:11">
      <c r="A14" s="308"/>
      <c r="B14" s="309"/>
      <c r="C14" s="309"/>
      <c r="D14" s="309"/>
      <c r="E14" s="309"/>
      <c r="F14" s="309"/>
      <c r="G14" s="309"/>
      <c r="H14" s="309"/>
      <c r="I14" s="350"/>
      <c r="J14" s="350"/>
      <c r="K14" s="351"/>
    </row>
    <row r="15" customHeight="1" spans="1:11">
      <c r="A15" s="310"/>
      <c r="B15" s="311"/>
      <c r="C15" s="311"/>
      <c r="D15" s="312"/>
      <c r="E15" s="313"/>
      <c r="F15" s="311"/>
      <c r="G15" s="311"/>
      <c r="H15" s="312"/>
      <c r="I15" s="352"/>
      <c r="J15" s="353"/>
      <c r="K15" s="354"/>
    </row>
    <row r="16" customHeight="1" spans="1:11">
      <c r="A16" s="314"/>
      <c r="B16" s="315"/>
      <c r="C16" s="315"/>
      <c r="D16" s="315"/>
      <c r="E16" s="315"/>
      <c r="F16" s="315"/>
      <c r="G16" s="315"/>
      <c r="H16" s="315"/>
      <c r="I16" s="315"/>
      <c r="J16" s="315"/>
      <c r="K16" s="355"/>
    </row>
    <row r="17" customHeight="1" spans="1:11">
      <c r="A17" s="307" t="s">
        <v>181</v>
      </c>
      <c r="B17" s="307"/>
      <c r="C17" s="307"/>
      <c r="D17" s="307"/>
      <c r="E17" s="307"/>
      <c r="F17" s="307"/>
      <c r="G17" s="307"/>
      <c r="H17" s="307"/>
      <c r="I17" s="307"/>
      <c r="J17" s="307"/>
      <c r="K17" s="307"/>
    </row>
    <row r="18" customHeight="1" spans="1:11">
      <c r="A18" s="308"/>
      <c r="B18" s="309"/>
      <c r="C18" s="309"/>
      <c r="D18" s="309"/>
      <c r="E18" s="309"/>
      <c r="F18" s="309"/>
      <c r="G18" s="309"/>
      <c r="H18" s="309"/>
      <c r="I18" s="350"/>
      <c r="J18" s="350"/>
      <c r="K18" s="351"/>
    </row>
    <row r="19" customHeight="1" spans="1:11">
      <c r="A19" s="310"/>
      <c r="B19" s="311"/>
      <c r="C19" s="311"/>
      <c r="D19" s="312"/>
      <c r="E19" s="313"/>
      <c r="F19" s="311"/>
      <c r="G19" s="311"/>
      <c r="H19" s="312"/>
      <c r="I19" s="352"/>
      <c r="J19" s="353"/>
      <c r="K19" s="354"/>
    </row>
    <row r="20" customHeight="1" spans="1:11">
      <c r="A20" s="314"/>
      <c r="B20" s="315"/>
      <c r="C20" s="315"/>
      <c r="D20" s="315"/>
      <c r="E20" s="315"/>
      <c r="F20" s="315"/>
      <c r="G20" s="315"/>
      <c r="H20" s="315"/>
      <c r="I20" s="315"/>
      <c r="J20" s="315"/>
      <c r="K20" s="355"/>
    </row>
    <row r="21" customHeight="1" spans="1:11">
      <c r="A21" s="316" t="s">
        <v>119</v>
      </c>
      <c r="B21" s="316"/>
      <c r="C21" s="316"/>
      <c r="D21" s="316"/>
      <c r="E21" s="316"/>
      <c r="F21" s="316"/>
      <c r="G21" s="316"/>
      <c r="H21" s="316"/>
      <c r="I21" s="316"/>
      <c r="J21" s="316"/>
      <c r="K21" s="316"/>
    </row>
    <row r="22" customHeight="1" spans="1:11">
      <c r="A22" s="169" t="s">
        <v>120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33"/>
    </row>
    <row r="23" customHeight="1" spans="1:11">
      <c r="A23" s="181" t="s">
        <v>121</v>
      </c>
      <c r="B23" s="184"/>
      <c r="C23" s="276" t="s">
        <v>65</v>
      </c>
      <c r="D23" s="276" t="s">
        <v>66</v>
      </c>
      <c r="E23" s="180"/>
      <c r="F23" s="180"/>
      <c r="G23" s="180"/>
      <c r="H23" s="180"/>
      <c r="I23" s="180"/>
      <c r="J23" s="180"/>
      <c r="K23" s="226"/>
    </row>
    <row r="24" customHeight="1" spans="1:11">
      <c r="A24" s="317" t="s">
        <v>182</v>
      </c>
      <c r="B24" s="318"/>
      <c r="C24" s="318"/>
      <c r="D24" s="318"/>
      <c r="E24" s="318"/>
      <c r="F24" s="318"/>
      <c r="G24" s="318"/>
      <c r="H24" s="318"/>
      <c r="I24" s="318"/>
      <c r="J24" s="318"/>
      <c r="K24" s="356"/>
    </row>
    <row r="25" customHeight="1" spans="1:11">
      <c r="A25" s="319"/>
      <c r="B25" s="320"/>
      <c r="C25" s="320"/>
      <c r="D25" s="320"/>
      <c r="E25" s="320"/>
      <c r="F25" s="320"/>
      <c r="G25" s="320"/>
      <c r="H25" s="320"/>
      <c r="I25" s="320"/>
      <c r="J25" s="320"/>
      <c r="K25" s="357"/>
    </row>
    <row r="26" customHeight="1" spans="1:11">
      <c r="A26" s="298" t="s">
        <v>125</v>
      </c>
      <c r="B26" s="298"/>
      <c r="C26" s="298"/>
      <c r="D26" s="298"/>
      <c r="E26" s="298"/>
      <c r="F26" s="298"/>
      <c r="G26" s="298"/>
      <c r="H26" s="298"/>
      <c r="I26" s="298"/>
      <c r="J26" s="298"/>
      <c r="K26" s="298"/>
    </row>
    <row r="27" customHeight="1" spans="1:11">
      <c r="A27" s="269" t="s">
        <v>126</v>
      </c>
      <c r="B27" s="301" t="s">
        <v>96</v>
      </c>
      <c r="C27" s="301" t="s">
        <v>97</v>
      </c>
      <c r="D27" s="301" t="s">
        <v>89</v>
      </c>
      <c r="E27" s="270" t="s">
        <v>127</v>
      </c>
      <c r="F27" s="301" t="s">
        <v>96</v>
      </c>
      <c r="G27" s="301" t="s">
        <v>97</v>
      </c>
      <c r="H27" s="301" t="s">
        <v>89</v>
      </c>
      <c r="I27" s="270" t="s">
        <v>128</v>
      </c>
      <c r="J27" s="301" t="s">
        <v>96</v>
      </c>
      <c r="K27" s="349" t="s">
        <v>97</v>
      </c>
    </row>
    <row r="28" customHeight="1" spans="1:11">
      <c r="A28" s="321" t="s">
        <v>88</v>
      </c>
      <c r="B28" s="276" t="s">
        <v>96</v>
      </c>
      <c r="C28" s="276" t="s">
        <v>97</v>
      </c>
      <c r="D28" s="276" t="s">
        <v>89</v>
      </c>
      <c r="E28" s="322" t="s">
        <v>95</v>
      </c>
      <c r="F28" s="276" t="s">
        <v>96</v>
      </c>
      <c r="G28" s="276" t="s">
        <v>97</v>
      </c>
      <c r="H28" s="276" t="s">
        <v>89</v>
      </c>
      <c r="I28" s="322" t="s">
        <v>106</v>
      </c>
      <c r="J28" s="276" t="s">
        <v>96</v>
      </c>
      <c r="K28" s="277" t="s">
        <v>97</v>
      </c>
    </row>
    <row r="29" customHeight="1" spans="1:11">
      <c r="A29" s="275" t="s">
        <v>99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58"/>
    </row>
    <row r="30" customHeight="1" spans="1:11">
      <c r="A30" s="324"/>
      <c r="B30" s="325"/>
      <c r="C30" s="325"/>
      <c r="D30" s="325"/>
      <c r="E30" s="325"/>
      <c r="F30" s="325"/>
      <c r="G30" s="325"/>
      <c r="H30" s="325"/>
      <c r="I30" s="325"/>
      <c r="J30" s="325"/>
      <c r="K30" s="359"/>
    </row>
    <row r="31" customHeight="1" spans="1:11">
      <c r="A31" s="326" t="s">
        <v>183</v>
      </c>
      <c r="B31" s="326"/>
      <c r="C31" s="326"/>
      <c r="D31" s="326"/>
      <c r="E31" s="326"/>
      <c r="F31" s="326"/>
      <c r="G31" s="326"/>
      <c r="H31" s="326"/>
      <c r="I31" s="326"/>
      <c r="J31" s="326"/>
      <c r="K31" s="326"/>
    </row>
    <row r="32" ht="21" customHeight="1" spans="1:11">
      <c r="A32" s="327"/>
      <c r="B32" s="328"/>
      <c r="C32" s="328"/>
      <c r="D32" s="328"/>
      <c r="E32" s="328"/>
      <c r="F32" s="328"/>
      <c r="G32" s="328"/>
      <c r="H32" s="328"/>
      <c r="I32" s="328"/>
      <c r="J32" s="328"/>
      <c r="K32" s="360"/>
    </row>
    <row r="33" ht="21" customHeight="1" spans="1:11">
      <c r="A33" s="329"/>
      <c r="B33" s="330"/>
      <c r="C33" s="330"/>
      <c r="D33" s="330"/>
      <c r="E33" s="330"/>
      <c r="F33" s="330"/>
      <c r="G33" s="330"/>
      <c r="H33" s="330"/>
      <c r="I33" s="330"/>
      <c r="J33" s="330"/>
      <c r="K33" s="361"/>
    </row>
    <row r="34" ht="21" customHeight="1" spans="1:11">
      <c r="A34" s="329"/>
      <c r="B34" s="330"/>
      <c r="C34" s="330"/>
      <c r="D34" s="330"/>
      <c r="E34" s="330"/>
      <c r="F34" s="330"/>
      <c r="G34" s="330"/>
      <c r="H34" s="330"/>
      <c r="I34" s="330"/>
      <c r="J34" s="330"/>
      <c r="K34" s="361"/>
    </row>
    <row r="35" ht="21" customHeight="1" spans="1:11">
      <c r="A35" s="329"/>
      <c r="B35" s="330"/>
      <c r="C35" s="330"/>
      <c r="D35" s="330"/>
      <c r="E35" s="330"/>
      <c r="F35" s="330"/>
      <c r="G35" s="330"/>
      <c r="H35" s="330"/>
      <c r="I35" s="330"/>
      <c r="J35" s="330"/>
      <c r="K35" s="361"/>
    </row>
    <row r="36" ht="21" customHeight="1" spans="1:11">
      <c r="A36" s="329"/>
      <c r="B36" s="330"/>
      <c r="C36" s="330"/>
      <c r="D36" s="330"/>
      <c r="E36" s="330"/>
      <c r="F36" s="330"/>
      <c r="G36" s="330"/>
      <c r="H36" s="330"/>
      <c r="I36" s="330"/>
      <c r="J36" s="330"/>
      <c r="K36" s="361"/>
    </row>
    <row r="37" ht="21" customHeight="1" spans="1:11">
      <c r="A37" s="329"/>
      <c r="B37" s="330"/>
      <c r="C37" s="330"/>
      <c r="D37" s="330"/>
      <c r="E37" s="330"/>
      <c r="F37" s="330"/>
      <c r="G37" s="330"/>
      <c r="H37" s="330"/>
      <c r="I37" s="330"/>
      <c r="J37" s="330"/>
      <c r="K37" s="361"/>
    </row>
    <row r="38" ht="21" customHeight="1" spans="1:11">
      <c r="A38" s="329"/>
      <c r="B38" s="330"/>
      <c r="C38" s="330"/>
      <c r="D38" s="330"/>
      <c r="E38" s="330"/>
      <c r="F38" s="330"/>
      <c r="G38" s="330"/>
      <c r="H38" s="330"/>
      <c r="I38" s="330"/>
      <c r="J38" s="330"/>
      <c r="K38" s="361"/>
    </row>
    <row r="39" ht="21" customHeight="1" spans="1:11">
      <c r="A39" s="329"/>
      <c r="B39" s="330"/>
      <c r="C39" s="330"/>
      <c r="D39" s="330"/>
      <c r="E39" s="330"/>
      <c r="F39" s="330"/>
      <c r="G39" s="330"/>
      <c r="H39" s="330"/>
      <c r="I39" s="330"/>
      <c r="J39" s="330"/>
      <c r="K39" s="361"/>
    </row>
    <row r="40" ht="21" customHeight="1" spans="1:11">
      <c r="A40" s="329"/>
      <c r="B40" s="330"/>
      <c r="C40" s="330"/>
      <c r="D40" s="330"/>
      <c r="E40" s="330"/>
      <c r="F40" s="330"/>
      <c r="G40" s="330"/>
      <c r="H40" s="330"/>
      <c r="I40" s="330"/>
      <c r="J40" s="330"/>
      <c r="K40" s="361"/>
    </row>
    <row r="41" ht="21" customHeight="1" spans="1:11">
      <c r="A41" s="329"/>
      <c r="B41" s="330"/>
      <c r="C41" s="330"/>
      <c r="D41" s="330"/>
      <c r="E41" s="330"/>
      <c r="F41" s="330"/>
      <c r="G41" s="330"/>
      <c r="H41" s="330"/>
      <c r="I41" s="330"/>
      <c r="J41" s="330"/>
      <c r="K41" s="361"/>
    </row>
    <row r="42" ht="21" customHeight="1" spans="1:11">
      <c r="A42" s="329"/>
      <c r="B42" s="330"/>
      <c r="C42" s="330"/>
      <c r="D42" s="330"/>
      <c r="E42" s="330"/>
      <c r="F42" s="330"/>
      <c r="G42" s="330"/>
      <c r="H42" s="330"/>
      <c r="I42" s="330"/>
      <c r="J42" s="330"/>
      <c r="K42" s="361"/>
    </row>
    <row r="43" ht="17.25" customHeight="1" spans="1:11">
      <c r="A43" s="324" t="s">
        <v>124</v>
      </c>
      <c r="B43" s="325"/>
      <c r="C43" s="325"/>
      <c r="D43" s="325"/>
      <c r="E43" s="325"/>
      <c r="F43" s="325"/>
      <c r="G43" s="325"/>
      <c r="H43" s="325"/>
      <c r="I43" s="325"/>
      <c r="J43" s="325"/>
      <c r="K43" s="359"/>
    </row>
    <row r="44" customHeight="1" spans="1:11">
      <c r="A44" s="326" t="s">
        <v>184</v>
      </c>
      <c r="B44" s="326"/>
      <c r="C44" s="326"/>
      <c r="D44" s="326"/>
      <c r="E44" s="326"/>
      <c r="F44" s="326"/>
      <c r="G44" s="326"/>
      <c r="H44" s="326"/>
      <c r="I44" s="326"/>
      <c r="J44" s="326"/>
      <c r="K44" s="326"/>
    </row>
    <row r="45" ht="18" customHeight="1" spans="1:11">
      <c r="A45" s="331" t="s">
        <v>122</v>
      </c>
      <c r="B45" s="332"/>
      <c r="C45" s="332"/>
      <c r="D45" s="332"/>
      <c r="E45" s="332"/>
      <c r="F45" s="332"/>
      <c r="G45" s="332"/>
      <c r="H45" s="332"/>
      <c r="I45" s="332"/>
      <c r="J45" s="332"/>
      <c r="K45" s="362"/>
    </row>
    <row r="46" ht="18" customHeight="1" spans="1:11">
      <c r="A46" s="331"/>
      <c r="B46" s="332"/>
      <c r="C46" s="332"/>
      <c r="D46" s="332"/>
      <c r="E46" s="332"/>
      <c r="F46" s="332"/>
      <c r="G46" s="332"/>
      <c r="H46" s="332"/>
      <c r="I46" s="332"/>
      <c r="J46" s="332"/>
      <c r="K46" s="362"/>
    </row>
    <row r="47" ht="18" customHeight="1" spans="1:11">
      <c r="A47" s="319"/>
      <c r="B47" s="320"/>
      <c r="C47" s="320"/>
      <c r="D47" s="320"/>
      <c r="E47" s="320"/>
      <c r="F47" s="320"/>
      <c r="G47" s="320"/>
      <c r="H47" s="320"/>
      <c r="I47" s="320"/>
      <c r="J47" s="320"/>
      <c r="K47" s="357"/>
    </row>
    <row r="48" ht="21" customHeight="1" spans="1:11">
      <c r="A48" s="333" t="s">
        <v>130</v>
      </c>
      <c r="B48" s="334" t="s">
        <v>131</v>
      </c>
      <c r="C48" s="334"/>
      <c r="D48" s="335" t="s">
        <v>132</v>
      </c>
      <c r="E48" s="336"/>
      <c r="F48" s="335" t="s">
        <v>134</v>
      </c>
      <c r="G48" s="337"/>
      <c r="H48" s="338" t="s">
        <v>135</v>
      </c>
      <c r="I48" s="338"/>
      <c r="J48" s="334"/>
      <c r="K48" s="363"/>
    </row>
    <row r="49" customHeight="1" spans="1:11">
      <c r="A49" s="339" t="s">
        <v>185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64"/>
    </row>
    <row r="50" customHeight="1" spans="1:11">
      <c r="A50" s="341"/>
      <c r="B50" s="342"/>
      <c r="C50" s="342"/>
      <c r="D50" s="342"/>
      <c r="E50" s="342"/>
      <c r="F50" s="342"/>
      <c r="G50" s="342"/>
      <c r="H50" s="342"/>
      <c r="I50" s="342"/>
      <c r="J50" s="342"/>
      <c r="K50" s="365"/>
    </row>
    <row r="51" customHeight="1" spans="1:11">
      <c r="A51" s="343"/>
      <c r="B51" s="344"/>
      <c r="C51" s="344"/>
      <c r="D51" s="344"/>
      <c r="E51" s="344"/>
      <c r="F51" s="344"/>
      <c r="G51" s="344"/>
      <c r="H51" s="344"/>
      <c r="I51" s="344"/>
      <c r="J51" s="344"/>
      <c r="K51" s="366"/>
    </row>
    <row r="52" ht="21" customHeight="1" spans="1:11">
      <c r="A52" s="333" t="s">
        <v>130</v>
      </c>
      <c r="B52" s="334" t="s">
        <v>131</v>
      </c>
      <c r="C52" s="334"/>
      <c r="D52" s="335" t="s">
        <v>132</v>
      </c>
      <c r="E52" s="335"/>
      <c r="F52" s="335" t="s">
        <v>134</v>
      </c>
      <c r="G52" s="335"/>
      <c r="H52" s="338" t="s">
        <v>135</v>
      </c>
      <c r="I52" s="338"/>
      <c r="J52" s="367"/>
      <c r="K52" s="368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B24"/>
  <sheetViews>
    <sheetView workbookViewId="0">
      <selection activeCell="A4" sqref="A4:G14"/>
    </sheetView>
  </sheetViews>
  <sheetFormatPr defaultColWidth="9" defaultRowHeight="14.25"/>
  <cols>
    <col min="1" max="1" width="13.625" style="98" customWidth="1"/>
    <col min="2" max="2" width="8.5" style="98" customWidth="1"/>
    <col min="3" max="3" width="8.5" style="99" customWidth="1"/>
    <col min="4" max="7" width="8.5" style="98" customWidth="1"/>
    <col min="8" max="8" width="2.75" style="98" customWidth="1"/>
    <col min="9" max="9" width="9.15833333333333" style="98" customWidth="1"/>
    <col min="10" max="17" width="8.125" style="98" customWidth="1"/>
    <col min="18" max="18" width="8.125" style="243" customWidth="1"/>
    <col min="19" max="21" width="8.125" style="98" customWidth="1"/>
    <col min="22" max="259" width="9" style="98"/>
    <col min="260" max="16384" width="9" style="101"/>
  </cols>
  <sheetData>
    <row r="1" s="98" customFormat="1" ht="29" customHeight="1" spans="1:262">
      <c r="A1" s="102" t="s">
        <v>138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255"/>
      <c r="S1" s="103"/>
      <c r="T1" s="103"/>
      <c r="U1" s="103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  <c r="IW1" s="101"/>
      <c r="IX1" s="101"/>
      <c r="IY1" s="101"/>
      <c r="IZ1" s="101"/>
      <c r="JA1" s="101"/>
      <c r="JB1" s="101"/>
    </row>
    <row r="2" s="98" customFormat="1" ht="20" customHeight="1" spans="1:262">
      <c r="A2" s="105" t="s">
        <v>61</v>
      </c>
      <c r="B2" s="244"/>
      <c r="C2" s="245"/>
      <c r="D2" s="108" t="s">
        <v>67</v>
      </c>
      <c r="E2" s="109"/>
      <c r="F2" s="109"/>
      <c r="G2" s="109"/>
      <c r="H2" s="110"/>
      <c r="I2" s="146" t="s">
        <v>56</v>
      </c>
      <c r="J2" s="146"/>
      <c r="K2" s="146"/>
      <c r="L2" s="147" t="s">
        <v>57</v>
      </c>
      <c r="M2" s="147"/>
      <c r="N2" s="147"/>
      <c r="O2" s="147"/>
      <c r="P2" s="147"/>
      <c r="Q2" s="147"/>
      <c r="R2" s="256"/>
      <c r="S2" s="147"/>
      <c r="T2" s="147"/>
      <c r="U2" s="148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  <c r="IR2" s="101"/>
      <c r="IS2" s="101"/>
      <c r="IT2" s="101"/>
      <c r="IU2" s="101"/>
      <c r="IV2" s="101"/>
      <c r="IW2" s="101"/>
      <c r="IX2" s="101"/>
      <c r="IY2" s="101"/>
      <c r="IZ2" s="101"/>
      <c r="JA2" s="101"/>
      <c r="JB2" s="101"/>
    </row>
    <row r="3" s="98" customFormat="1" spans="1:262">
      <c r="A3" s="111" t="s">
        <v>186</v>
      </c>
      <c r="B3" s="150"/>
      <c r="C3" s="151"/>
      <c r="D3" s="151" t="s">
        <v>139</v>
      </c>
      <c r="E3" s="151"/>
      <c r="F3" s="151"/>
      <c r="G3" s="150" t="s">
        <v>140</v>
      </c>
      <c r="H3" s="114"/>
      <c r="I3" s="251" t="s">
        <v>187</v>
      </c>
      <c r="J3" s="251"/>
      <c r="K3" s="251"/>
      <c r="L3" s="251"/>
      <c r="M3" s="251"/>
      <c r="N3" s="251"/>
      <c r="O3" s="251"/>
      <c r="P3" s="251"/>
      <c r="Q3" s="251"/>
      <c r="R3" s="257"/>
      <c r="S3" s="251"/>
      <c r="T3" s="251"/>
      <c r="U3" s="258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  <c r="IW3" s="101"/>
      <c r="IX3" s="101"/>
      <c r="IY3" s="101"/>
      <c r="IZ3" s="101"/>
      <c r="JA3" s="101"/>
      <c r="JB3" s="101"/>
    </row>
    <row r="4" s="98" customFormat="1" ht="16.5" spans="1:262">
      <c r="A4" s="115" t="s">
        <v>141</v>
      </c>
      <c r="B4" s="116" t="s">
        <v>142</v>
      </c>
      <c r="C4" s="116" t="s">
        <v>143</v>
      </c>
      <c r="D4" s="116" t="s">
        <v>144</v>
      </c>
      <c r="E4" s="116" t="s">
        <v>145</v>
      </c>
      <c r="F4" s="116" t="s">
        <v>146</v>
      </c>
      <c r="G4" s="116" t="s">
        <v>147</v>
      </c>
      <c r="H4" s="114"/>
      <c r="I4" s="252"/>
      <c r="J4" s="253" t="s">
        <v>188</v>
      </c>
      <c r="K4" s="253" t="s">
        <v>188</v>
      </c>
      <c r="L4" s="253" t="s">
        <v>189</v>
      </c>
      <c r="M4" s="253" t="s">
        <v>189</v>
      </c>
      <c r="N4" s="253" t="s">
        <v>190</v>
      </c>
      <c r="O4" s="253" t="s">
        <v>190</v>
      </c>
      <c r="P4" s="253" t="s">
        <v>191</v>
      </c>
      <c r="Q4" s="253" t="s">
        <v>191</v>
      </c>
      <c r="R4" s="253" t="s">
        <v>192</v>
      </c>
      <c r="S4" s="253" t="s">
        <v>192</v>
      </c>
      <c r="T4" s="116" t="s">
        <v>147</v>
      </c>
      <c r="U4" s="116" t="s">
        <v>147</v>
      </c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  <c r="IW4" s="101"/>
      <c r="IX4" s="101"/>
      <c r="IY4" s="101"/>
      <c r="IZ4" s="101"/>
      <c r="JA4" s="101"/>
      <c r="JB4" s="101"/>
    </row>
    <row r="5" s="98" customFormat="1" ht="20" customHeight="1" spans="1:262">
      <c r="A5" s="117" t="s">
        <v>148</v>
      </c>
      <c r="B5" s="118">
        <f t="shared" ref="B5:B8" si="0">C5-4</f>
        <v>45</v>
      </c>
      <c r="C5" s="118">
        <v>49</v>
      </c>
      <c r="D5" s="118">
        <f t="shared" ref="D5:D8" si="1">C5+4</f>
        <v>53</v>
      </c>
      <c r="E5" s="118">
        <f>D5+4</f>
        <v>57</v>
      </c>
      <c r="F5" s="118">
        <v>61</v>
      </c>
      <c r="G5" s="119">
        <v>65</v>
      </c>
      <c r="H5" s="120"/>
      <c r="I5" s="252"/>
      <c r="J5" s="254"/>
      <c r="K5" s="254"/>
      <c r="L5" s="254"/>
      <c r="M5" s="254"/>
      <c r="N5" s="254"/>
      <c r="O5" s="254"/>
      <c r="P5" s="254"/>
      <c r="Q5" s="254"/>
      <c r="R5" s="254"/>
      <c r="S5" s="254"/>
      <c r="T5" s="254"/>
      <c r="U5" s="259"/>
      <c r="V5" s="101"/>
      <c r="W5" s="260"/>
      <c r="X5" s="260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  <c r="IW5" s="101"/>
      <c r="IX5" s="101"/>
      <c r="IY5" s="101"/>
      <c r="IZ5" s="101"/>
      <c r="JA5" s="101"/>
      <c r="JB5" s="101"/>
    </row>
    <row r="6" s="98" customFormat="1" ht="20" customHeight="1" spans="1:262">
      <c r="A6" s="117" t="s">
        <v>151</v>
      </c>
      <c r="B6" s="118">
        <f t="shared" si="0"/>
        <v>80</v>
      </c>
      <c r="C6" s="118">
        <v>84</v>
      </c>
      <c r="D6" s="118">
        <f t="shared" si="1"/>
        <v>88</v>
      </c>
      <c r="E6" s="118">
        <f t="shared" ref="E6:E8" si="2">D6+6</f>
        <v>94</v>
      </c>
      <c r="F6" s="118">
        <v>100</v>
      </c>
      <c r="G6" s="121">
        <v>106</v>
      </c>
      <c r="H6" s="120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7"/>
      <c r="V6" s="101"/>
      <c r="W6" s="261"/>
      <c r="X6" s="260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  <c r="IW6" s="101"/>
      <c r="IX6" s="101"/>
      <c r="IY6" s="101"/>
      <c r="IZ6" s="101"/>
      <c r="JA6" s="101"/>
      <c r="JB6" s="101"/>
    </row>
    <row r="7" s="98" customFormat="1" ht="20" customHeight="1" spans="1:262">
      <c r="A7" s="117" t="s">
        <v>153</v>
      </c>
      <c r="B7" s="118">
        <f t="shared" si="0"/>
        <v>68</v>
      </c>
      <c r="C7" s="118">
        <v>72</v>
      </c>
      <c r="D7" s="118">
        <f t="shared" si="1"/>
        <v>76</v>
      </c>
      <c r="E7" s="118">
        <f t="shared" si="2"/>
        <v>82</v>
      </c>
      <c r="F7" s="118">
        <v>88</v>
      </c>
      <c r="G7" s="121">
        <v>94</v>
      </c>
      <c r="H7" s="120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9"/>
      <c r="V7" s="101"/>
      <c r="W7" s="26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  <c r="IW7" s="101"/>
      <c r="IX7" s="101"/>
      <c r="IY7" s="101"/>
      <c r="IZ7" s="101"/>
      <c r="JA7" s="101"/>
      <c r="JB7" s="101"/>
    </row>
    <row r="8" s="98" customFormat="1" ht="20" customHeight="1" spans="1:262">
      <c r="A8" s="122" t="s">
        <v>155</v>
      </c>
      <c r="B8" s="123">
        <f t="shared" si="0"/>
        <v>78</v>
      </c>
      <c r="C8" s="123">
        <v>82</v>
      </c>
      <c r="D8" s="123">
        <f t="shared" si="1"/>
        <v>86</v>
      </c>
      <c r="E8" s="123">
        <f t="shared" si="2"/>
        <v>92</v>
      </c>
      <c r="F8" s="123">
        <v>98</v>
      </c>
      <c r="G8" s="121">
        <v>104</v>
      </c>
      <c r="H8" s="120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9"/>
      <c r="V8" s="101"/>
      <c r="W8" s="26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  <c r="IW8" s="101"/>
      <c r="IX8" s="101"/>
      <c r="IY8" s="101"/>
      <c r="IZ8" s="101"/>
      <c r="JA8" s="101"/>
      <c r="JB8" s="101"/>
    </row>
    <row r="9" s="98" customFormat="1" ht="20" customHeight="1" spans="1:262">
      <c r="A9" s="122" t="s">
        <v>157</v>
      </c>
      <c r="B9" s="123">
        <f>C9-1</f>
        <v>39</v>
      </c>
      <c r="C9" s="123">
        <v>40</v>
      </c>
      <c r="D9" s="123">
        <f>C9+1</f>
        <v>41</v>
      </c>
      <c r="E9" s="123">
        <f>D9+1.5</f>
        <v>42.5</v>
      </c>
      <c r="F9" s="123">
        <v>44</v>
      </c>
      <c r="G9" s="124">
        <v>45.5</v>
      </c>
      <c r="H9" s="120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9"/>
      <c r="V9" s="101"/>
      <c r="W9" s="26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  <c r="IW9" s="101"/>
      <c r="IX9" s="101"/>
      <c r="IY9" s="101"/>
      <c r="IZ9" s="101"/>
      <c r="JA9" s="101"/>
      <c r="JB9" s="101"/>
    </row>
    <row r="10" s="98" customFormat="1" ht="20" customHeight="1" spans="1:262">
      <c r="A10" s="122" t="s">
        <v>159</v>
      </c>
      <c r="B10" s="123">
        <f>C10-4.75</f>
        <v>57.25</v>
      </c>
      <c r="C10" s="123">
        <v>62</v>
      </c>
      <c r="D10" s="123">
        <f>C10+4.1+0.6</f>
        <v>66.7</v>
      </c>
      <c r="E10" s="123">
        <f>D10+4.1+0.6</f>
        <v>71.4</v>
      </c>
      <c r="F10" s="123">
        <v>76.1</v>
      </c>
      <c r="G10" s="121">
        <v>80.8</v>
      </c>
      <c r="H10" s="120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9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  <c r="IW10" s="101"/>
      <c r="IX10" s="101"/>
      <c r="IY10" s="101"/>
      <c r="IZ10" s="101"/>
      <c r="JA10" s="101"/>
      <c r="JB10" s="101"/>
    </row>
    <row r="11" s="98" customFormat="1" ht="20" customHeight="1" spans="1:262">
      <c r="A11" s="122" t="s">
        <v>160</v>
      </c>
      <c r="B11" s="123">
        <f>C11-1.2</f>
        <v>14.8</v>
      </c>
      <c r="C11" s="123">
        <v>16</v>
      </c>
      <c r="D11" s="123">
        <f>C11+1.2</f>
        <v>17.2</v>
      </c>
      <c r="E11" s="123">
        <f>D11+1.2</f>
        <v>18.4</v>
      </c>
      <c r="F11" s="123">
        <v>19.6</v>
      </c>
      <c r="G11" s="121">
        <v>20.8</v>
      </c>
      <c r="H11" s="120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9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  <c r="IW11" s="101"/>
      <c r="IX11" s="101"/>
      <c r="IY11" s="101"/>
      <c r="IZ11" s="101"/>
      <c r="JA11" s="101"/>
      <c r="JB11" s="101"/>
    </row>
    <row r="12" s="98" customFormat="1" ht="20" customHeight="1" spans="1:262">
      <c r="A12" s="122" t="s">
        <v>162</v>
      </c>
      <c r="B12" s="123">
        <f>C12-0.8</f>
        <v>12.7</v>
      </c>
      <c r="C12" s="123">
        <v>13.5</v>
      </c>
      <c r="D12" s="123">
        <f>C12+0.8</f>
        <v>14.3</v>
      </c>
      <c r="E12" s="123">
        <f>D12+1</f>
        <v>15.3</v>
      </c>
      <c r="F12" s="123">
        <v>16.3</v>
      </c>
      <c r="G12" s="121">
        <v>17.1</v>
      </c>
      <c r="H12" s="120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9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  <c r="IW12" s="101"/>
      <c r="IX12" s="101"/>
      <c r="IY12" s="101"/>
      <c r="IZ12" s="101"/>
      <c r="JA12" s="101"/>
      <c r="JB12" s="101"/>
    </row>
    <row r="13" s="98" customFormat="1" ht="20" customHeight="1" spans="1:262">
      <c r="A13" s="125" t="s">
        <v>165</v>
      </c>
      <c r="B13" s="126">
        <f>C13-0.2</f>
        <v>11.3</v>
      </c>
      <c r="C13" s="126">
        <v>11.5</v>
      </c>
      <c r="D13" s="126">
        <f>C13+0.2</f>
        <v>11.7</v>
      </c>
      <c r="E13" s="126">
        <f>D13+0.4</f>
        <v>12.1</v>
      </c>
      <c r="F13" s="126">
        <v>12.5</v>
      </c>
      <c r="G13" s="121">
        <v>12.9</v>
      </c>
      <c r="H13" s="120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9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  <c r="IW13" s="101"/>
      <c r="IX13" s="101"/>
      <c r="IY13" s="101"/>
      <c r="IZ13" s="101"/>
      <c r="JA13" s="101"/>
      <c r="JB13" s="101"/>
    </row>
    <row r="14" s="98" customFormat="1" ht="20" customHeight="1" spans="1:262">
      <c r="A14" s="125" t="s">
        <v>166</v>
      </c>
      <c r="B14" s="126">
        <v>7.8</v>
      </c>
      <c r="C14" s="126">
        <v>8</v>
      </c>
      <c r="D14" s="126">
        <v>8.2</v>
      </c>
      <c r="E14" s="126">
        <v>8.6</v>
      </c>
      <c r="F14" s="126">
        <v>8.9</v>
      </c>
      <c r="G14" s="126">
        <v>9.5</v>
      </c>
      <c r="H14" s="120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9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  <c r="IW14" s="101"/>
      <c r="IX14" s="101"/>
      <c r="IY14" s="101"/>
      <c r="IZ14" s="101"/>
      <c r="JA14" s="101"/>
      <c r="JB14" s="101"/>
    </row>
    <row r="15" s="98" customFormat="1" ht="20" customHeight="1" spans="8:262">
      <c r="H15" s="120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9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  <c r="IW15" s="101"/>
      <c r="IX15" s="101"/>
      <c r="IY15" s="101"/>
      <c r="IZ15" s="101"/>
      <c r="JA15" s="101"/>
      <c r="JB15" s="101"/>
    </row>
    <row r="16" s="98" customFormat="1" ht="20" customHeight="1" spans="1:262">
      <c r="A16" s="246"/>
      <c r="B16" s="247"/>
      <c r="C16" s="247"/>
      <c r="D16" s="248"/>
      <c r="E16" s="247"/>
      <c r="F16" s="247"/>
      <c r="G16" s="247"/>
      <c r="H16" s="120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9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  <c r="IW16" s="101"/>
      <c r="IX16" s="101"/>
      <c r="IY16" s="101"/>
      <c r="IZ16" s="101"/>
      <c r="JA16" s="101"/>
      <c r="JB16" s="101"/>
    </row>
    <row r="17" s="98" customFormat="1" ht="20" customHeight="1" spans="1:262">
      <c r="A17" s="249"/>
      <c r="B17" s="128"/>
      <c r="C17" s="128"/>
      <c r="D17" s="250"/>
      <c r="E17" s="128"/>
      <c r="F17" s="128"/>
      <c r="G17" s="128"/>
      <c r="H17" s="120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9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  <c r="IW17" s="101"/>
      <c r="IX17" s="101"/>
      <c r="IY17" s="101"/>
      <c r="IZ17" s="101"/>
      <c r="JA17" s="101"/>
      <c r="JB17" s="101"/>
    </row>
    <row r="18" s="98" customFormat="1" ht="20" customHeight="1" spans="1:262">
      <c r="A18" s="249"/>
      <c r="B18" s="128"/>
      <c r="C18" s="128"/>
      <c r="D18" s="129"/>
      <c r="E18" s="128"/>
      <c r="F18" s="128"/>
      <c r="G18" s="128"/>
      <c r="H18" s="120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9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  <c r="IW18" s="101"/>
      <c r="IX18" s="101"/>
      <c r="IY18" s="101"/>
      <c r="IZ18" s="101"/>
      <c r="JA18" s="101"/>
      <c r="JB18" s="101"/>
    </row>
    <row r="19" s="98" customFormat="1" ht="20" customHeight="1" spans="1:262">
      <c r="A19" s="137"/>
      <c r="B19" s="131"/>
      <c r="C19" s="131"/>
      <c r="D19" s="131"/>
      <c r="E19" s="131"/>
      <c r="F19" s="131"/>
      <c r="G19" s="131"/>
      <c r="H19" s="120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9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  <c r="IW19" s="101"/>
      <c r="IX19" s="101"/>
      <c r="IY19" s="101"/>
      <c r="IZ19" s="101"/>
      <c r="JA19" s="101"/>
      <c r="JB19" s="101"/>
    </row>
    <row r="20" s="98" customFormat="1" ht="20" customHeight="1" spans="1:262">
      <c r="A20" s="132"/>
      <c r="B20" s="133"/>
      <c r="C20" s="133"/>
      <c r="D20" s="133"/>
      <c r="E20" s="133"/>
      <c r="F20" s="133"/>
      <c r="G20" s="133"/>
      <c r="H20" s="120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9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  <c r="IW20" s="101"/>
      <c r="IX20" s="101"/>
      <c r="IY20" s="101"/>
      <c r="IZ20" s="101"/>
      <c r="JA20" s="101"/>
      <c r="JB20" s="101"/>
    </row>
    <row r="21" s="98" customFormat="1" ht="20" customHeight="1" spans="1:262">
      <c r="A21" s="134"/>
      <c r="B21" s="135"/>
      <c r="C21" s="135"/>
      <c r="D21" s="136"/>
      <c r="E21" s="135"/>
      <c r="F21" s="135"/>
      <c r="G21" s="135"/>
      <c r="H21" s="138"/>
      <c r="I21" s="160"/>
      <c r="J21" s="160"/>
      <c r="K21" s="160"/>
      <c r="L21" s="160"/>
      <c r="M21" s="160"/>
      <c r="N21" s="161"/>
      <c r="O21" s="161"/>
      <c r="P21" s="160"/>
      <c r="Q21" s="160"/>
      <c r="R21" s="160"/>
      <c r="S21" s="160"/>
      <c r="T21" s="161"/>
      <c r="U21" s="162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  <c r="IW21" s="101"/>
      <c r="IX21" s="101"/>
      <c r="IY21" s="101"/>
      <c r="IZ21" s="101"/>
      <c r="JA21" s="101"/>
      <c r="JB21" s="101"/>
    </row>
    <row r="22" s="98" customFormat="1" ht="17.25" spans="1:262">
      <c r="A22" s="139"/>
      <c r="B22" s="140"/>
      <c r="C22" s="140"/>
      <c r="D22" s="141"/>
      <c r="E22" s="140"/>
      <c r="F22" s="140"/>
      <c r="G22" s="142"/>
      <c r="R22" s="243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  <c r="IW22" s="101"/>
      <c r="IX22" s="101"/>
      <c r="IY22" s="101"/>
      <c r="IZ22" s="101"/>
      <c r="JA22" s="101"/>
      <c r="JB22" s="101"/>
    </row>
    <row r="23" s="98" customFormat="1" spans="1:262">
      <c r="A23" s="143" t="s">
        <v>167</v>
      </c>
      <c r="B23" s="143"/>
      <c r="C23" s="144"/>
      <c r="R23" s="243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  <c r="IW23" s="101"/>
      <c r="IX23" s="101"/>
      <c r="IY23" s="101"/>
      <c r="IZ23" s="101"/>
      <c r="JA23" s="101"/>
      <c r="JB23" s="101"/>
    </row>
    <row r="24" s="98" customFormat="1" spans="3:262">
      <c r="C24" s="99"/>
      <c r="I24" s="163" t="s">
        <v>168</v>
      </c>
      <c r="J24" s="163"/>
      <c r="K24" s="163"/>
      <c r="L24" s="164">
        <v>44719</v>
      </c>
      <c r="M24" s="164"/>
      <c r="N24" s="163" t="s">
        <v>169</v>
      </c>
      <c r="O24" s="163" t="s">
        <v>170</v>
      </c>
      <c r="P24" s="163"/>
      <c r="Q24" s="163"/>
      <c r="R24" s="262" t="s">
        <v>171</v>
      </c>
      <c r="S24" s="163"/>
      <c r="T24" s="98" t="s">
        <v>136</v>
      </c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  <c r="IW24" s="101"/>
      <c r="IX24" s="101"/>
      <c r="IY24" s="101"/>
      <c r="IZ24" s="101"/>
      <c r="JA24" s="101"/>
      <c r="JB24" s="101"/>
    </row>
  </sheetData>
  <mergeCells count="7">
    <mergeCell ref="A1:T1"/>
    <mergeCell ref="B2:C2"/>
    <mergeCell ref="E2:G2"/>
    <mergeCell ref="L2:U2"/>
    <mergeCell ref="D3:F3"/>
    <mergeCell ref="I3:U3"/>
    <mergeCell ref="H2:H21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A22" sqref="A22:K22"/>
    </sheetView>
  </sheetViews>
  <sheetFormatPr defaultColWidth="10.125" defaultRowHeight="14.25"/>
  <cols>
    <col min="1" max="1" width="9.625" style="167" customWidth="1"/>
    <col min="2" max="2" width="9.25" style="167" customWidth="1"/>
    <col min="3" max="3" width="11.875" style="167" customWidth="1"/>
    <col min="4" max="4" width="9.5" style="167" customWidth="1"/>
    <col min="5" max="6" width="10.375" style="167" customWidth="1"/>
    <col min="7" max="7" width="9.5" style="167" customWidth="1"/>
    <col min="8" max="8" width="9.125" style="167" customWidth="1"/>
    <col min="9" max="9" width="8.125" style="167" customWidth="1"/>
    <col min="10" max="10" width="10.5" style="167" customWidth="1"/>
    <col min="11" max="11" width="12.125" style="167" customWidth="1"/>
    <col min="12" max="16384" width="10.125" style="167"/>
  </cols>
  <sheetData>
    <row r="1" ht="26.25" spans="1:11">
      <c r="A1" s="168" t="s">
        <v>193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8" customHeight="1" spans="1:11">
      <c r="A2" s="169" t="s">
        <v>53</v>
      </c>
      <c r="B2" s="170" t="s">
        <v>68</v>
      </c>
      <c r="C2" s="170"/>
      <c r="D2" s="171" t="s">
        <v>61</v>
      </c>
      <c r="E2" s="172" t="s">
        <v>62</v>
      </c>
      <c r="F2" s="173" t="s">
        <v>194</v>
      </c>
      <c r="G2" s="174" t="s">
        <v>195</v>
      </c>
      <c r="H2" s="174"/>
      <c r="I2" s="204" t="s">
        <v>56</v>
      </c>
      <c r="J2" s="174" t="s">
        <v>57</v>
      </c>
      <c r="K2" s="225"/>
    </row>
    <row r="3" ht="18" customHeight="1" spans="1:11">
      <c r="A3" s="175" t="s">
        <v>76</v>
      </c>
      <c r="B3" s="176">
        <v>2500</v>
      </c>
      <c r="C3" s="176"/>
      <c r="D3" s="177" t="s">
        <v>196</v>
      </c>
      <c r="E3" s="178">
        <v>44931</v>
      </c>
      <c r="F3" s="179"/>
      <c r="G3" s="179"/>
      <c r="H3" s="180" t="s">
        <v>197</v>
      </c>
      <c r="I3" s="180"/>
      <c r="J3" s="180"/>
      <c r="K3" s="226"/>
    </row>
    <row r="4" ht="18" customHeight="1" spans="1:11">
      <c r="A4" s="181" t="s">
        <v>71</v>
      </c>
      <c r="B4" s="182" t="s">
        <v>198</v>
      </c>
      <c r="C4" s="183" t="s">
        <v>199</v>
      </c>
      <c r="D4" s="184" t="s">
        <v>200</v>
      </c>
      <c r="E4" s="179" t="s">
        <v>201</v>
      </c>
      <c r="F4" s="179"/>
      <c r="G4" s="179"/>
      <c r="H4" s="184" t="s">
        <v>202</v>
      </c>
      <c r="I4" s="184"/>
      <c r="J4" s="183" t="s">
        <v>65</v>
      </c>
      <c r="K4" s="227" t="s">
        <v>66</v>
      </c>
    </row>
    <row r="5" ht="18" customHeight="1" spans="1:13">
      <c r="A5" s="181" t="s">
        <v>203</v>
      </c>
      <c r="B5" s="176">
        <v>3</v>
      </c>
      <c r="C5" s="176"/>
      <c r="D5" s="177" t="s">
        <v>204</v>
      </c>
      <c r="E5" s="180" t="s">
        <v>205</v>
      </c>
      <c r="G5" s="177"/>
      <c r="H5" s="184" t="s">
        <v>206</v>
      </c>
      <c r="I5" s="184"/>
      <c r="J5" s="183" t="s">
        <v>65</v>
      </c>
      <c r="K5" s="227" t="s">
        <v>66</v>
      </c>
      <c r="M5" s="228"/>
    </row>
    <row r="6" ht="18" customHeight="1" spans="1:11">
      <c r="A6" s="185" t="s">
        <v>207</v>
      </c>
      <c r="B6" s="186"/>
      <c r="C6" s="186"/>
      <c r="D6" s="187" t="s">
        <v>208</v>
      </c>
      <c r="E6" s="188">
        <v>2500</v>
      </c>
      <c r="F6" s="189"/>
      <c r="G6" s="187"/>
      <c r="H6" s="190" t="s">
        <v>209</v>
      </c>
      <c r="I6" s="190"/>
      <c r="J6" s="189" t="s">
        <v>65</v>
      </c>
      <c r="K6" s="229" t="s">
        <v>66</v>
      </c>
    </row>
    <row r="7" ht="18" customHeight="1" spans="1:11">
      <c r="A7" s="191"/>
      <c r="B7" s="192"/>
      <c r="C7" s="192"/>
      <c r="D7" s="191"/>
      <c r="E7" s="192"/>
      <c r="F7" s="193"/>
      <c r="G7" s="191"/>
      <c r="H7" s="193"/>
      <c r="I7" s="192"/>
      <c r="J7" s="192"/>
      <c r="K7" s="192"/>
    </row>
    <row r="8" ht="18" customHeight="1" spans="1:11">
      <c r="A8" s="194" t="s">
        <v>210</v>
      </c>
      <c r="B8" s="173" t="s">
        <v>211</v>
      </c>
      <c r="C8" s="173" t="s">
        <v>212</v>
      </c>
      <c r="D8" s="173" t="s">
        <v>213</v>
      </c>
      <c r="E8" s="173" t="s">
        <v>214</v>
      </c>
      <c r="F8" s="173" t="s">
        <v>215</v>
      </c>
      <c r="G8" s="195" t="s">
        <v>216</v>
      </c>
      <c r="H8" s="196"/>
      <c r="I8" s="196"/>
      <c r="J8" s="196"/>
      <c r="K8" s="230"/>
    </row>
    <row r="9" ht="18" customHeight="1" spans="1:11">
      <c r="A9" s="181" t="s">
        <v>217</v>
      </c>
      <c r="B9" s="184"/>
      <c r="C9" s="183" t="s">
        <v>65</v>
      </c>
      <c r="D9" s="183" t="s">
        <v>66</v>
      </c>
      <c r="E9" s="177" t="s">
        <v>218</v>
      </c>
      <c r="F9" s="197" t="s">
        <v>219</v>
      </c>
      <c r="G9" s="198"/>
      <c r="H9" s="199"/>
      <c r="I9" s="199"/>
      <c r="J9" s="199"/>
      <c r="K9" s="231"/>
    </row>
    <row r="10" ht="18" customHeight="1" spans="1:11">
      <c r="A10" s="181" t="s">
        <v>220</v>
      </c>
      <c r="B10" s="184"/>
      <c r="C10" s="183" t="s">
        <v>65</v>
      </c>
      <c r="D10" s="183" t="s">
        <v>66</v>
      </c>
      <c r="E10" s="177" t="s">
        <v>221</v>
      </c>
      <c r="F10" s="197" t="s">
        <v>222</v>
      </c>
      <c r="G10" s="198" t="s">
        <v>223</v>
      </c>
      <c r="H10" s="199"/>
      <c r="I10" s="199"/>
      <c r="J10" s="199"/>
      <c r="K10" s="231"/>
    </row>
    <row r="11" ht="18" customHeight="1" spans="1:11">
      <c r="A11" s="200" t="s">
        <v>179</v>
      </c>
      <c r="B11" s="201"/>
      <c r="C11" s="201"/>
      <c r="D11" s="201"/>
      <c r="E11" s="201"/>
      <c r="F11" s="201"/>
      <c r="G11" s="201"/>
      <c r="H11" s="201"/>
      <c r="I11" s="201"/>
      <c r="J11" s="201"/>
      <c r="K11" s="232"/>
    </row>
    <row r="12" ht="18" customHeight="1" spans="1:11">
      <c r="A12" s="175" t="s">
        <v>90</v>
      </c>
      <c r="B12" s="183" t="s">
        <v>86</v>
      </c>
      <c r="C12" s="183" t="s">
        <v>87</v>
      </c>
      <c r="D12" s="197"/>
      <c r="E12" s="177" t="s">
        <v>88</v>
      </c>
      <c r="F12" s="183" t="s">
        <v>86</v>
      </c>
      <c r="G12" s="183" t="s">
        <v>87</v>
      </c>
      <c r="H12" s="183"/>
      <c r="I12" s="177" t="s">
        <v>224</v>
      </c>
      <c r="J12" s="183" t="s">
        <v>86</v>
      </c>
      <c r="K12" s="227" t="s">
        <v>87</v>
      </c>
    </row>
    <row r="13" ht="18" customHeight="1" spans="1:11">
      <c r="A13" s="175" t="s">
        <v>93</v>
      </c>
      <c r="B13" s="183" t="s">
        <v>86</v>
      </c>
      <c r="C13" s="183" t="s">
        <v>87</v>
      </c>
      <c r="D13" s="197"/>
      <c r="E13" s="177" t="s">
        <v>98</v>
      </c>
      <c r="F13" s="183" t="s">
        <v>86</v>
      </c>
      <c r="G13" s="183" t="s">
        <v>87</v>
      </c>
      <c r="H13" s="183"/>
      <c r="I13" s="177" t="s">
        <v>225</v>
      </c>
      <c r="J13" s="183" t="s">
        <v>86</v>
      </c>
      <c r="K13" s="227" t="s">
        <v>87</v>
      </c>
    </row>
    <row r="14" ht="18" customHeight="1" spans="1:11">
      <c r="A14" s="185" t="s">
        <v>226</v>
      </c>
      <c r="B14" s="189" t="s">
        <v>86</v>
      </c>
      <c r="C14" s="189" t="s">
        <v>87</v>
      </c>
      <c r="D14" s="202"/>
      <c r="E14" s="187" t="s">
        <v>227</v>
      </c>
      <c r="F14" s="189" t="s">
        <v>86</v>
      </c>
      <c r="G14" s="189" t="s">
        <v>87</v>
      </c>
      <c r="H14" s="189"/>
      <c r="I14" s="187" t="s">
        <v>228</v>
      </c>
      <c r="J14" s="189" t="s">
        <v>86</v>
      </c>
      <c r="K14" s="229" t="s">
        <v>87</v>
      </c>
    </row>
    <row r="15" ht="18" customHeight="1" spans="1:11">
      <c r="A15" s="191"/>
      <c r="B15" s="203"/>
      <c r="C15" s="203"/>
      <c r="D15" s="192"/>
      <c r="E15" s="191"/>
      <c r="F15" s="203"/>
      <c r="G15" s="203"/>
      <c r="H15" s="203"/>
      <c r="I15" s="191"/>
      <c r="J15" s="203"/>
      <c r="K15" s="203"/>
    </row>
    <row r="16" s="165" customFormat="1" ht="18" customHeight="1" spans="1:11">
      <c r="A16" s="169" t="s">
        <v>229</v>
      </c>
      <c r="B16" s="204"/>
      <c r="C16" s="204"/>
      <c r="D16" s="204"/>
      <c r="E16" s="204"/>
      <c r="F16" s="204"/>
      <c r="G16" s="204"/>
      <c r="H16" s="204"/>
      <c r="I16" s="204"/>
      <c r="J16" s="204"/>
      <c r="K16" s="233"/>
    </row>
    <row r="17" ht="18" customHeight="1" spans="1:11">
      <c r="A17" s="181" t="s">
        <v>230</v>
      </c>
      <c r="B17" s="184"/>
      <c r="C17" s="184"/>
      <c r="D17" s="184"/>
      <c r="E17" s="184"/>
      <c r="F17" s="184"/>
      <c r="G17" s="184"/>
      <c r="H17" s="184"/>
      <c r="I17" s="184"/>
      <c r="J17" s="184"/>
      <c r="K17" s="234"/>
    </row>
    <row r="18" ht="18" customHeight="1" spans="1:11">
      <c r="A18" s="181" t="s">
        <v>231</v>
      </c>
      <c r="B18" s="184"/>
      <c r="C18" s="184"/>
      <c r="D18" s="184"/>
      <c r="E18" s="184"/>
      <c r="F18" s="184"/>
      <c r="G18" s="184"/>
      <c r="H18" s="184"/>
      <c r="I18" s="184"/>
      <c r="J18" s="184"/>
      <c r="K18" s="234"/>
    </row>
    <row r="19" ht="22" customHeight="1" spans="1:11">
      <c r="A19" s="205"/>
      <c r="B19" s="183"/>
      <c r="C19" s="183"/>
      <c r="D19" s="183"/>
      <c r="E19" s="183"/>
      <c r="F19" s="183"/>
      <c r="G19" s="183"/>
      <c r="H19" s="183"/>
      <c r="I19" s="183"/>
      <c r="J19" s="183"/>
      <c r="K19" s="227"/>
    </row>
    <row r="20" ht="22" customHeight="1" spans="1:11">
      <c r="A20" s="206"/>
      <c r="B20" s="207"/>
      <c r="C20" s="207"/>
      <c r="D20" s="207"/>
      <c r="E20" s="207"/>
      <c r="F20" s="207"/>
      <c r="G20" s="207"/>
      <c r="H20" s="207"/>
      <c r="I20" s="207"/>
      <c r="J20" s="207"/>
      <c r="K20" s="235"/>
    </row>
    <row r="21" ht="22" customHeight="1" spans="1:11">
      <c r="A21" s="206"/>
      <c r="B21" s="207"/>
      <c r="C21" s="207"/>
      <c r="D21" s="207"/>
      <c r="E21" s="207"/>
      <c r="F21" s="207"/>
      <c r="G21" s="207"/>
      <c r="H21" s="207"/>
      <c r="I21" s="207"/>
      <c r="J21" s="207"/>
      <c r="K21" s="235"/>
    </row>
    <row r="22" ht="22" customHeight="1" spans="1:11">
      <c r="A22" s="206"/>
      <c r="B22" s="207"/>
      <c r="C22" s="207"/>
      <c r="D22" s="207"/>
      <c r="E22" s="207"/>
      <c r="F22" s="207"/>
      <c r="G22" s="207"/>
      <c r="H22" s="207"/>
      <c r="I22" s="207"/>
      <c r="J22" s="207"/>
      <c r="K22" s="235"/>
    </row>
    <row r="23" ht="22" customHeight="1" spans="1:11">
      <c r="A23" s="208"/>
      <c r="B23" s="209"/>
      <c r="C23" s="209"/>
      <c r="D23" s="209"/>
      <c r="E23" s="209"/>
      <c r="F23" s="209"/>
      <c r="G23" s="209"/>
      <c r="H23" s="209"/>
      <c r="I23" s="209"/>
      <c r="J23" s="209"/>
      <c r="K23" s="236"/>
    </row>
    <row r="24" ht="18" customHeight="1" spans="1:11">
      <c r="A24" s="181" t="s">
        <v>121</v>
      </c>
      <c r="B24" s="184"/>
      <c r="C24" s="183" t="s">
        <v>65</v>
      </c>
      <c r="D24" s="183" t="s">
        <v>66</v>
      </c>
      <c r="E24" s="180"/>
      <c r="F24" s="180"/>
      <c r="G24" s="180"/>
      <c r="H24" s="180"/>
      <c r="I24" s="180"/>
      <c r="J24" s="180"/>
      <c r="K24" s="226"/>
    </row>
    <row r="25" ht="18" customHeight="1" spans="1:11">
      <c r="A25" s="210" t="s">
        <v>232</v>
      </c>
      <c r="B25" s="211"/>
      <c r="C25" s="211"/>
      <c r="D25" s="211"/>
      <c r="E25" s="211"/>
      <c r="F25" s="211"/>
      <c r="G25" s="211"/>
      <c r="H25" s="211"/>
      <c r="I25" s="211"/>
      <c r="J25" s="211"/>
      <c r="K25" s="237"/>
    </row>
    <row r="26" ht="15" spans="1:11">
      <c r="A26" s="212"/>
      <c r="B26" s="212"/>
      <c r="C26" s="212"/>
      <c r="D26" s="212"/>
      <c r="E26" s="212"/>
      <c r="F26" s="212"/>
      <c r="G26" s="212"/>
      <c r="H26" s="212"/>
      <c r="I26" s="212"/>
      <c r="J26" s="212"/>
      <c r="K26" s="212"/>
    </row>
    <row r="27" ht="20" customHeight="1" spans="1:11">
      <c r="A27" s="213" t="s">
        <v>233</v>
      </c>
      <c r="B27" s="196"/>
      <c r="C27" s="196"/>
      <c r="D27" s="196"/>
      <c r="E27" s="196"/>
      <c r="F27" s="196"/>
      <c r="G27" s="196"/>
      <c r="H27" s="196"/>
      <c r="I27" s="196"/>
      <c r="J27" s="196"/>
      <c r="K27" s="238" t="s">
        <v>234</v>
      </c>
    </row>
    <row r="28" ht="23" customHeight="1" spans="1:11">
      <c r="A28" s="214"/>
      <c r="B28" s="215"/>
      <c r="C28" s="215"/>
      <c r="D28" s="215"/>
      <c r="E28" s="215"/>
      <c r="F28" s="215"/>
      <c r="G28" s="215"/>
      <c r="H28" s="215"/>
      <c r="I28" s="215"/>
      <c r="J28" s="215"/>
      <c r="K28" s="238">
        <v>1</v>
      </c>
    </row>
    <row r="29" ht="23" customHeight="1" spans="1:11">
      <c r="A29" s="214"/>
      <c r="B29" s="215"/>
      <c r="C29" s="215"/>
      <c r="D29" s="215"/>
      <c r="E29" s="215"/>
      <c r="F29" s="215"/>
      <c r="G29" s="215"/>
      <c r="H29" s="215"/>
      <c r="I29" s="215"/>
      <c r="J29" s="215"/>
      <c r="K29" s="238">
        <v>1</v>
      </c>
    </row>
    <row r="30" ht="23" customHeight="1" spans="1:11">
      <c r="A30" s="214"/>
      <c r="B30" s="215"/>
      <c r="C30" s="215"/>
      <c r="D30" s="215"/>
      <c r="E30" s="215"/>
      <c r="F30" s="215"/>
      <c r="G30" s="215"/>
      <c r="H30" s="215"/>
      <c r="I30" s="215"/>
      <c r="J30" s="215"/>
      <c r="K30" s="238">
        <v>1</v>
      </c>
    </row>
    <row r="31" ht="23" customHeight="1" spans="1:11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38"/>
    </row>
    <row r="32" ht="23" customHeight="1" spans="1:11">
      <c r="A32" s="214"/>
      <c r="B32" s="215"/>
      <c r="C32" s="215"/>
      <c r="D32" s="215"/>
      <c r="E32" s="215"/>
      <c r="F32" s="215"/>
      <c r="G32" s="215"/>
      <c r="H32" s="215"/>
      <c r="I32" s="215"/>
      <c r="J32" s="215"/>
      <c r="K32" s="238"/>
    </row>
    <row r="33" ht="23" customHeight="1" spans="1:11">
      <c r="A33" s="214"/>
      <c r="B33" s="215"/>
      <c r="C33" s="215"/>
      <c r="D33" s="215"/>
      <c r="E33" s="215"/>
      <c r="F33" s="215"/>
      <c r="G33" s="215"/>
      <c r="H33" s="215"/>
      <c r="I33" s="215"/>
      <c r="J33" s="215"/>
      <c r="K33" s="238"/>
    </row>
    <row r="34" ht="23" customHeight="1" spans="1:11">
      <c r="A34" s="214"/>
      <c r="B34" s="215"/>
      <c r="C34" s="215"/>
      <c r="D34" s="215"/>
      <c r="E34" s="215"/>
      <c r="F34" s="215"/>
      <c r="G34" s="215"/>
      <c r="H34" s="215"/>
      <c r="I34" s="215"/>
      <c r="J34" s="215"/>
      <c r="K34" s="231"/>
    </row>
    <row r="35" ht="23" customHeight="1" spans="1:11">
      <c r="A35" s="214"/>
      <c r="B35" s="215"/>
      <c r="C35" s="215"/>
      <c r="D35" s="215"/>
      <c r="E35" s="215"/>
      <c r="F35" s="215"/>
      <c r="G35" s="215"/>
      <c r="H35" s="215"/>
      <c r="I35" s="215"/>
      <c r="J35" s="215"/>
      <c r="K35" s="239"/>
    </row>
    <row r="36" ht="23" customHeight="1" spans="1:11">
      <c r="A36" s="216" t="s">
        <v>235</v>
      </c>
      <c r="B36" s="217"/>
      <c r="C36" s="217"/>
      <c r="D36" s="217"/>
      <c r="E36" s="217"/>
      <c r="F36" s="217"/>
      <c r="G36" s="217"/>
      <c r="H36" s="217"/>
      <c r="I36" s="217"/>
      <c r="J36" s="217"/>
      <c r="K36" s="240">
        <f>SUM(K28:K35)</f>
        <v>3</v>
      </c>
    </row>
    <row r="37" ht="18.75" customHeight="1" spans="1:11">
      <c r="A37" s="218" t="s">
        <v>236</v>
      </c>
      <c r="B37" s="219"/>
      <c r="C37" s="219"/>
      <c r="D37" s="219"/>
      <c r="E37" s="219"/>
      <c r="F37" s="219"/>
      <c r="G37" s="219"/>
      <c r="H37" s="219"/>
      <c r="I37" s="219"/>
      <c r="J37" s="219"/>
      <c r="K37" s="241"/>
    </row>
    <row r="38" s="166" customFormat="1" ht="18.75" customHeight="1" spans="1:11">
      <c r="A38" s="181" t="s">
        <v>237</v>
      </c>
      <c r="B38" s="184"/>
      <c r="C38" s="184"/>
      <c r="D38" s="180" t="s">
        <v>238</v>
      </c>
      <c r="E38" s="180"/>
      <c r="F38" s="220" t="s">
        <v>239</v>
      </c>
      <c r="G38" s="221"/>
      <c r="H38" s="184" t="s">
        <v>240</v>
      </c>
      <c r="I38" s="184"/>
      <c r="J38" s="184" t="s">
        <v>241</v>
      </c>
      <c r="K38" s="234"/>
    </row>
    <row r="39" ht="18.75" customHeight="1" spans="1:13">
      <c r="A39" s="181" t="s">
        <v>122</v>
      </c>
      <c r="B39" s="184" t="s">
        <v>242</v>
      </c>
      <c r="C39" s="184"/>
      <c r="D39" s="184"/>
      <c r="E39" s="184"/>
      <c r="F39" s="184"/>
      <c r="G39" s="184"/>
      <c r="H39" s="184"/>
      <c r="I39" s="184"/>
      <c r="J39" s="184"/>
      <c r="K39" s="234"/>
      <c r="M39" s="166"/>
    </row>
    <row r="40" ht="24" customHeight="1" spans="1:11">
      <c r="A40" s="181"/>
      <c r="B40" s="184"/>
      <c r="C40" s="184"/>
      <c r="D40" s="184"/>
      <c r="E40" s="184"/>
      <c r="F40" s="184"/>
      <c r="G40" s="184"/>
      <c r="H40" s="184"/>
      <c r="I40" s="184"/>
      <c r="J40" s="184"/>
      <c r="K40" s="234"/>
    </row>
    <row r="41" ht="24" customHeight="1" spans="1:11">
      <c r="A41" s="181"/>
      <c r="B41" s="184"/>
      <c r="C41" s="184"/>
      <c r="D41" s="184"/>
      <c r="E41" s="184"/>
      <c r="F41" s="184"/>
      <c r="G41" s="184"/>
      <c r="H41" s="184"/>
      <c r="I41" s="184"/>
      <c r="J41" s="184"/>
      <c r="K41" s="234"/>
    </row>
    <row r="42" ht="32.1" customHeight="1" spans="1:11">
      <c r="A42" s="185" t="s">
        <v>130</v>
      </c>
      <c r="B42" s="188" t="s">
        <v>243</v>
      </c>
      <c r="C42" s="188"/>
      <c r="D42" s="187" t="s">
        <v>244</v>
      </c>
      <c r="E42" s="202" t="s">
        <v>170</v>
      </c>
      <c r="F42" s="222">
        <v>44875</v>
      </c>
      <c r="G42" s="223"/>
      <c r="H42" s="224" t="s">
        <v>135</v>
      </c>
      <c r="I42" s="224"/>
      <c r="J42" s="188" t="s">
        <v>136</v>
      </c>
      <c r="K42" s="242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53975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196850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4"/>
  <sheetViews>
    <sheetView workbookViewId="0">
      <selection activeCell="F16" sqref="F16"/>
    </sheetView>
  </sheetViews>
  <sheetFormatPr defaultColWidth="9" defaultRowHeight="14.25"/>
  <cols>
    <col min="1" max="1" width="13.625" style="98" customWidth="1"/>
    <col min="2" max="2" width="8.5" style="98" customWidth="1"/>
    <col min="3" max="3" width="8.5" style="99" customWidth="1"/>
    <col min="4" max="7" width="8.5" style="98" customWidth="1"/>
    <col min="8" max="8" width="2.75" style="98" customWidth="1"/>
    <col min="9" max="9" width="9.15833333333333" style="98" customWidth="1"/>
    <col min="10" max="14" width="9.75" style="98" customWidth="1"/>
    <col min="15" max="15" width="9.75" style="100" customWidth="1"/>
    <col min="16" max="253" width="9" style="98"/>
    <col min="254" max="16384" width="9" style="101"/>
  </cols>
  <sheetData>
    <row r="1" s="98" customFormat="1" ht="29" customHeight="1" spans="1:256">
      <c r="A1" s="102" t="s">
        <v>138</v>
      </c>
      <c r="B1" s="103"/>
      <c r="C1" s="104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45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1"/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01"/>
      <c r="CF1" s="101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  <c r="EU1" s="101"/>
      <c r="EV1" s="101"/>
      <c r="EW1" s="101"/>
      <c r="EX1" s="101"/>
      <c r="EY1" s="101"/>
      <c r="EZ1" s="101"/>
      <c r="FA1" s="101"/>
      <c r="FB1" s="101"/>
      <c r="FC1" s="101"/>
      <c r="FD1" s="101"/>
      <c r="FE1" s="101"/>
      <c r="FF1" s="101"/>
      <c r="FG1" s="101"/>
      <c r="FH1" s="101"/>
      <c r="FI1" s="101"/>
      <c r="FJ1" s="101"/>
      <c r="FK1" s="101"/>
      <c r="FL1" s="101"/>
      <c r="FM1" s="101"/>
      <c r="FN1" s="101"/>
      <c r="FO1" s="101"/>
      <c r="FP1" s="101"/>
      <c r="FQ1" s="101"/>
      <c r="FR1" s="101"/>
      <c r="FS1" s="101"/>
      <c r="FT1" s="101"/>
      <c r="FU1" s="101"/>
      <c r="FV1" s="101"/>
      <c r="FW1" s="101"/>
      <c r="FX1" s="101"/>
      <c r="FY1" s="101"/>
      <c r="FZ1" s="101"/>
      <c r="GA1" s="101"/>
      <c r="GB1" s="101"/>
      <c r="GC1" s="101"/>
      <c r="GD1" s="101"/>
      <c r="GE1" s="101"/>
      <c r="GF1" s="101"/>
      <c r="GG1" s="101"/>
      <c r="GH1" s="101"/>
      <c r="GI1" s="101"/>
      <c r="GJ1" s="101"/>
      <c r="GK1" s="101"/>
      <c r="GL1" s="101"/>
      <c r="GM1" s="101"/>
      <c r="GN1" s="101"/>
      <c r="GO1" s="101"/>
      <c r="GP1" s="101"/>
      <c r="GQ1" s="101"/>
      <c r="GR1" s="101"/>
      <c r="GS1" s="101"/>
      <c r="GT1" s="101"/>
      <c r="GU1" s="101"/>
      <c r="GV1" s="101"/>
      <c r="GW1" s="101"/>
      <c r="GX1" s="101"/>
      <c r="GY1" s="101"/>
      <c r="GZ1" s="101"/>
      <c r="HA1" s="101"/>
      <c r="HB1" s="101"/>
      <c r="HC1" s="101"/>
      <c r="HD1" s="101"/>
      <c r="HE1" s="101"/>
      <c r="HF1" s="101"/>
      <c r="HG1" s="101"/>
      <c r="HH1" s="101"/>
      <c r="HI1" s="101"/>
      <c r="HJ1" s="101"/>
      <c r="HK1" s="101"/>
      <c r="HL1" s="101"/>
      <c r="HM1" s="101"/>
      <c r="HN1" s="101"/>
      <c r="HO1" s="101"/>
      <c r="HP1" s="101"/>
      <c r="HQ1" s="101"/>
      <c r="HR1" s="101"/>
      <c r="HS1" s="101"/>
      <c r="HT1" s="101"/>
      <c r="HU1" s="101"/>
      <c r="HV1" s="101"/>
      <c r="HW1" s="101"/>
      <c r="HX1" s="101"/>
      <c r="HY1" s="101"/>
      <c r="HZ1" s="101"/>
      <c r="IA1" s="101"/>
      <c r="IB1" s="101"/>
      <c r="IC1" s="101"/>
      <c r="ID1" s="101"/>
      <c r="IE1" s="101"/>
      <c r="IF1" s="101"/>
      <c r="IG1" s="101"/>
      <c r="IH1" s="101"/>
      <c r="II1" s="101"/>
      <c r="IJ1" s="101"/>
      <c r="IK1" s="101"/>
      <c r="IL1" s="101"/>
      <c r="IM1" s="101"/>
      <c r="IN1" s="101"/>
      <c r="IO1" s="101"/>
      <c r="IP1" s="101"/>
      <c r="IQ1" s="101"/>
      <c r="IR1" s="101"/>
      <c r="IS1" s="101"/>
      <c r="IT1" s="101"/>
      <c r="IU1" s="101"/>
      <c r="IV1" s="101"/>
    </row>
    <row r="2" s="98" customFormat="1" ht="20" customHeight="1" spans="1:256">
      <c r="A2" s="105" t="s">
        <v>61</v>
      </c>
      <c r="B2" s="106" t="s">
        <v>62</v>
      </c>
      <c r="C2" s="107"/>
      <c r="D2" s="108" t="s">
        <v>67</v>
      </c>
      <c r="E2" s="109" t="s">
        <v>68</v>
      </c>
      <c r="F2" s="109"/>
      <c r="G2" s="109"/>
      <c r="H2" s="110"/>
      <c r="I2" s="146"/>
      <c r="J2" s="147"/>
      <c r="K2" s="147"/>
      <c r="L2" s="147"/>
      <c r="M2" s="147"/>
      <c r="N2" s="148"/>
      <c r="O2" s="149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1"/>
      <c r="AJ2" s="101"/>
      <c r="AK2" s="101"/>
      <c r="AL2" s="101"/>
      <c r="AM2" s="101"/>
      <c r="AN2" s="101"/>
      <c r="AO2" s="101"/>
      <c r="AP2" s="101"/>
      <c r="AQ2" s="101"/>
      <c r="AR2" s="101"/>
      <c r="AS2" s="101"/>
      <c r="AT2" s="101"/>
      <c r="AU2" s="101"/>
      <c r="AV2" s="101"/>
      <c r="AW2" s="101"/>
      <c r="AX2" s="101"/>
      <c r="AY2" s="101"/>
      <c r="AZ2" s="101"/>
      <c r="BA2" s="101"/>
      <c r="BB2" s="101"/>
      <c r="BC2" s="101"/>
      <c r="BD2" s="101"/>
      <c r="BE2" s="101"/>
      <c r="BF2" s="101"/>
      <c r="BG2" s="101"/>
      <c r="BH2" s="101"/>
      <c r="BI2" s="101"/>
      <c r="BJ2" s="101"/>
      <c r="BK2" s="101"/>
      <c r="BL2" s="101"/>
      <c r="BM2" s="101"/>
      <c r="BN2" s="101"/>
      <c r="BO2" s="101"/>
      <c r="BP2" s="101"/>
      <c r="BQ2" s="101"/>
      <c r="BR2" s="101"/>
      <c r="BS2" s="101"/>
      <c r="BT2" s="101"/>
      <c r="BU2" s="101"/>
      <c r="BV2" s="101"/>
      <c r="BW2" s="101"/>
      <c r="BX2" s="101"/>
      <c r="BY2" s="101"/>
      <c r="BZ2" s="101"/>
      <c r="CA2" s="101"/>
      <c r="CB2" s="101"/>
      <c r="CC2" s="101"/>
      <c r="CD2" s="101"/>
      <c r="CE2" s="101"/>
      <c r="CF2" s="101"/>
      <c r="CG2" s="101"/>
      <c r="CH2" s="101"/>
      <c r="CI2" s="101"/>
      <c r="CJ2" s="101"/>
      <c r="CK2" s="101"/>
      <c r="CL2" s="101"/>
      <c r="CM2" s="101"/>
      <c r="CN2" s="101"/>
      <c r="CO2" s="101"/>
      <c r="CP2" s="101"/>
      <c r="CQ2" s="101"/>
      <c r="CR2" s="101"/>
      <c r="CS2" s="101"/>
      <c r="CT2" s="101"/>
      <c r="CU2" s="101"/>
      <c r="CV2" s="101"/>
      <c r="CW2" s="101"/>
      <c r="CX2" s="101"/>
      <c r="CY2" s="101"/>
      <c r="CZ2" s="101"/>
      <c r="DA2" s="101"/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  <c r="DN2" s="101"/>
      <c r="DO2" s="101"/>
      <c r="DP2" s="101"/>
      <c r="DQ2" s="101"/>
      <c r="DR2" s="101"/>
      <c r="DS2" s="101"/>
      <c r="DT2" s="101"/>
      <c r="DU2" s="101"/>
      <c r="DV2" s="101"/>
      <c r="DW2" s="101"/>
      <c r="DX2" s="101"/>
      <c r="DY2" s="101"/>
      <c r="DZ2" s="101"/>
      <c r="EA2" s="101"/>
      <c r="EB2" s="101"/>
      <c r="EC2" s="101"/>
      <c r="ED2" s="101"/>
      <c r="EE2" s="101"/>
      <c r="EF2" s="101"/>
      <c r="EG2" s="101"/>
      <c r="EH2" s="101"/>
      <c r="EI2" s="101"/>
      <c r="EJ2" s="101"/>
      <c r="EK2" s="101"/>
      <c r="EL2" s="101"/>
      <c r="EM2" s="101"/>
      <c r="EN2" s="101"/>
      <c r="EO2" s="101"/>
      <c r="EP2" s="101"/>
      <c r="EQ2" s="101"/>
      <c r="ER2" s="101"/>
      <c r="ES2" s="101"/>
      <c r="ET2" s="101"/>
      <c r="EU2" s="101"/>
      <c r="EV2" s="101"/>
      <c r="EW2" s="101"/>
      <c r="EX2" s="101"/>
      <c r="EY2" s="101"/>
      <c r="EZ2" s="101"/>
      <c r="FA2" s="101"/>
      <c r="FB2" s="101"/>
      <c r="FC2" s="101"/>
      <c r="FD2" s="101"/>
      <c r="FE2" s="101"/>
      <c r="FF2" s="101"/>
      <c r="FG2" s="101"/>
      <c r="FH2" s="101"/>
      <c r="FI2" s="101"/>
      <c r="FJ2" s="101"/>
      <c r="FK2" s="101"/>
      <c r="FL2" s="101"/>
      <c r="FM2" s="101"/>
      <c r="FN2" s="101"/>
      <c r="FO2" s="101"/>
      <c r="FP2" s="101"/>
      <c r="FQ2" s="101"/>
      <c r="FR2" s="101"/>
      <c r="FS2" s="101"/>
      <c r="FT2" s="101"/>
      <c r="FU2" s="101"/>
      <c r="FV2" s="101"/>
      <c r="FW2" s="101"/>
      <c r="FX2" s="101"/>
      <c r="FY2" s="101"/>
      <c r="FZ2" s="101"/>
      <c r="GA2" s="101"/>
      <c r="GB2" s="101"/>
      <c r="GC2" s="101"/>
      <c r="GD2" s="101"/>
      <c r="GE2" s="101"/>
      <c r="GF2" s="101"/>
      <c r="GG2" s="101"/>
      <c r="GH2" s="101"/>
      <c r="GI2" s="101"/>
      <c r="GJ2" s="101"/>
      <c r="GK2" s="101"/>
      <c r="GL2" s="101"/>
      <c r="GM2" s="101"/>
      <c r="GN2" s="101"/>
      <c r="GO2" s="101"/>
      <c r="GP2" s="101"/>
      <c r="GQ2" s="101"/>
      <c r="GR2" s="101"/>
      <c r="GS2" s="101"/>
      <c r="GT2" s="101"/>
      <c r="GU2" s="101"/>
      <c r="GV2" s="101"/>
      <c r="GW2" s="101"/>
      <c r="GX2" s="101"/>
      <c r="GY2" s="101"/>
      <c r="GZ2" s="101"/>
      <c r="HA2" s="101"/>
      <c r="HB2" s="101"/>
      <c r="HC2" s="101"/>
      <c r="HD2" s="101"/>
      <c r="HE2" s="101"/>
      <c r="HF2" s="101"/>
      <c r="HG2" s="101"/>
      <c r="HH2" s="101"/>
      <c r="HI2" s="101"/>
      <c r="HJ2" s="101"/>
      <c r="HK2" s="101"/>
      <c r="HL2" s="101"/>
      <c r="HM2" s="101"/>
      <c r="HN2" s="101"/>
      <c r="HO2" s="101"/>
      <c r="HP2" s="101"/>
      <c r="HQ2" s="101"/>
      <c r="HR2" s="101"/>
      <c r="HS2" s="101"/>
      <c r="HT2" s="101"/>
      <c r="HU2" s="101"/>
      <c r="HV2" s="101"/>
      <c r="HW2" s="101"/>
      <c r="HX2" s="101"/>
      <c r="HY2" s="101"/>
      <c r="HZ2" s="101"/>
      <c r="IA2" s="101"/>
      <c r="IB2" s="101"/>
      <c r="IC2" s="101"/>
      <c r="ID2" s="101"/>
      <c r="IE2" s="101"/>
      <c r="IF2" s="101"/>
      <c r="IG2" s="101"/>
      <c r="IH2" s="101"/>
      <c r="II2" s="101"/>
      <c r="IJ2" s="101"/>
      <c r="IK2" s="101"/>
      <c r="IL2" s="101"/>
      <c r="IM2" s="101"/>
      <c r="IN2" s="101"/>
      <c r="IO2" s="101"/>
      <c r="IP2" s="101"/>
      <c r="IQ2" s="101"/>
      <c r="IR2" s="101"/>
      <c r="IS2" s="101"/>
      <c r="IT2" s="101"/>
      <c r="IU2" s="101"/>
      <c r="IV2" s="101"/>
    </row>
    <row r="3" s="98" customFormat="1" ht="15" spans="1:256">
      <c r="A3" s="111"/>
      <c r="B3" s="112" t="s">
        <v>139</v>
      </c>
      <c r="C3" s="112"/>
      <c r="D3" s="112"/>
      <c r="E3" s="112"/>
      <c r="F3" s="112"/>
      <c r="G3" s="113" t="s">
        <v>140</v>
      </c>
      <c r="H3" s="114"/>
      <c r="I3" s="150"/>
      <c r="J3" s="151"/>
      <c r="K3" s="151"/>
      <c r="L3" s="151"/>
      <c r="M3" s="151"/>
      <c r="N3" s="150"/>
      <c r="O3" s="152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  <c r="AC3" s="101"/>
      <c r="AD3" s="101"/>
      <c r="AE3" s="101"/>
      <c r="AF3" s="101"/>
      <c r="AG3" s="101"/>
      <c r="AH3" s="101"/>
      <c r="AI3" s="101"/>
      <c r="AJ3" s="101"/>
      <c r="AK3" s="101"/>
      <c r="AL3" s="101"/>
      <c r="AM3" s="101"/>
      <c r="AN3" s="101"/>
      <c r="AO3" s="101"/>
      <c r="AP3" s="101"/>
      <c r="AQ3" s="101"/>
      <c r="AR3" s="101"/>
      <c r="AS3" s="101"/>
      <c r="AT3" s="101"/>
      <c r="AU3" s="101"/>
      <c r="AV3" s="101"/>
      <c r="AW3" s="101"/>
      <c r="AX3" s="101"/>
      <c r="AY3" s="101"/>
      <c r="AZ3" s="101"/>
      <c r="BA3" s="101"/>
      <c r="BB3" s="101"/>
      <c r="BC3" s="101"/>
      <c r="BD3" s="101"/>
      <c r="BE3" s="101"/>
      <c r="BF3" s="101"/>
      <c r="BG3" s="101"/>
      <c r="BH3" s="101"/>
      <c r="BI3" s="101"/>
      <c r="BJ3" s="101"/>
      <c r="BK3" s="101"/>
      <c r="BL3" s="101"/>
      <c r="BM3" s="101"/>
      <c r="BN3" s="101"/>
      <c r="BO3" s="101"/>
      <c r="BP3" s="101"/>
      <c r="BQ3" s="101"/>
      <c r="BR3" s="101"/>
      <c r="BS3" s="101"/>
      <c r="BT3" s="101"/>
      <c r="BU3" s="101"/>
      <c r="BV3" s="101"/>
      <c r="BW3" s="101"/>
      <c r="BX3" s="101"/>
      <c r="BY3" s="101"/>
      <c r="BZ3" s="101"/>
      <c r="CA3" s="101"/>
      <c r="CB3" s="101"/>
      <c r="CC3" s="101"/>
      <c r="CD3" s="101"/>
      <c r="CE3" s="101"/>
      <c r="CF3" s="101"/>
      <c r="CG3" s="101"/>
      <c r="CH3" s="101"/>
      <c r="CI3" s="101"/>
      <c r="CJ3" s="101"/>
      <c r="CK3" s="101"/>
      <c r="CL3" s="101"/>
      <c r="CM3" s="101"/>
      <c r="CN3" s="101"/>
      <c r="CO3" s="101"/>
      <c r="CP3" s="101"/>
      <c r="CQ3" s="101"/>
      <c r="CR3" s="101"/>
      <c r="CS3" s="101"/>
      <c r="CT3" s="101"/>
      <c r="CU3" s="101"/>
      <c r="CV3" s="101"/>
      <c r="CW3" s="101"/>
      <c r="CX3" s="101"/>
      <c r="CY3" s="101"/>
      <c r="CZ3" s="101"/>
      <c r="DA3" s="101"/>
      <c r="DB3" s="101"/>
      <c r="DC3" s="101"/>
      <c r="DD3" s="101"/>
      <c r="DE3" s="101"/>
      <c r="DF3" s="101"/>
      <c r="DG3" s="101"/>
      <c r="DH3" s="101"/>
      <c r="DI3" s="101"/>
      <c r="DJ3" s="101"/>
      <c r="DK3" s="101"/>
      <c r="DL3" s="101"/>
      <c r="DM3" s="101"/>
      <c r="DN3" s="101"/>
      <c r="DO3" s="101"/>
      <c r="DP3" s="101"/>
      <c r="DQ3" s="101"/>
      <c r="DR3" s="101"/>
      <c r="DS3" s="101"/>
      <c r="DT3" s="101"/>
      <c r="DU3" s="101"/>
      <c r="DV3" s="101"/>
      <c r="DW3" s="101"/>
      <c r="DX3" s="101"/>
      <c r="DY3" s="101"/>
      <c r="DZ3" s="101"/>
      <c r="EA3" s="101"/>
      <c r="EB3" s="101"/>
      <c r="EC3" s="101"/>
      <c r="ED3" s="101"/>
      <c r="EE3" s="101"/>
      <c r="EF3" s="101"/>
      <c r="EG3" s="101"/>
      <c r="EH3" s="101"/>
      <c r="EI3" s="101"/>
      <c r="EJ3" s="101"/>
      <c r="EK3" s="101"/>
      <c r="EL3" s="101"/>
      <c r="EM3" s="101"/>
      <c r="EN3" s="101"/>
      <c r="EO3" s="101"/>
      <c r="EP3" s="101"/>
      <c r="EQ3" s="101"/>
      <c r="ER3" s="101"/>
      <c r="ES3" s="101"/>
      <c r="ET3" s="101"/>
      <c r="EU3" s="101"/>
      <c r="EV3" s="101"/>
      <c r="EW3" s="101"/>
      <c r="EX3" s="101"/>
      <c r="EY3" s="101"/>
      <c r="EZ3" s="101"/>
      <c r="FA3" s="101"/>
      <c r="FB3" s="101"/>
      <c r="FC3" s="101"/>
      <c r="FD3" s="101"/>
      <c r="FE3" s="101"/>
      <c r="FF3" s="101"/>
      <c r="FG3" s="101"/>
      <c r="FH3" s="101"/>
      <c r="FI3" s="101"/>
      <c r="FJ3" s="101"/>
      <c r="FK3" s="101"/>
      <c r="FL3" s="101"/>
      <c r="FM3" s="101"/>
      <c r="FN3" s="101"/>
      <c r="FO3" s="101"/>
      <c r="FP3" s="101"/>
      <c r="FQ3" s="101"/>
      <c r="FR3" s="101"/>
      <c r="FS3" s="101"/>
      <c r="FT3" s="101"/>
      <c r="FU3" s="101"/>
      <c r="FV3" s="101"/>
      <c r="FW3" s="101"/>
      <c r="FX3" s="101"/>
      <c r="FY3" s="101"/>
      <c r="FZ3" s="101"/>
      <c r="GA3" s="101"/>
      <c r="GB3" s="101"/>
      <c r="GC3" s="101"/>
      <c r="GD3" s="101"/>
      <c r="GE3" s="101"/>
      <c r="GF3" s="101"/>
      <c r="GG3" s="101"/>
      <c r="GH3" s="101"/>
      <c r="GI3" s="101"/>
      <c r="GJ3" s="101"/>
      <c r="GK3" s="101"/>
      <c r="GL3" s="101"/>
      <c r="GM3" s="101"/>
      <c r="GN3" s="101"/>
      <c r="GO3" s="101"/>
      <c r="GP3" s="101"/>
      <c r="GQ3" s="101"/>
      <c r="GR3" s="101"/>
      <c r="GS3" s="101"/>
      <c r="GT3" s="101"/>
      <c r="GU3" s="101"/>
      <c r="GV3" s="101"/>
      <c r="GW3" s="101"/>
      <c r="GX3" s="101"/>
      <c r="GY3" s="101"/>
      <c r="GZ3" s="101"/>
      <c r="HA3" s="101"/>
      <c r="HB3" s="101"/>
      <c r="HC3" s="101"/>
      <c r="HD3" s="101"/>
      <c r="HE3" s="101"/>
      <c r="HF3" s="101"/>
      <c r="HG3" s="101"/>
      <c r="HH3" s="101"/>
      <c r="HI3" s="101"/>
      <c r="HJ3" s="101"/>
      <c r="HK3" s="101"/>
      <c r="HL3" s="101"/>
      <c r="HM3" s="101"/>
      <c r="HN3" s="101"/>
      <c r="HO3" s="101"/>
      <c r="HP3" s="101"/>
      <c r="HQ3" s="101"/>
      <c r="HR3" s="101"/>
      <c r="HS3" s="101"/>
      <c r="HT3" s="101"/>
      <c r="HU3" s="101"/>
      <c r="HV3" s="101"/>
      <c r="HW3" s="101"/>
      <c r="HX3" s="101"/>
      <c r="HY3" s="101"/>
      <c r="HZ3" s="101"/>
      <c r="IA3" s="101"/>
      <c r="IB3" s="101"/>
      <c r="IC3" s="101"/>
      <c r="ID3" s="101"/>
      <c r="IE3" s="101"/>
      <c r="IF3" s="101"/>
      <c r="IG3" s="101"/>
      <c r="IH3" s="101"/>
      <c r="II3" s="101"/>
      <c r="IJ3" s="101"/>
      <c r="IK3" s="101"/>
      <c r="IL3" s="101"/>
      <c r="IM3" s="101"/>
      <c r="IN3" s="101"/>
      <c r="IO3" s="101"/>
      <c r="IP3" s="101"/>
      <c r="IQ3" s="101"/>
      <c r="IR3" s="101"/>
      <c r="IS3" s="101"/>
      <c r="IT3" s="101"/>
      <c r="IU3" s="101"/>
      <c r="IV3" s="101"/>
    </row>
    <row r="4" s="98" customFormat="1" ht="15" spans="1:256">
      <c r="A4" s="115" t="s">
        <v>141</v>
      </c>
      <c r="B4" s="116" t="s">
        <v>142</v>
      </c>
      <c r="C4" s="116" t="s">
        <v>143</v>
      </c>
      <c r="D4" s="116" t="s">
        <v>144</v>
      </c>
      <c r="E4" s="116" t="s">
        <v>145</v>
      </c>
      <c r="F4" s="116" t="s">
        <v>146</v>
      </c>
      <c r="G4" s="116" t="s">
        <v>147</v>
      </c>
      <c r="H4" s="114"/>
      <c r="I4" s="116" t="s">
        <v>142</v>
      </c>
      <c r="J4" s="116" t="s">
        <v>143</v>
      </c>
      <c r="K4" s="116" t="s">
        <v>144</v>
      </c>
      <c r="L4" s="116" t="s">
        <v>145</v>
      </c>
      <c r="M4" s="116" t="s">
        <v>146</v>
      </c>
      <c r="N4" s="116" t="s">
        <v>147</v>
      </c>
      <c r="O4" s="153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1"/>
      <c r="AA4" s="101"/>
      <c r="AB4" s="101"/>
      <c r="AC4" s="101"/>
      <c r="AD4" s="101"/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1"/>
      <c r="BD4" s="101"/>
      <c r="BE4" s="101"/>
      <c r="BF4" s="101"/>
      <c r="BG4" s="101"/>
      <c r="BH4" s="101"/>
      <c r="BI4" s="101"/>
      <c r="BJ4" s="101"/>
      <c r="BK4" s="101"/>
      <c r="BL4" s="101"/>
      <c r="BM4" s="101"/>
      <c r="BN4" s="101"/>
      <c r="BO4" s="101"/>
      <c r="BP4" s="101"/>
      <c r="BQ4" s="101"/>
      <c r="BR4" s="101"/>
      <c r="BS4" s="101"/>
      <c r="BT4" s="101"/>
      <c r="BU4" s="101"/>
      <c r="BV4" s="101"/>
      <c r="BW4" s="101"/>
      <c r="BX4" s="101"/>
      <c r="BY4" s="101"/>
      <c r="BZ4" s="101"/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1"/>
      <c r="GA4" s="101"/>
      <c r="GB4" s="101"/>
      <c r="GC4" s="101"/>
      <c r="GD4" s="101"/>
      <c r="GE4" s="101"/>
      <c r="GF4" s="101"/>
      <c r="GG4" s="101"/>
      <c r="GH4" s="101"/>
      <c r="GI4" s="101"/>
      <c r="GJ4" s="101"/>
      <c r="GK4" s="101"/>
      <c r="GL4" s="101"/>
      <c r="GM4" s="101"/>
      <c r="GN4" s="101"/>
      <c r="GO4" s="101"/>
      <c r="GP4" s="101"/>
      <c r="GQ4" s="101"/>
      <c r="GR4" s="101"/>
      <c r="GS4" s="101"/>
      <c r="GT4" s="101"/>
      <c r="GU4" s="101"/>
      <c r="GV4" s="101"/>
      <c r="GW4" s="101"/>
      <c r="GX4" s="101"/>
      <c r="GY4" s="101"/>
      <c r="GZ4" s="101"/>
      <c r="HA4" s="101"/>
      <c r="HB4" s="101"/>
      <c r="HC4" s="101"/>
      <c r="HD4" s="101"/>
      <c r="HE4" s="101"/>
      <c r="HF4" s="101"/>
      <c r="HG4" s="101"/>
      <c r="HH4" s="101"/>
      <c r="HI4" s="101"/>
      <c r="HJ4" s="101"/>
      <c r="HK4" s="101"/>
      <c r="HL4" s="101"/>
      <c r="HM4" s="101"/>
      <c r="HN4" s="101"/>
      <c r="HO4" s="101"/>
      <c r="HP4" s="101"/>
      <c r="HQ4" s="101"/>
      <c r="HR4" s="101"/>
      <c r="HS4" s="101"/>
      <c r="HT4" s="101"/>
      <c r="HU4" s="101"/>
      <c r="HV4" s="101"/>
      <c r="HW4" s="101"/>
      <c r="HX4" s="101"/>
      <c r="HY4" s="101"/>
      <c r="HZ4" s="101"/>
      <c r="IA4" s="101"/>
      <c r="IB4" s="101"/>
      <c r="IC4" s="101"/>
      <c r="ID4" s="101"/>
      <c r="IE4" s="101"/>
      <c r="IF4" s="101"/>
      <c r="IG4" s="101"/>
      <c r="IH4" s="101"/>
      <c r="II4" s="101"/>
      <c r="IJ4" s="101"/>
      <c r="IK4" s="101"/>
      <c r="IL4" s="101"/>
      <c r="IM4" s="101"/>
      <c r="IN4" s="101"/>
      <c r="IO4" s="101"/>
      <c r="IP4" s="101"/>
      <c r="IQ4" s="101"/>
      <c r="IR4" s="101"/>
      <c r="IS4" s="101"/>
      <c r="IT4" s="101"/>
      <c r="IU4" s="101"/>
      <c r="IV4" s="101"/>
    </row>
    <row r="5" s="98" customFormat="1" ht="17.25" spans="1:256">
      <c r="A5" s="117" t="s">
        <v>148</v>
      </c>
      <c r="B5" s="118">
        <f t="shared" ref="B5:B8" si="0">C5-4</f>
        <v>45</v>
      </c>
      <c r="C5" s="118">
        <v>49</v>
      </c>
      <c r="D5" s="118">
        <f t="shared" ref="D5:D8" si="1">C5+4</f>
        <v>53</v>
      </c>
      <c r="E5" s="118">
        <f>D5+4</f>
        <v>57</v>
      </c>
      <c r="F5" s="118">
        <v>61</v>
      </c>
      <c r="G5" s="119">
        <v>65</v>
      </c>
      <c r="H5" s="120"/>
      <c r="I5" s="154" t="s">
        <v>245</v>
      </c>
      <c r="J5" s="154" t="s">
        <v>245</v>
      </c>
      <c r="K5" s="154" t="s">
        <v>245</v>
      </c>
      <c r="L5" s="154" t="s">
        <v>246</v>
      </c>
      <c r="M5" s="154" t="s">
        <v>246</v>
      </c>
      <c r="N5" s="154" t="s">
        <v>246</v>
      </c>
      <c r="O5" s="155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  <c r="AO5" s="101"/>
      <c r="AP5" s="101"/>
      <c r="AQ5" s="101"/>
      <c r="AR5" s="101"/>
      <c r="AS5" s="101"/>
      <c r="AT5" s="101"/>
      <c r="AU5" s="101"/>
      <c r="AV5" s="101"/>
      <c r="AW5" s="101"/>
      <c r="AX5" s="101"/>
      <c r="AY5" s="101"/>
      <c r="AZ5" s="101"/>
      <c r="BA5" s="101"/>
      <c r="BB5" s="101"/>
      <c r="BC5" s="101"/>
      <c r="BD5" s="101"/>
      <c r="BE5" s="101"/>
      <c r="BF5" s="101"/>
      <c r="BG5" s="101"/>
      <c r="BH5" s="101"/>
      <c r="BI5" s="101"/>
      <c r="BJ5" s="101"/>
      <c r="BK5" s="101"/>
      <c r="BL5" s="101"/>
      <c r="BM5" s="101"/>
      <c r="BN5" s="101"/>
      <c r="BO5" s="101"/>
      <c r="BP5" s="101"/>
      <c r="BQ5" s="101"/>
      <c r="BR5" s="101"/>
      <c r="BS5" s="101"/>
      <c r="BT5" s="101"/>
      <c r="BU5" s="101"/>
      <c r="BV5" s="101"/>
      <c r="BW5" s="101"/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/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01"/>
      <c r="DH5" s="101"/>
      <c r="DI5" s="101"/>
      <c r="DJ5" s="101"/>
      <c r="DK5" s="101"/>
      <c r="DL5" s="101"/>
      <c r="DM5" s="101"/>
      <c r="DN5" s="101"/>
      <c r="DO5" s="101"/>
      <c r="DP5" s="101"/>
      <c r="DQ5" s="101"/>
      <c r="DR5" s="101"/>
      <c r="DS5" s="101"/>
      <c r="DT5" s="101"/>
      <c r="DU5" s="101"/>
      <c r="DV5" s="101"/>
      <c r="DW5" s="101"/>
      <c r="DX5" s="101"/>
      <c r="DY5" s="101"/>
      <c r="DZ5" s="101"/>
      <c r="EA5" s="101"/>
      <c r="EB5" s="101"/>
      <c r="EC5" s="101"/>
      <c r="ED5" s="101"/>
      <c r="EE5" s="101"/>
      <c r="EF5" s="101"/>
      <c r="EG5" s="101"/>
      <c r="EH5" s="101"/>
      <c r="EI5" s="101"/>
      <c r="EJ5" s="101"/>
      <c r="EK5" s="101"/>
      <c r="EL5" s="101"/>
      <c r="EM5" s="101"/>
      <c r="EN5" s="101"/>
      <c r="EO5" s="101"/>
      <c r="EP5" s="101"/>
      <c r="EQ5" s="101"/>
      <c r="ER5" s="101"/>
      <c r="ES5" s="101"/>
      <c r="ET5" s="101"/>
      <c r="EU5" s="101"/>
      <c r="EV5" s="101"/>
      <c r="EW5" s="101"/>
      <c r="EX5" s="101"/>
      <c r="EY5" s="101"/>
      <c r="EZ5" s="101"/>
      <c r="FA5" s="101"/>
      <c r="FB5" s="101"/>
      <c r="FC5" s="101"/>
      <c r="FD5" s="101"/>
      <c r="FE5" s="101"/>
      <c r="FF5" s="101"/>
      <c r="FG5" s="101"/>
      <c r="FH5" s="101"/>
      <c r="FI5" s="101"/>
      <c r="FJ5" s="101"/>
      <c r="FK5" s="101"/>
      <c r="FL5" s="101"/>
      <c r="FM5" s="101"/>
      <c r="FN5" s="101"/>
      <c r="FO5" s="101"/>
      <c r="FP5" s="101"/>
      <c r="FQ5" s="101"/>
      <c r="FR5" s="101"/>
      <c r="FS5" s="101"/>
      <c r="FT5" s="101"/>
      <c r="FU5" s="101"/>
      <c r="FV5" s="101"/>
      <c r="FW5" s="101"/>
      <c r="FX5" s="101"/>
      <c r="FY5" s="101"/>
      <c r="FZ5" s="101"/>
      <c r="GA5" s="101"/>
      <c r="GB5" s="101"/>
      <c r="GC5" s="101"/>
      <c r="GD5" s="101"/>
      <c r="GE5" s="101"/>
      <c r="GF5" s="101"/>
      <c r="GG5" s="101"/>
      <c r="GH5" s="101"/>
      <c r="GI5" s="101"/>
      <c r="GJ5" s="101"/>
      <c r="GK5" s="101"/>
      <c r="GL5" s="101"/>
      <c r="GM5" s="101"/>
      <c r="GN5" s="101"/>
      <c r="GO5" s="101"/>
      <c r="GP5" s="101"/>
      <c r="GQ5" s="101"/>
      <c r="GR5" s="101"/>
      <c r="GS5" s="101"/>
      <c r="GT5" s="101"/>
      <c r="GU5" s="101"/>
      <c r="GV5" s="101"/>
      <c r="GW5" s="101"/>
      <c r="GX5" s="101"/>
      <c r="GY5" s="101"/>
      <c r="GZ5" s="101"/>
      <c r="HA5" s="101"/>
      <c r="HB5" s="101"/>
      <c r="HC5" s="101"/>
      <c r="HD5" s="101"/>
      <c r="HE5" s="101"/>
      <c r="HF5" s="101"/>
      <c r="HG5" s="101"/>
      <c r="HH5" s="101"/>
      <c r="HI5" s="101"/>
      <c r="HJ5" s="101"/>
      <c r="HK5" s="101"/>
      <c r="HL5" s="101"/>
      <c r="HM5" s="101"/>
      <c r="HN5" s="101"/>
      <c r="HO5" s="101"/>
      <c r="HP5" s="101"/>
      <c r="HQ5" s="101"/>
      <c r="HR5" s="101"/>
      <c r="HS5" s="101"/>
      <c r="HT5" s="101"/>
      <c r="HU5" s="101"/>
      <c r="HV5" s="101"/>
      <c r="HW5" s="101"/>
      <c r="HX5" s="101"/>
      <c r="HY5" s="101"/>
      <c r="HZ5" s="101"/>
      <c r="IA5" s="101"/>
      <c r="IB5" s="101"/>
      <c r="IC5" s="101"/>
      <c r="ID5" s="101"/>
      <c r="IE5" s="101"/>
      <c r="IF5" s="101"/>
      <c r="IG5" s="101"/>
      <c r="IH5" s="101"/>
      <c r="II5" s="101"/>
      <c r="IJ5" s="101"/>
      <c r="IK5" s="101"/>
      <c r="IL5" s="101"/>
      <c r="IM5" s="101"/>
      <c r="IN5" s="101"/>
      <c r="IO5" s="101"/>
      <c r="IP5" s="101"/>
      <c r="IQ5" s="101"/>
      <c r="IR5" s="101"/>
      <c r="IS5" s="101"/>
      <c r="IT5" s="101"/>
      <c r="IU5" s="101"/>
      <c r="IV5" s="101"/>
    </row>
    <row r="6" s="98" customFormat="1" ht="21" customHeight="1" spans="1:256">
      <c r="A6" s="117" t="s">
        <v>151</v>
      </c>
      <c r="B6" s="118">
        <f t="shared" si="0"/>
        <v>80</v>
      </c>
      <c r="C6" s="118">
        <v>84</v>
      </c>
      <c r="D6" s="118">
        <f t="shared" si="1"/>
        <v>88</v>
      </c>
      <c r="E6" s="118">
        <f t="shared" ref="E6:E8" si="2">D6+6</f>
        <v>94</v>
      </c>
      <c r="F6" s="118">
        <v>100</v>
      </c>
      <c r="G6" s="121">
        <v>106</v>
      </c>
      <c r="H6" s="120"/>
      <c r="I6" s="154" t="s">
        <v>247</v>
      </c>
      <c r="J6" s="154" t="s">
        <v>163</v>
      </c>
      <c r="K6" s="156" t="s">
        <v>248</v>
      </c>
      <c r="L6" s="154" t="s">
        <v>150</v>
      </c>
      <c r="M6" s="154" t="s">
        <v>249</v>
      </c>
      <c r="N6" s="154" t="s">
        <v>158</v>
      </c>
      <c r="O6" s="157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1"/>
      <c r="BE6" s="101"/>
      <c r="BF6" s="101"/>
      <c r="BG6" s="101"/>
      <c r="BH6" s="101"/>
      <c r="BI6" s="101"/>
      <c r="BJ6" s="101"/>
      <c r="BK6" s="101"/>
      <c r="BL6" s="101"/>
      <c r="BM6" s="101"/>
      <c r="BN6" s="101"/>
      <c r="BO6" s="101"/>
      <c r="BP6" s="101"/>
      <c r="BQ6" s="101"/>
      <c r="BR6" s="101"/>
      <c r="BS6" s="101"/>
      <c r="BT6" s="101"/>
      <c r="BU6" s="101"/>
      <c r="BV6" s="101"/>
      <c r="BW6" s="101"/>
      <c r="BX6" s="101"/>
      <c r="BY6" s="101"/>
      <c r="BZ6" s="101"/>
      <c r="CA6" s="101"/>
      <c r="CB6" s="101"/>
      <c r="CC6" s="101"/>
      <c r="CD6" s="101"/>
      <c r="CE6" s="101"/>
      <c r="CF6" s="101"/>
      <c r="CG6" s="101"/>
      <c r="CH6" s="101"/>
      <c r="CI6" s="101"/>
      <c r="CJ6" s="101"/>
      <c r="CK6" s="101"/>
      <c r="CL6" s="101"/>
      <c r="CM6" s="101"/>
      <c r="CN6" s="101"/>
      <c r="CO6" s="101"/>
      <c r="CP6" s="101"/>
      <c r="CQ6" s="101"/>
      <c r="CR6" s="101"/>
      <c r="CS6" s="101"/>
      <c r="CT6" s="101"/>
      <c r="CU6" s="101"/>
      <c r="CV6" s="101"/>
      <c r="CW6" s="101"/>
      <c r="CX6" s="101"/>
      <c r="CY6" s="101"/>
      <c r="CZ6" s="101"/>
      <c r="DA6" s="101"/>
      <c r="DB6" s="101"/>
      <c r="DC6" s="101"/>
      <c r="DD6" s="101"/>
      <c r="DE6" s="101"/>
      <c r="DF6" s="101"/>
      <c r="DG6" s="101"/>
      <c r="DH6" s="101"/>
      <c r="DI6" s="101"/>
      <c r="DJ6" s="101"/>
      <c r="DK6" s="101"/>
      <c r="DL6" s="101"/>
      <c r="DM6" s="101"/>
      <c r="DN6" s="101"/>
      <c r="DO6" s="101"/>
      <c r="DP6" s="101"/>
      <c r="DQ6" s="101"/>
      <c r="DR6" s="101"/>
      <c r="DS6" s="101"/>
      <c r="DT6" s="101"/>
      <c r="DU6" s="101"/>
      <c r="DV6" s="101"/>
      <c r="DW6" s="101"/>
      <c r="DX6" s="101"/>
      <c r="DY6" s="101"/>
      <c r="DZ6" s="101"/>
      <c r="EA6" s="101"/>
      <c r="EB6" s="101"/>
      <c r="EC6" s="101"/>
      <c r="ED6" s="101"/>
      <c r="EE6" s="101"/>
      <c r="EF6" s="101"/>
      <c r="EG6" s="101"/>
      <c r="EH6" s="101"/>
      <c r="EI6" s="101"/>
      <c r="EJ6" s="101"/>
      <c r="EK6" s="101"/>
      <c r="EL6" s="101"/>
      <c r="EM6" s="101"/>
      <c r="EN6" s="101"/>
      <c r="EO6" s="101"/>
      <c r="EP6" s="101"/>
      <c r="EQ6" s="101"/>
      <c r="ER6" s="101"/>
      <c r="ES6" s="101"/>
      <c r="ET6" s="101"/>
      <c r="EU6" s="101"/>
      <c r="EV6" s="101"/>
      <c r="EW6" s="101"/>
      <c r="EX6" s="101"/>
      <c r="EY6" s="101"/>
      <c r="EZ6" s="101"/>
      <c r="FA6" s="101"/>
      <c r="FB6" s="101"/>
      <c r="FC6" s="101"/>
      <c r="FD6" s="101"/>
      <c r="FE6" s="101"/>
      <c r="FF6" s="101"/>
      <c r="FG6" s="101"/>
      <c r="FH6" s="101"/>
      <c r="FI6" s="101"/>
      <c r="FJ6" s="101"/>
      <c r="FK6" s="101"/>
      <c r="FL6" s="101"/>
      <c r="FM6" s="101"/>
      <c r="FN6" s="101"/>
      <c r="FO6" s="101"/>
      <c r="FP6" s="101"/>
      <c r="FQ6" s="101"/>
      <c r="FR6" s="101"/>
      <c r="FS6" s="101"/>
      <c r="FT6" s="101"/>
      <c r="FU6" s="101"/>
      <c r="FV6" s="101"/>
      <c r="FW6" s="101"/>
      <c r="FX6" s="101"/>
      <c r="FY6" s="101"/>
      <c r="FZ6" s="101"/>
      <c r="GA6" s="101"/>
      <c r="GB6" s="101"/>
      <c r="GC6" s="101"/>
      <c r="GD6" s="101"/>
      <c r="GE6" s="101"/>
      <c r="GF6" s="101"/>
      <c r="GG6" s="101"/>
      <c r="GH6" s="101"/>
      <c r="GI6" s="101"/>
      <c r="GJ6" s="101"/>
      <c r="GK6" s="101"/>
      <c r="GL6" s="101"/>
      <c r="GM6" s="101"/>
      <c r="GN6" s="101"/>
      <c r="GO6" s="101"/>
      <c r="GP6" s="101"/>
      <c r="GQ6" s="101"/>
      <c r="GR6" s="101"/>
      <c r="GS6" s="101"/>
      <c r="GT6" s="101"/>
      <c r="GU6" s="101"/>
      <c r="GV6" s="101"/>
      <c r="GW6" s="101"/>
      <c r="GX6" s="101"/>
      <c r="GY6" s="101"/>
      <c r="GZ6" s="101"/>
      <c r="HA6" s="101"/>
      <c r="HB6" s="101"/>
      <c r="HC6" s="101"/>
      <c r="HD6" s="101"/>
      <c r="HE6" s="101"/>
      <c r="HF6" s="101"/>
      <c r="HG6" s="101"/>
      <c r="HH6" s="101"/>
      <c r="HI6" s="101"/>
      <c r="HJ6" s="101"/>
      <c r="HK6" s="101"/>
      <c r="HL6" s="101"/>
      <c r="HM6" s="101"/>
      <c r="HN6" s="101"/>
      <c r="HO6" s="101"/>
      <c r="HP6" s="101"/>
      <c r="HQ6" s="101"/>
      <c r="HR6" s="101"/>
      <c r="HS6" s="101"/>
      <c r="HT6" s="101"/>
      <c r="HU6" s="101"/>
      <c r="HV6" s="101"/>
      <c r="HW6" s="101"/>
      <c r="HX6" s="101"/>
      <c r="HY6" s="101"/>
      <c r="HZ6" s="101"/>
      <c r="IA6" s="101"/>
      <c r="IB6" s="101"/>
      <c r="IC6" s="101"/>
      <c r="ID6" s="101"/>
      <c r="IE6" s="101"/>
      <c r="IF6" s="101"/>
      <c r="IG6" s="101"/>
      <c r="IH6" s="101"/>
      <c r="II6" s="101"/>
      <c r="IJ6" s="101"/>
      <c r="IK6" s="101"/>
      <c r="IL6" s="101"/>
      <c r="IM6" s="101"/>
      <c r="IN6" s="101"/>
      <c r="IO6" s="101"/>
      <c r="IP6" s="101"/>
      <c r="IQ6" s="101"/>
      <c r="IR6" s="101"/>
      <c r="IS6" s="101"/>
      <c r="IT6" s="101"/>
      <c r="IU6" s="101"/>
      <c r="IV6" s="101"/>
    </row>
    <row r="7" s="98" customFormat="1" ht="21" customHeight="1" spans="1:256">
      <c r="A7" s="117" t="s">
        <v>153</v>
      </c>
      <c r="B7" s="118">
        <f t="shared" si="0"/>
        <v>68</v>
      </c>
      <c r="C7" s="118">
        <v>72</v>
      </c>
      <c r="D7" s="118">
        <f t="shared" si="1"/>
        <v>76</v>
      </c>
      <c r="E7" s="118">
        <f t="shared" si="2"/>
        <v>82</v>
      </c>
      <c r="F7" s="118">
        <v>88</v>
      </c>
      <c r="G7" s="121">
        <v>94</v>
      </c>
      <c r="H7" s="120"/>
      <c r="I7" s="158" t="s">
        <v>250</v>
      </c>
      <c r="J7" s="158" t="s">
        <v>250</v>
      </c>
      <c r="K7" s="158" t="s">
        <v>251</v>
      </c>
      <c r="L7" s="158" t="s">
        <v>251</v>
      </c>
      <c r="M7" s="158" t="s">
        <v>154</v>
      </c>
      <c r="N7" s="158" t="s">
        <v>250</v>
      </c>
      <c r="O7" s="159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  <c r="IA7" s="101"/>
      <c r="IB7" s="101"/>
      <c r="IC7" s="101"/>
      <c r="ID7" s="101"/>
      <c r="IE7" s="101"/>
      <c r="IF7" s="101"/>
      <c r="IG7" s="101"/>
      <c r="IH7" s="101"/>
      <c r="II7" s="101"/>
      <c r="IJ7" s="101"/>
      <c r="IK7" s="101"/>
      <c r="IL7" s="101"/>
      <c r="IM7" s="101"/>
      <c r="IN7" s="101"/>
      <c r="IO7" s="101"/>
      <c r="IP7" s="101"/>
      <c r="IQ7" s="101"/>
      <c r="IR7" s="101"/>
      <c r="IS7" s="101"/>
      <c r="IT7" s="101"/>
      <c r="IU7" s="101"/>
      <c r="IV7" s="101"/>
    </row>
    <row r="8" s="98" customFormat="1" ht="21" customHeight="1" spans="1:256">
      <c r="A8" s="122" t="s">
        <v>155</v>
      </c>
      <c r="B8" s="123">
        <f t="shared" si="0"/>
        <v>78</v>
      </c>
      <c r="C8" s="123">
        <v>82</v>
      </c>
      <c r="D8" s="123">
        <f t="shared" si="1"/>
        <v>86</v>
      </c>
      <c r="E8" s="123">
        <f t="shared" si="2"/>
        <v>92</v>
      </c>
      <c r="F8" s="123">
        <v>98</v>
      </c>
      <c r="G8" s="121">
        <v>104</v>
      </c>
      <c r="H8" s="120"/>
      <c r="I8" s="158" t="s">
        <v>250</v>
      </c>
      <c r="J8" s="158" t="s">
        <v>250</v>
      </c>
      <c r="K8" s="158" t="s">
        <v>154</v>
      </c>
      <c r="L8" s="158" t="s">
        <v>252</v>
      </c>
      <c r="M8" s="158" t="s">
        <v>252</v>
      </c>
      <c r="N8" s="158" t="s">
        <v>253</v>
      </c>
      <c r="O8" s="159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01"/>
      <c r="CF8" s="101"/>
      <c r="CG8" s="101"/>
      <c r="CH8" s="101"/>
      <c r="CI8" s="101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CU8" s="101"/>
      <c r="CV8" s="101"/>
      <c r="CW8" s="101"/>
      <c r="CX8" s="101"/>
      <c r="CY8" s="101"/>
      <c r="CZ8" s="101"/>
      <c r="DA8" s="101"/>
      <c r="DB8" s="101"/>
      <c r="DC8" s="101"/>
      <c r="DD8" s="101"/>
      <c r="DE8" s="101"/>
      <c r="DF8" s="101"/>
      <c r="DG8" s="101"/>
      <c r="DH8" s="101"/>
      <c r="DI8" s="101"/>
      <c r="DJ8" s="101"/>
      <c r="DK8" s="101"/>
      <c r="DL8" s="101"/>
      <c r="DM8" s="101"/>
      <c r="DN8" s="101"/>
      <c r="DO8" s="101"/>
      <c r="DP8" s="101"/>
      <c r="DQ8" s="101"/>
      <c r="DR8" s="101"/>
      <c r="DS8" s="101"/>
      <c r="DT8" s="101"/>
      <c r="DU8" s="101"/>
      <c r="DV8" s="101"/>
      <c r="DW8" s="101"/>
      <c r="DX8" s="101"/>
      <c r="DY8" s="101"/>
      <c r="DZ8" s="101"/>
      <c r="EA8" s="101"/>
      <c r="EB8" s="101"/>
      <c r="EC8" s="101"/>
      <c r="ED8" s="101"/>
      <c r="EE8" s="101"/>
      <c r="EF8" s="101"/>
      <c r="EG8" s="101"/>
      <c r="EH8" s="101"/>
      <c r="EI8" s="101"/>
      <c r="EJ8" s="101"/>
      <c r="EK8" s="101"/>
      <c r="EL8" s="101"/>
      <c r="EM8" s="101"/>
      <c r="EN8" s="101"/>
      <c r="EO8" s="101"/>
      <c r="EP8" s="101"/>
      <c r="EQ8" s="101"/>
      <c r="ER8" s="101"/>
      <c r="ES8" s="101"/>
      <c r="ET8" s="101"/>
      <c r="EU8" s="101"/>
      <c r="EV8" s="101"/>
      <c r="EW8" s="101"/>
      <c r="EX8" s="101"/>
      <c r="EY8" s="101"/>
      <c r="EZ8" s="101"/>
      <c r="FA8" s="101"/>
      <c r="FB8" s="101"/>
      <c r="FC8" s="101"/>
      <c r="FD8" s="101"/>
      <c r="FE8" s="101"/>
      <c r="FF8" s="101"/>
      <c r="FG8" s="101"/>
      <c r="FH8" s="101"/>
      <c r="FI8" s="101"/>
      <c r="FJ8" s="101"/>
      <c r="FK8" s="101"/>
      <c r="FL8" s="101"/>
      <c r="FM8" s="101"/>
      <c r="FN8" s="101"/>
      <c r="FO8" s="101"/>
      <c r="FP8" s="101"/>
      <c r="FQ8" s="101"/>
      <c r="FR8" s="101"/>
      <c r="FS8" s="101"/>
      <c r="FT8" s="101"/>
      <c r="FU8" s="101"/>
      <c r="FV8" s="101"/>
      <c r="FW8" s="101"/>
      <c r="FX8" s="101"/>
      <c r="FY8" s="101"/>
      <c r="FZ8" s="101"/>
      <c r="GA8" s="101"/>
      <c r="GB8" s="101"/>
      <c r="GC8" s="101"/>
      <c r="GD8" s="101"/>
      <c r="GE8" s="101"/>
      <c r="GF8" s="101"/>
      <c r="GG8" s="101"/>
      <c r="GH8" s="101"/>
      <c r="GI8" s="101"/>
      <c r="GJ8" s="101"/>
      <c r="GK8" s="101"/>
      <c r="GL8" s="101"/>
      <c r="GM8" s="101"/>
      <c r="GN8" s="101"/>
      <c r="GO8" s="101"/>
      <c r="GP8" s="101"/>
      <c r="GQ8" s="101"/>
      <c r="GR8" s="101"/>
      <c r="GS8" s="101"/>
      <c r="GT8" s="101"/>
      <c r="GU8" s="101"/>
      <c r="GV8" s="101"/>
      <c r="GW8" s="101"/>
      <c r="GX8" s="101"/>
      <c r="GY8" s="101"/>
      <c r="GZ8" s="101"/>
      <c r="HA8" s="101"/>
      <c r="HB8" s="101"/>
      <c r="HC8" s="101"/>
      <c r="HD8" s="101"/>
      <c r="HE8" s="101"/>
      <c r="HF8" s="101"/>
      <c r="HG8" s="101"/>
      <c r="HH8" s="101"/>
      <c r="HI8" s="101"/>
      <c r="HJ8" s="101"/>
      <c r="HK8" s="101"/>
      <c r="HL8" s="101"/>
      <c r="HM8" s="101"/>
      <c r="HN8" s="101"/>
      <c r="HO8" s="101"/>
      <c r="HP8" s="101"/>
      <c r="HQ8" s="101"/>
      <c r="HR8" s="101"/>
      <c r="HS8" s="101"/>
      <c r="HT8" s="101"/>
      <c r="HU8" s="101"/>
      <c r="HV8" s="101"/>
      <c r="HW8" s="101"/>
      <c r="HX8" s="101"/>
      <c r="HY8" s="101"/>
      <c r="HZ8" s="101"/>
      <c r="IA8" s="101"/>
      <c r="IB8" s="101"/>
      <c r="IC8" s="101"/>
      <c r="ID8" s="101"/>
      <c r="IE8" s="101"/>
      <c r="IF8" s="101"/>
      <c r="IG8" s="101"/>
      <c r="IH8" s="101"/>
      <c r="II8" s="101"/>
      <c r="IJ8" s="101"/>
      <c r="IK8" s="101"/>
      <c r="IL8" s="101"/>
      <c r="IM8" s="101"/>
      <c r="IN8" s="101"/>
      <c r="IO8" s="101"/>
      <c r="IP8" s="101"/>
      <c r="IQ8" s="101"/>
      <c r="IR8" s="101"/>
      <c r="IS8" s="101"/>
      <c r="IT8" s="101"/>
      <c r="IU8" s="101"/>
      <c r="IV8" s="101"/>
    </row>
    <row r="9" s="98" customFormat="1" ht="21" customHeight="1" spans="1:256">
      <c r="A9" s="122" t="s">
        <v>157</v>
      </c>
      <c r="B9" s="123">
        <f>C9-1</f>
        <v>39</v>
      </c>
      <c r="C9" s="123">
        <v>40</v>
      </c>
      <c r="D9" s="123">
        <f>C9+1</f>
        <v>41</v>
      </c>
      <c r="E9" s="123">
        <f>D9+1.5</f>
        <v>42.5</v>
      </c>
      <c r="F9" s="123">
        <v>44</v>
      </c>
      <c r="G9" s="124">
        <v>45.5</v>
      </c>
      <c r="H9" s="120"/>
      <c r="I9" s="158" t="s">
        <v>254</v>
      </c>
      <c r="J9" s="158" t="s">
        <v>251</v>
      </c>
      <c r="K9" s="158" t="s">
        <v>251</v>
      </c>
      <c r="L9" s="158" t="s">
        <v>156</v>
      </c>
      <c r="M9" s="158" t="s">
        <v>252</v>
      </c>
      <c r="N9" s="158" t="s">
        <v>255</v>
      </c>
      <c r="O9" s="159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1"/>
      <c r="AU9" s="101"/>
      <c r="AV9" s="101"/>
      <c r="AW9" s="101"/>
      <c r="AX9" s="101"/>
      <c r="AY9" s="101"/>
      <c r="AZ9" s="101"/>
      <c r="BA9" s="101"/>
      <c r="BB9" s="101"/>
      <c r="BC9" s="101"/>
      <c r="BD9" s="101"/>
      <c r="BE9" s="101"/>
      <c r="BF9" s="101"/>
      <c r="BG9" s="101"/>
      <c r="BH9" s="101"/>
      <c r="BI9" s="101"/>
      <c r="BJ9" s="101"/>
      <c r="BK9" s="101"/>
      <c r="BL9" s="101"/>
      <c r="BM9" s="101"/>
      <c r="BN9" s="101"/>
      <c r="BO9" s="101"/>
      <c r="BP9" s="101"/>
      <c r="BQ9" s="101"/>
      <c r="BR9" s="101"/>
      <c r="BS9" s="101"/>
      <c r="BT9" s="101"/>
      <c r="BU9" s="101"/>
      <c r="BV9" s="101"/>
      <c r="BW9" s="101"/>
      <c r="BX9" s="101"/>
      <c r="BY9" s="101"/>
      <c r="BZ9" s="101"/>
      <c r="CA9" s="101"/>
      <c r="CB9" s="101"/>
      <c r="CC9" s="101"/>
      <c r="CD9" s="101"/>
      <c r="CE9" s="101"/>
      <c r="CF9" s="101"/>
      <c r="CG9" s="101"/>
      <c r="CH9" s="101"/>
      <c r="CI9" s="101"/>
      <c r="CJ9" s="101"/>
      <c r="CK9" s="101"/>
      <c r="CL9" s="101"/>
      <c r="CM9" s="101"/>
      <c r="CN9" s="101"/>
      <c r="CO9" s="101"/>
      <c r="CP9" s="101"/>
      <c r="CQ9" s="101"/>
      <c r="CR9" s="101"/>
      <c r="CS9" s="101"/>
      <c r="CT9" s="101"/>
      <c r="CU9" s="101"/>
      <c r="CV9" s="101"/>
      <c r="CW9" s="101"/>
      <c r="CX9" s="101"/>
      <c r="CY9" s="101"/>
      <c r="CZ9" s="101"/>
      <c r="DA9" s="101"/>
      <c r="DB9" s="101"/>
      <c r="DC9" s="101"/>
      <c r="DD9" s="101"/>
      <c r="DE9" s="101"/>
      <c r="DF9" s="101"/>
      <c r="DG9" s="101"/>
      <c r="DH9" s="101"/>
      <c r="DI9" s="101"/>
      <c r="DJ9" s="101"/>
      <c r="DK9" s="101"/>
      <c r="DL9" s="101"/>
      <c r="DM9" s="101"/>
      <c r="DN9" s="101"/>
      <c r="DO9" s="101"/>
      <c r="DP9" s="101"/>
      <c r="DQ9" s="101"/>
      <c r="DR9" s="101"/>
      <c r="DS9" s="101"/>
      <c r="DT9" s="101"/>
      <c r="DU9" s="101"/>
      <c r="DV9" s="101"/>
      <c r="DW9" s="101"/>
      <c r="DX9" s="101"/>
      <c r="DY9" s="101"/>
      <c r="DZ9" s="101"/>
      <c r="EA9" s="101"/>
      <c r="EB9" s="101"/>
      <c r="EC9" s="101"/>
      <c r="ED9" s="101"/>
      <c r="EE9" s="101"/>
      <c r="EF9" s="101"/>
      <c r="EG9" s="101"/>
      <c r="EH9" s="101"/>
      <c r="EI9" s="101"/>
      <c r="EJ9" s="101"/>
      <c r="EK9" s="101"/>
      <c r="EL9" s="101"/>
      <c r="EM9" s="101"/>
      <c r="EN9" s="101"/>
      <c r="EO9" s="101"/>
      <c r="EP9" s="101"/>
      <c r="EQ9" s="101"/>
      <c r="ER9" s="101"/>
      <c r="ES9" s="101"/>
      <c r="ET9" s="101"/>
      <c r="EU9" s="101"/>
      <c r="EV9" s="101"/>
      <c r="EW9" s="101"/>
      <c r="EX9" s="101"/>
      <c r="EY9" s="101"/>
      <c r="EZ9" s="101"/>
      <c r="FA9" s="101"/>
      <c r="FB9" s="101"/>
      <c r="FC9" s="101"/>
      <c r="FD9" s="101"/>
      <c r="FE9" s="101"/>
      <c r="FF9" s="101"/>
      <c r="FG9" s="101"/>
      <c r="FH9" s="101"/>
      <c r="FI9" s="101"/>
      <c r="FJ9" s="101"/>
      <c r="FK9" s="101"/>
      <c r="FL9" s="101"/>
      <c r="FM9" s="101"/>
      <c r="FN9" s="101"/>
      <c r="FO9" s="101"/>
      <c r="FP9" s="101"/>
      <c r="FQ9" s="101"/>
      <c r="FR9" s="101"/>
      <c r="FS9" s="101"/>
      <c r="FT9" s="101"/>
      <c r="FU9" s="101"/>
      <c r="FV9" s="101"/>
      <c r="FW9" s="101"/>
      <c r="FX9" s="101"/>
      <c r="FY9" s="101"/>
      <c r="FZ9" s="101"/>
      <c r="GA9" s="101"/>
      <c r="GB9" s="101"/>
      <c r="GC9" s="101"/>
      <c r="GD9" s="101"/>
      <c r="GE9" s="101"/>
      <c r="GF9" s="101"/>
      <c r="GG9" s="101"/>
      <c r="GH9" s="101"/>
      <c r="GI9" s="101"/>
      <c r="GJ9" s="101"/>
      <c r="GK9" s="101"/>
      <c r="GL9" s="101"/>
      <c r="GM9" s="101"/>
      <c r="GN9" s="101"/>
      <c r="GO9" s="101"/>
      <c r="GP9" s="101"/>
      <c r="GQ9" s="101"/>
      <c r="GR9" s="101"/>
      <c r="GS9" s="101"/>
      <c r="GT9" s="101"/>
      <c r="GU9" s="101"/>
      <c r="GV9" s="101"/>
      <c r="GW9" s="101"/>
      <c r="GX9" s="101"/>
      <c r="GY9" s="101"/>
      <c r="GZ9" s="101"/>
      <c r="HA9" s="101"/>
      <c r="HB9" s="101"/>
      <c r="HC9" s="101"/>
      <c r="HD9" s="101"/>
      <c r="HE9" s="101"/>
      <c r="HF9" s="101"/>
      <c r="HG9" s="101"/>
      <c r="HH9" s="101"/>
      <c r="HI9" s="101"/>
      <c r="HJ9" s="101"/>
      <c r="HK9" s="101"/>
      <c r="HL9" s="101"/>
      <c r="HM9" s="101"/>
      <c r="HN9" s="101"/>
      <c r="HO9" s="101"/>
      <c r="HP9" s="101"/>
      <c r="HQ9" s="101"/>
      <c r="HR9" s="101"/>
      <c r="HS9" s="101"/>
      <c r="HT9" s="101"/>
      <c r="HU9" s="101"/>
      <c r="HV9" s="101"/>
      <c r="HW9" s="101"/>
      <c r="HX9" s="101"/>
      <c r="HY9" s="101"/>
      <c r="HZ9" s="101"/>
      <c r="IA9" s="101"/>
      <c r="IB9" s="101"/>
      <c r="IC9" s="101"/>
      <c r="ID9" s="101"/>
      <c r="IE9" s="101"/>
      <c r="IF9" s="101"/>
      <c r="IG9" s="101"/>
      <c r="IH9" s="101"/>
      <c r="II9" s="101"/>
      <c r="IJ9" s="101"/>
      <c r="IK9" s="101"/>
      <c r="IL9" s="101"/>
      <c r="IM9" s="101"/>
      <c r="IN9" s="101"/>
      <c r="IO9" s="101"/>
      <c r="IP9" s="101"/>
      <c r="IQ9" s="101"/>
      <c r="IR9" s="101"/>
      <c r="IS9" s="101"/>
      <c r="IT9" s="101"/>
      <c r="IU9" s="101"/>
      <c r="IV9" s="101"/>
    </row>
    <row r="10" s="98" customFormat="1" ht="21" customHeight="1" spans="1:256">
      <c r="A10" s="122" t="s">
        <v>159</v>
      </c>
      <c r="B10" s="123">
        <f>C10-4.75</f>
        <v>57.25</v>
      </c>
      <c r="C10" s="123">
        <v>62</v>
      </c>
      <c r="D10" s="123">
        <f>C10+4.1+0.6</f>
        <v>66.7</v>
      </c>
      <c r="E10" s="123">
        <f>D10+4.1+0.6</f>
        <v>71.4</v>
      </c>
      <c r="F10" s="123">
        <v>76.1</v>
      </c>
      <c r="G10" s="121">
        <v>80.8</v>
      </c>
      <c r="H10" s="120"/>
      <c r="I10" s="158" t="s">
        <v>254</v>
      </c>
      <c r="J10" s="158" t="s">
        <v>247</v>
      </c>
      <c r="K10" s="158" t="s">
        <v>251</v>
      </c>
      <c r="L10" s="158" t="s">
        <v>158</v>
      </c>
      <c r="M10" s="158" t="s">
        <v>256</v>
      </c>
      <c r="N10" s="158" t="s">
        <v>252</v>
      </c>
      <c r="O10" s="159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  <c r="BV10" s="101"/>
      <c r="BW10" s="101"/>
      <c r="BX10" s="101"/>
      <c r="BY10" s="101"/>
      <c r="BZ10" s="101"/>
      <c r="CA10" s="101"/>
      <c r="CB10" s="101"/>
      <c r="CC10" s="101"/>
      <c r="CD10" s="101"/>
      <c r="CE10" s="101"/>
      <c r="CF10" s="101"/>
      <c r="CG10" s="101"/>
      <c r="CH10" s="101"/>
      <c r="CI10" s="101"/>
      <c r="CJ10" s="101"/>
      <c r="CK10" s="101"/>
      <c r="CL10" s="101"/>
      <c r="CM10" s="101"/>
      <c r="CN10" s="101"/>
      <c r="CO10" s="101"/>
      <c r="CP10" s="101"/>
      <c r="CQ10" s="101"/>
      <c r="CR10" s="101"/>
      <c r="CS10" s="101"/>
      <c r="CT10" s="101"/>
      <c r="CU10" s="101"/>
      <c r="CV10" s="101"/>
      <c r="CW10" s="101"/>
      <c r="CX10" s="101"/>
      <c r="CY10" s="101"/>
      <c r="CZ10" s="101"/>
      <c r="DA10" s="101"/>
      <c r="DB10" s="101"/>
      <c r="DC10" s="101"/>
      <c r="DD10" s="101"/>
      <c r="DE10" s="101"/>
      <c r="DF10" s="101"/>
      <c r="DG10" s="101"/>
      <c r="DH10" s="101"/>
      <c r="DI10" s="101"/>
      <c r="DJ10" s="101"/>
      <c r="DK10" s="101"/>
      <c r="DL10" s="101"/>
      <c r="DM10" s="101"/>
      <c r="DN10" s="101"/>
      <c r="DO10" s="101"/>
      <c r="DP10" s="101"/>
      <c r="DQ10" s="101"/>
      <c r="DR10" s="101"/>
      <c r="DS10" s="101"/>
      <c r="DT10" s="101"/>
      <c r="DU10" s="101"/>
      <c r="DV10" s="101"/>
      <c r="DW10" s="101"/>
      <c r="DX10" s="101"/>
      <c r="DY10" s="101"/>
      <c r="DZ10" s="101"/>
      <c r="EA10" s="101"/>
      <c r="EB10" s="101"/>
      <c r="EC10" s="101"/>
      <c r="ED10" s="101"/>
      <c r="EE10" s="101"/>
      <c r="EF10" s="101"/>
      <c r="EG10" s="101"/>
      <c r="EH10" s="101"/>
      <c r="EI10" s="101"/>
      <c r="EJ10" s="101"/>
      <c r="EK10" s="101"/>
      <c r="EL10" s="101"/>
      <c r="EM10" s="101"/>
      <c r="EN10" s="101"/>
      <c r="EO10" s="101"/>
      <c r="EP10" s="101"/>
      <c r="EQ10" s="101"/>
      <c r="ER10" s="101"/>
      <c r="ES10" s="101"/>
      <c r="ET10" s="101"/>
      <c r="EU10" s="101"/>
      <c r="EV10" s="101"/>
      <c r="EW10" s="101"/>
      <c r="EX10" s="101"/>
      <c r="EY10" s="101"/>
      <c r="EZ10" s="101"/>
      <c r="FA10" s="101"/>
      <c r="FB10" s="101"/>
      <c r="FC10" s="101"/>
      <c r="FD10" s="101"/>
      <c r="FE10" s="101"/>
      <c r="FF10" s="101"/>
      <c r="FG10" s="101"/>
      <c r="FH10" s="101"/>
      <c r="FI10" s="101"/>
      <c r="FJ10" s="101"/>
      <c r="FK10" s="101"/>
      <c r="FL10" s="101"/>
      <c r="FM10" s="101"/>
      <c r="FN10" s="101"/>
      <c r="FO10" s="101"/>
      <c r="FP10" s="101"/>
      <c r="FQ10" s="101"/>
      <c r="FR10" s="101"/>
      <c r="FS10" s="101"/>
      <c r="FT10" s="101"/>
      <c r="FU10" s="101"/>
      <c r="FV10" s="101"/>
      <c r="FW10" s="101"/>
      <c r="FX10" s="101"/>
      <c r="FY10" s="101"/>
      <c r="FZ10" s="101"/>
      <c r="GA10" s="101"/>
      <c r="GB10" s="101"/>
      <c r="GC10" s="101"/>
      <c r="GD10" s="101"/>
      <c r="GE10" s="101"/>
      <c r="GF10" s="101"/>
      <c r="GG10" s="101"/>
      <c r="GH10" s="101"/>
      <c r="GI10" s="101"/>
      <c r="GJ10" s="101"/>
      <c r="GK10" s="101"/>
      <c r="GL10" s="101"/>
      <c r="GM10" s="101"/>
      <c r="GN10" s="101"/>
      <c r="GO10" s="101"/>
      <c r="GP10" s="101"/>
      <c r="GQ10" s="101"/>
      <c r="GR10" s="101"/>
      <c r="GS10" s="101"/>
      <c r="GT10" s="101"/>
      <c r="GU10" s="101"/>
      <c r="GV10" s="101"/>
      <c r="GW10" s="101"/>
      <c r="GX10" s="101"/>
      <c r="GY10" s="101"/>
      <c r="GZ10" s="101"/>
      <c r="HA10" s="101"/>
      <c r="HB10" s="101"/>
      <c r="HC10" s="101"/>
      <c r="HD10" s="101"/>
      <c r="HE10" s="101"/>
      <c r="HF10" s="101"/>
      <c r="HG10" s="101"/>
      <c r="HH10" s="101"/>
      <c r="HI10" s="101"/>
      <c r="HJ10" s="101"/>
      <c r="HK10" s="101"/>
      <c r="HL10" s="101"/>
      <c r="HM10" s="101"/>
      <c r="HN10" s="101"/>
      <c r="HO10" s="101"/>
      <c r="HP10" s="101"/>
      <c r="HQ10" s="101"/>
      <c r="HR10" s="101"/>
      <c r="HS10" s="101"/>
      <c r="HT10" s="101"/>
      <c r="HU10" s="101"/>
      <c r="HV10" s="101"/>
      <c r="HW10" s="101"/>
      <c r="HX10" s="101"/>
      <c r="HY10" s="101"/>
      <c r="HZ10" s="101"/>
      <c r="IA10" s="101"/>
      <c r="IB10" s="101"/>
      <c r="IC10" s="101"/>
      <c r="ID10" s="101"/>
      <c r="IE10" s="101"/>
      <c r="IF10" s="101"/>
      <c r="IG10" s="101"/>
      <c r="IH10" s="101"/>
      <c r="II10" s="101"/>
      <c r="IJ10" s="101"/>
      <c r="IK10" s="101"/>
      <c r="IL10" s="101"/>
      <c r="IM10" s="101"/>
      <c r="IN10" s="101"/>
      <c r="IO10" s="101"/>
      <c r="IP10" s="101"/>
      <c r="IQ10" s="101"/>
      <c r="IR10" s="101"/>
      <c r="IS10" s="101"/>
      <c r="IT10" s="101"/>
      <c r="IU10" s="101"/>
      <c r="IV10" s="101"/>
    </row>
    <row r="11" s="98" customFormat="1" ht="21" customHeight="1" spans="1:256">
      <c r="A11" s="122" t="s">
        <v>160</v>
      </c>
      <c r="B11" s="123">
        <f>C11-1.2</f>
        <v>14.8</v>
      </c>
      <c r="C11" s="123">
        <v>16</v>
      </c>
      <c r="D11" s="123">
        <f>C11+1.2</f>
        <v>17.2</v>
      </c>
      <c r="E11" s="123">
        <f>D11+1.2</f>
        <v>18.4</v>
      </c>
      <c r="F11" s="123">
        <v>19.6</v>
      </c>
      <c r="G11" s="121">
        <v>20.8</v>
      </c>
      <c r="H11" s="120"/>
      <c r="I11" s="154" t="s">
        <v>163</v>
      </c>
      <c r="J11" s="158" t="s">
        <v>251</v>
      </c>
      <c r="K11" s="158" t="s">
        <v>251</v>
      </c>
      <c r="L11" s="158" t="s">
        <v>252</v>
      </c>
      <c r="M11" s="158" t="s">
        <v>257</v>
      </c>
      <c r="N11" s="158" t="s">
        <v>258</v>
      </c>
      <c r="O11" s="159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1"/>
      <c r="AP11" s="101"/>
      <c r="AQ11" s="101"/>
      <c r="AR11" s="101"/>
      <c r="AS11" s="101"/>
      <c r="AT11" s="101"/>
      <c r="AU11" s="101"/>
      <c r="AV11" s="101"/>
      <c r="AW11" s="101"/>
      <c r="AX11" s="101"/>
      <c r="AY11" s="101"/>
      <c r="AZ11" s="101"/>
      <c r="BA11" s="101"/>
      <c r="BB11" s="101"/>
      <c r="BC11" s="101"/>
      <c r="BD11" s="101"/>
      <c r="BE11" s="101"/>
      <c r="BF11" s="101"/>
      <c r="BG11" s="101"/>
      <c r="BH11" s="101"/>
      <c r="BI11" s="101"/>
      <c r="BJ11" s="101"/>
      <c r="BK11" s="101"/>
      <c r="BL11" s="101"/>
      <c r="BM11" s="101"/>
      <c r="BN11" s="101"/>
      <c r="BO11" s="101"/>
      <c r="BP11" s="101"/>
      <c r="BQ11" s="101"/>
      <c r="BR11" s="101"/>
      <c r="BS11" s="101"/>
      <c r="BT11" s="101"/>
      <c r="BU11" s="101"/>
      <c r="BV11" s="101"/>
      <c r="BW11" s="101"/>
      <c r="BX11" s="101"/>
      <c r="BY11" s="101"/>
      <c r="BZ11" s="101"/>
      <c r="CA11" s="101"/>
      <c r="CB11" s="101"/>
      <c r="CC11" s="101"/>
      <c r="CD11" s="101"/>
      <c r="CE11" s="101"/>
      <c r="CF11" s="101"/>
      <c r="CG11" s="101"/>
      <c r="CH11" s="101"/>
      <c r="CI11" s="101"/>
      <c r="CJ11" s="101"/>
      <c r="CK11" s="101"/>
      <c r="CL11" s="101"/>
      <c r="CM11" s="101"/>
      <c r="CN11" s="101"/>
      <c r="CO11" s="101"/>
      <c r="CP11" s="101"/>
      <c r="CQ11" s="101"/>
      <c r="CR11" s="101"/>
      <c r="CS11" s="101"/>
      <c r="CT11" s="101"/>
      <c r="CU11" s="101"/>
      <c r="CV11" s="101"/>
      <c r="CW11" s="101"/>
      <c r="CX11" s="101"/>
      <c r="CY11" s="101"/>
      <c r="CZ11" s="101"/>
      <c r="DA11" s="101"/>
      <c r="DB11" s="101"/>
      <c r="DC11" s="101"/>
      <c r="DD11" s="101"/>
      <c r="DE11" s="101"/>
      <c r="DF11" s="101"/>
      <c r="DG11" s="101"/>
      <c r="DH11" s="101"/>
      <c r="DI11" s="101"/>
      <c r="DJ11" s="101"/>
      <c r="DK11" s="101"/>
      <c r="DL11" s="101"/>
      <c r="DM11" s="101"/>
      <c r="DN11" s="101"/>
      <c r="DO11" s="101"/>
      <c r="DP11" s="101"/>
      <c r="DQ11" s="101"/>
      <c r="DR11" s="101"/>
      <c r="DS11" s="101"/>
      <c r="DT11" s="101"/>
      <c r="DU11" s="101"/>
      <c r="DV11" s="101"/>
      <c r="DW11" s="101"/>
      <c r="DX11" s="101"/>
      <c r="DY11" s="101"/>
      <c r="DZ11" s="101"/>
      <c r="EA11" s="101"/>
      <c r="EB11" s="101"/>
      <c r="EC11" s="101"/>
      <c r="ED11" s="101"/>
      <c r="EE11" s="101"/>
      <c r="EF11" s="101"/>
      <c r="EG11" s="101"/>
      <c r="EH11" s="101"/>
      <c r="EI11" s="101"/>
      <c r="EJ11" s="101"/>
      <c r="EK11" s="101"/>
      <c r="EL11" s="101"/>
      <c r="EM11" s="101"/>
      <c r="EN11" s="101"/>
      <c r="EO11" s="101"/>
      <c r="EP11" s="101"/>
      <c r="EQ11" s="101"/>
      <c r="ER11" s="101"/>
      <c r="ES11" s="101"/>
      <c r="ET11" s="101"/>
      <c r="EU11" s="101"/>
      <c r="EV11" s="101"/>
      <c r="EW11" s="101"/>
      <c r="EX11" s="101"/>
      <c r="EY11" s="101"/>
      <c r="EZ11" s="101"/>
      <c r="FA11" s="101"/>
      <c r="FB11" s="101"/>
      <c r="FC11" s="101"/>
      <c r="FD11" s="101"/>
      <c r="FE11" s="101"/>
      <c r="FF11" s="101"/>
      <c r="FG11" s="101"/>
      <c r="FH11" s="101"/>
      <c r="FI11" s="101"/>
      <c r="FJ11" s="101"/>
      <c r="FK11" s="101"/>
      <c r="FL11" s="101"/>
      <c r="FM11" s="101"/>
      <c r="FN11" s="101"/>
      <c r="FO11" s="101"/>
      <c r="FP11" s="101"/>
      <c r="FQ11" s="101"/>
      <c r="FR11" s="101"/>
      <c r="FS11" s="101"/>
      <c r="FT11" s="101"/>
      <c r="FU11" s="101"/>
      <c r="FV11" s="101"/>
      <c r="FW11" s="101"/>
      <c r="FX11" s="101"/>
      <c r="FY11" s="101"/>
      <c r="FZ11" s="101"/>
      <c r="GA11" s="101"/>
      <c r="GB11" s="101"/>
      <c r="GC11" s="101"/>
      <c r="GD11" s="101"/>
      <c r="GE11" s="101"/>
      <c r="GF11" s="101"/>
      <c r="GG11" s="101"/>
      <c r="GH11" s="101"/>
      <c r="GI11" s="101"/>
      <c r="GJ11" s="101"/>
      <c r="GK11" s="101"/>
      <c r="GL11" s="101"/>
      <c r="GM11" s="101"/>
      <c r="GN11" s="101"/>
      <c r="GO11" s="101"/>
      <c r="GP11" s="101"/>
      <c r="GQ11" s="101"/>
      <c r="GR11" s="101"/>
      <c r="GS11" s="101"/>
      <c r="GT11" s="101"/>
      <c r="GU11" s="101"/>
      <c r="GV11" s="101"/>
      <c r="GW11" s="101"/>
      <c r="GX11" s="101"/>
      <c r="GY11" s="101"/>
      <c r="GZ11" s="101"/>
      <c r="HA11" s="101"/>
      <c r="HB11" s="101"/>
      <c r="HC11" s="101"/>
      <c r="HD11" s="101"/>
      <c r="HE11" s="101"/>
      <c r="HF11" s="101"/>
      <c r="HG11" s="101"/>
      <c r="HH11" s="101"/>
      <c r="HI11" s="101"/>
      <c r="HJ11" s="101"/>
      <c r="HK11" s="101"/>
      <c r="HL11" s="101"/>
      <c r="HM11" s="101"/>
      <c r="HN11" s="101"/>
      <c r="HO11" s="101"/>
      <c r="HP11" s="101"/>
      <c r="HQ11" s="101"/>
      <c r="HR11" s="101"/>
      <c r="HS11" s="101"/>
      <c r="HT11" s="101"/>
      <c r="HU11" s="101"/>
      <c r="HV11" s="101"/>
      <c r="HW11" s="101"/>
      <c r="HX11" s="101"/>
      <c r="HY11" s="101"/>
      <c r="HZ11" s="101"/>
      <c r="IA11" s="101"/>
      <c r="IB11" s="101"/>
      <c r="IC11" s="101"/>
      <c r="ID11" s="101"/>
      <c r="IE11" s="101"/>
      <c r="IF11" s="101"/>
      <c r="IG11" s="101"/>
      <c r="IH11" s="101"/>
      <c r="II11" s="101"/>
      <c r="IJ11" s="101"/>
      <c r="IK11" s="101"/>
      <c r="IL11" s="101"/>
      <c r="IM11" s="101"/>
      <c r="IN11" s="101"/>
      <c r="IO11" s="101"/>
      <c r="IP11" s="101"/>
      <c r="IQ11" s="101"/>
      <c r="IR11" s="101"/>
      <c r="IS11" s="101"/>
      <c r="IT11" s="101"/>
      <c r="IU11" s="101"/>
      <c r="IV11" s="101"/>
    </row>
    <row r="12" s="98" customFormat="1" ht="21" customHeight="1" spans="1:256">
      <c r="A12" s="122" t="s">
        <v>162</v>
      </c>
      <c r="B12" s="123">
        <f>C12-0.8</f>
        <v>12.7</v>
      </c>
      <c r="C12" s="123">
        <v>13.5</v>
      </c>
      <c r="D12" s="123">
        <f>C12+0.8</f>
        <v>14.3</v>
      </c>
      <c r="E12" s="123">
        <f>D12+1</f>
        <v>15.3</v>
      </c>
      <c r="F12" s="123">
        <v>16.3</v>
      </c>
      <c r="G12" s="121">
        <v>17.1</v>
      </c>
      <c r="H12" s="120"/>
      <c r="I12" s="158" t="s">
        <v>254</v>
      </c>
      <c r="J12" s="158" t="s">
        <v>252</v>
      </c>
      <c r="K12" s="158" t="s">
        <v>161</v>
      </c>
      <c r="L12" s="158" t="s">
        <v>258</v>
      </c>
      <c r="M12" s="158" t="s">
        <v>259</v>
      </c>
      <c r="N12" s="158" t="s">
        <v>252</v>
      </c>
      <c r="O12" s="159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1"/>
      <c r="BB12" s="101"/>
      <c r="BC12" s="101"/>
      <c r="BD12" s="101"/>
      <c r="BE12" s="101"/>
      <c r="BF12" s="101"/>
      <c r="BG12" s="101"/>
      <c r="BH12" s="101"/>
      <c r="BI12" s="101"/>
      <c r="BJ12" s="101"/>
      <c r="BK12" s="101"/>
      <c r="BL12" s="101"/>
      <c r="BM12" s="101"/>
      <c r="BN12" s="101"/>
      <c r="BO12" s="101"/>
      <c r="BP12" s="101"/>
      <c r="BQ12" s="101"/>
      <c r="BR12" s="101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101"/>
      <c r="CF12" s="101"/>
      <c r="CG12" s="101"/>
      <c r="CH12" s="101"/>
      <c r="CI12" s="101"/>
      <c r="CJ12" s="101"/>
      <c r="CK12" s="101"/>
      <c r="CL12" s="101"/>
      <c r="CM12" s="101"/>
      <c r="CN12" s="101"/>
      <c r="CO12" s="101"/>
      <c r="CP12" s="101"/>
      <c r="CQ12" s="101"/>
      <c r="CR12" s="101"/>
      <c r="CS12" s="101"/>
      <c r="CT12" s="101"/>
      <c r="CU12" s="101"/>
      <c r="CV12" s="101"/>
      <c r="CW12" s="101"/>
      <c r="CX12" s="101"/>
      <c r="CY12" s="101"/>
      <c r="CZ12" s="101"/>
      <c r="DA12" s="101"/>
      <c r="DB12" s="101"/>
      <c r="DC12" s="101"/>
      <c r="DD12" s="101"/>
      <c r="DE12" s="101"/>
      <c r="DF12" s="101"/>
      <c r="DG12" s="101"/>
      <c r="DH12" s="101"/>
      <c r="DI12" s="101"/>
      <c r="DJ12" s="101"/>
      <c r="DK12" s="101"/>
      <c r="DL12" s="101"/>
      <c r="DM12" s="101"/>
      <c r="DN12" s="101"/>
      <c r="DO12" s="101"/>
      <c r="DP12" s="101"/>
      <c r="DQ12" s="101"/>
      <c r="DR12" s="101"/>
      <c r="DS12" s="101"/>
      <c r="DT12" s="101"/>
      <c r="DU12" s="101"/>
      <c r="DV12" s="101"/>
      <c r="DW12" s="101"/>
      <c r="DX12" s="101"/>
      <c r="DY12" s="101"/>
      <c r="DZ12" s="101"/>
      <c r="EA12" s="101"/>
      <c r="EB12" s="101"/>
      <c r="EC12" s="101"/>
      <c r="ED12" s="101"/>
      <c r="EE12" s="101"/>
      <c r="EF12" s="101"/>
      <c r="EG12" s="101"/>
      <c r="EH12" s="101"/>
      <c r="EI12" s="101"/>
      <c r="EJ12" s="101"/>
      <c r="EK12" s="101"/>
      <c r="EL12" s="101"/>
      <c r="EM12" s="101"/>
      <c r="EN12" s="101"/>
      <c r="EO12" s="101"/>
      <c r="EP12" s="101"/>
      <c r="EQ12" s="101"/>
      <c r="ER12" s="101"/>
      <c r="ES12" s="101"/>
      <c r="ET12" s="101"/>
      <c r="EU12" s="101"/>
      <c r="EV12" s="101"/>
      <c r="EW12" s="101"/>
      <c r="EX12" s="101"/>
      <c r="EY12" s="101"/>
      <c r="EZ12" s="101"/>
      <c r="FA12" s="101"/>
      <c r="FB12" s="101"/>
      <c r="FC12" s="101"/>
      <c r="FD12" s="101"/>
      <c r="FE12" s="101"/>
      <c r="FF12" s="101"/>
      <c r="FG12" s="101"/>
      <c r="FH12" s="101"/>
      <c r="FI12" s="101"/>
      <c r="FJ12" s="101"/>
      <c r="FK12" s="101"/>
      <c r="FL12" s="101"/>
      <c r="FM12" s="101"/>
      <c r="FN12" s="101"/>
      <c r="FO12" s="101"/>
      <c r="FP12" s="101"/>
      <c r="FQ12" s="101"/>
      <c r="FR12" s="101"/>
      <c r="FS12" s="101"/>
      <c r="FT12" s="101"/>
      <c r="FU12" s="101"/>
      <c r="FV12" s="101"/>
      <c r="FW12" s="101"/>
      <c r="FX12" s="101"/>
      <c r="FY12" s="101"/>
      <c r="FZ12" s="101"/>
      <c r="GA12" s="101"/>
      <c r="GB12" s="101"/>
      <c r="GC12" s="101"/>
      <c r="GD12" s="101"/>
      <c r="GE12" s="101"/>
      <c r="GF12" s="101"/>
      <c r="GG12" s="101"/>
      <c r="GH12" s="101"/>
      <c r="GI12" s="101"/>
      <c r="GJ12" s="101"/>
      <c r="GK12" s="101"/>
      <c r="GL12" s="101"/>
      <c r="GM12" s="101"/>
      <c r="GN12" s="101"/>
      <c r="GO12" s="101"/>
      <c r="GP12" s="101"/>
      <c r="GQ12" s="101"/>
      <c r="GR12" s="101"/>
      <c r="GS12" s="101"/>
      <c r="GT12" s="101"/>
      <c r="GU12" s="101"/>
      <c r="GV12" s="101"/>
      <c r="GW12" s="101"/>
      <c r="GX12" s="101"/>
      <c r="GY12" s="101"/>
      <c r="GZ12" s="101"/>
      <c r="HA12" s="101"/>
      <c r="HB12" s="101"/>
      <c r="HC12" s="101"/>
      <c r="HD12" s="101"/>
      <c r="HE12" s="101"/>
      <c r="HF12" s="101"/>
      <c r="HG12" s="101"/>
      <c r="HH12" s="101"/>
      <c r="HI12" s="101"/>
      <c r="HJ12" s="101"/>
      <c r="HK12" s="101"/>
      <c r="HL12" s="101"/>
      <c r="HM12" s="101"/>
      <c r="HN12" s="101"/>
      <c r="HO12" s="101"/>
      <c r="HP12" s="101"/>
      <c r="HQ12" s="101"/>
      <c r="HR12" s="101"/>
      <c r="HS12" s="101"/>
      <c r="HT12" s="101"/>
      <c r="HU12" s="101"/>
      <c r="HV12" s="101"/>
      <c r="HW12" s="101"/>
      <c r="HX12" s="101"/>
      <c r="HY12" s="101"/>
      <c r="HZ12" s="101"/>
      <c r="IA12" s="101"/>
      <c r="IB12" s="101"/>
      <c r="IC12" s="101"/>
      <c r="ID12" s="101"/>
      <c r="IE12" s="101"/>
      <c r="IF12" s="101"/>
      <c r="IG12" s="101"/>
      <c r="IH12" s="101"/>
      <c r="II12" s="101"/>
      <c r="IJ12" s="101"/>
      <c r="IK12" s="101"/>
      <c r="IL12" s="101"/>
      <c r="IM12" s="101"/>
      <c r="IN12" s="101"/>
      <c r="IO12" s="101"/>
      <c r="IP12" s="101"/>
      <c r="IQ12" s="101"/>
      <c r="IR12" s="101"/>
      <c r="IS12" s="101"/>
      <c r="IT12" s="101"/>
      <c r="IU12" s="101"/>
      <c r="IV12" s="101"/>
    </row>
    <row r="13" s="98" customFormat="1" ht="21" customHeight="1" spans="1:256">
      <c r="A13" s="125" t="s">
        <v>165</v>
      </c>
      <c r="B13" s="126">
        <f>C13-0.2</f>
        <v>11.3</v>
      </c>
      <c r="C13" s="126">
        <v>11.5</v>
      </c>
      <c r="D13" s="126">
        <f>C13+0.2</f>
        <v>11.7</v>
      </c>
      <c r="E13" s="126">
        <f>D13+0.4</f>
        <v>12.1</v>
      </c>
      <c r="F13" s="126">
        <v>12.5</v>
      </c>
      <c r="G13" s="121">
        <v>12.9</v>
      </c>
      <c r="H13" s="120"/>
      <c r="I13" s="158" t="s">
        <v>254</v>
      </c>
      <c r="J13" s="158" t="s">
        <v>251</v>
      </c>
      <c r="K13" s="158" t="s">
        <v>163</v>
      </c>
      <c r="L13" s="158" t="s">
        <v>164</v>
      </c>
      <c r="M13" s="158" t="s">
        <v>247</v>
      </c>
      <c r="N13" s="158" t="s">
        <v>260</v>
      </c>
      <c r="O13" s="159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01"/>
      <c r="AB13" s="101"/>
      <c r="AC13" s="101"/>
      <c r="AD13" s="101"/>
      <c r="AE13" s="101"/>
      <c r="AF13" s="101"/>
      <c r="AG13" s="101"/>
      <c r="AH13" s="101"/>
      <c r="AI13" s="101"/>
      <c r="AJ13" s="101"/>
      <c r="AK13" s="101"/>
      <c r="AL13" s="101"/>
      <c r="AM13" s="101"/>
      <c r="AN13" s="101"/>
      <c r="AO13" s="101"/>
      <c r="AP13" s="101"/>
      <c r="AQ13" s="101"/>
      <c r="AR13" s="101"/>
      <c r="AS13" s="101"/>
      <c r="AT13" s="101"/>
      <c r="AU13" s="101"/>
      <c r="AV13" s="101"/>
      <c r="AW13" s="101"/>
      <c r="AX13" s="101"/>
      <c r="AY13" s="101"/>
      <c r="AZ13" s="101"/>
      <c r="BA13" s="101"/>
      <c r="BB13" s="101"/>
      <c r="BC13" s="101"/>
      <c r="BD13" s="101"/>
      <c r="BE13" s="101"/>
      <c r="BF13" s="101"/>
      <c r="BG13" s="101"/>
      <c r="BH13" s="101"/>
      <c r="BI13" s="101"/>
      <c r="BJ13" s="101"/>
      <c r="BK13" s="101"/>
      <c r="BL13" s="101"/>
      <c r="BM13" s="101"/>
      <c r="BN13" s="101"/>
      <c r="BO13" s="101"/>
      <c r="BP13" s="101"/>
      <c r="BQ13" s="101"/>
      <c r="BR13" s="101"/>
      <c r="BS13" s="101"/>
      <c r="BT13" s="101"/>
      <c r="BU13" s="101"/>
      <c r="BV13" s="101"/>
      <c r="BW13" s="101"/>
      <c r="BX13" s="101"/>
      <c r="BY13" s="101"/>
      <c r="BZ13" s="101"/>
      <c r="CA13" s="101"/>
      <c r="CB13" s="101"/>
      <c r="CC13" s="101"/>
      <c r="CD13" s="101"/>
      <c r="CE13" s="101"/>
      <c r="CF13" s="101"/>
      <c r="CG13" s="101"/>
      <c r="CH13" s="101"/>
      <c r="CI13" s="101"/>
      <c r="CJ13" s="101"/>
      <c r="CK13" s="101"/>
      <c r="CL13" s="101"/>
      <c r="CM13" s="101"/>
      <c r="CN13" s="101"/>
      <c r="CO13" s="101"/>
      <c r="CP13" s="101"/>
      <c r="CQ13" s="101"/>
      <c r="CR13" s="101"/>
      <c r="CS13" s="101"/>
      <c r="CT13" s="101"/>
      <c r="CU13" s="101"/>
      <c r="CV13" s="101"/>
      <c r="CW13" s="101"/>
      <c r="CX13" s="101"/>
      <c r="CY13" s="101"/>
      <c r="CZ13" s="101"/>
      <c r="DA13" s="101"/>
      <c r="DB13" s="101"/>
      <c r="DC13" s="101"/>
      <c r="DD13" s="101"/>
      <c r="DE13" s="101"/>
      <c r="DF13" s="101"/>
      <c r="DG13" s="101"/>
      <c r="DH13" s="101"/>
      <c r="DI13" s="101"/>
      <c r="DJ13" s="101"/>
      <c r="DK13" s="101"/>
      <c r="DL13" s="101"/>
      <c r="DM13" s="101"/>
      <c r="DN13" s="101"/>
      <c r="DO13" s="101"/>
      <c r="DP13" s="101"/>
      <c r="DQ13" s="101"/>
      <c r="DR13" s="101"/>
      <c r="DS13" s="101"/>
      <c r="DT13" s="101"/>
      <c r="DU13" s="101"/>
      <c r="DV13" s="101"/>
      <c r="DW13" s="101"/>
      <c r="DX13" s="101"/>
      <c r="DY13" s="101"/>
      <c r="DZ13" s="101"/>
      <c r="EA13" s="101"/>
      <c r="EB13" s="101"/>
      <c r="EC13" s="101"/>
      <c r="ED13" s="101"/>
      <c r="EE13" s="101"/>
      <c r="EF13" s="101"/>
      <c r="EG13" s="101"/>
      <c r="EH13" s="101"/>
      <c r="EI13" s="101"/>
      <c r="EJ13" s="101"/>
      <c r="EK13" s="101"/>
      <c r="EL13" s="101"/>
      <c r="EM13" s="101"/>
      <c r="EN13" s="101"/>
      <c r="EO13" s="101"/>
      <c r="EP13" s="101"/>
      <c r="EQ13" s="101"/>
      <c r="ER13" s="101"/>
      <c r="ES13" s="101"/>
      <c r="ET13" s="101"/>
      <c r="EU13" s="101"/>
      <c r="EV13" s="101"/>
      <c r="EW13" s="101"/>
      <c r="EX13" s="101"/>
      <c r="EY13" s="101"/>
      <c r="EZ13" s="101"/>
      <c r="FA13" s="101"/>
      <c r="FB13" s="101"/>
      <c r="FC13" s="101"/>
      <c r="FD13" s="101"/>
      <c r="FE13" s="101"/>
      <c r="FF13" s="101"/>
      <c r="FG13" s="101"/>
      <c r="FH13" s="101"/>
      <c r="FI13" s="101"/>
      <c r="FJ13" s="101"/>
      <c r="FK13" s="101"/>
      <c r="FL13" s="101"/>
      <c r="FM13" s="101"/>
      <c r="FN13" s="101"/>
      <c r="FO13" s="101"/>
      <c r="FP13" s="101"/>
      <c r="FQ13" s="101"/>
      <c r="FR13" s="101"/>
      <c r="FS13" s="101"/>
      <c r="FT13" s="101"/>
      <c r="FU13" s="101"/>
      <c r="FV13" s="101"/>
      <c r="FW13" s="101"/>
      <c r="FX13" s="101"/>
      <c r="FY13" s="101"/>
      <c r="FZ13" s="101"/>
      <c r="GA13" s="101"/>
      <c r="GB13" s="101"/>
      <c r="GC13" s="101"/>
      <c r="GD13" s="101"/>
      <c r="GE13" s="101"/>
      <c r="GF13" s="101"/>
      <c r="GG13" s="101"/>
      <c r="GH13" s="101"/>
      <c r="GI13" s="101"/>
      <c r="GJ13" s="101"/>
      <c r="GK13" s="101"/>
      <c r="GL13" s="101"/>
      <c r="GM13" s="101"/>
      <c r="GN13" s="101"/>
      <c r="GO13" s="101"/>
      <c r="GP13" s="101"/>
      <c r="GQ13" s="101"/>
      <c r="GR13" s="101"/>
      <c r="GS13" s="101"/>
      <c r="GT13" s="101"/>
      <c r="GU13" s="101"/>
      <c r="GV13" s="101"/>
      <c r="GW13" s="101"/>
      <c r="GX13" s="101"/>
      <c r="GY13" s="101"/>
      <c r="GZ13" s="101"/>
      <c r="HA13" s="101"/>
      <c r="HB13" s="101"/>
      <c r="HC13" s="101"/>
      <c r="HD13" s="101"/>
      <c r="HE13" s="101"/>
      <c r="HF13" s="101"/>
      <c r="HG13" s="101"/>
      <c r="HH13" s="101"/>
      <c r="HI13" s="101"/>
      <c r="HJ13" s="101"/>
      <c r="HK13" s="101"/>
      <c r="HL13" s="101"/>
      <c r="HM13" s="101"/>
      <c r="HN13" s="101"/>
      <c r="HO13" s="101"/>
      <c r="HP13" s="101"/>
      <c r="HQ13" s="101"/>
      <c r="HR13" s="101"/>
      <c r="HS13" s="101"/>
      <c r="HT13" s="101"/>
      <c r="HU13" s="101"/>
      <c r="HV13" s="101"/>
      <c r="HW13" s="101"/>
      <c r="HX13" s="101"/>
      <c r="HY13" s="101"/>
      <c r="HZ13" s="101"/>
      <c r="IA13" s="101"/>
      <c r="IB13" s="101"/>
      <c r="IC13" s="101"/>
      <c r="ID13" s="101"/>
      <c r="IE13" s="101"/>
      <c r="IF13" s="101"/>
      <c r="IG13" s="101"/>
      <c r="IH13" s="101"/>
      <c r="II13" s="101"/>
      <c r="IJ13" s="101"/>
      <c r="IK13" s="101"/>
      <c r="IL13" s="101"/>
      <c r="IM13" s="101"/>
      <c r="IN13" s="101"/>
      <c r="IO13" s="101"/>
      <c r="IP13" s="101"/>
      <c r="IQ13" s="101"/>
      <c r="IR13" s="101"/>
      <c r="IS13" s="101"/>
      <c r="IT13" s="101"/>
      <c r="IU13" s="101"/>
      <c r="IV13" s="101"/>
    </row>
    <row r="14" s="98" customFormat="1" ht="21" customHeight="1" spans="1:256">
      <c r="A14" s="125" t="s">
        <v>166</v>
      </c>
      <c r="B14" s="126">
        <v>7.8</v>
      </c>
      <c r="C14" s="126">
        <v>8</v>
      </c>
      <c r="D14" s="126">
        <v>8.2</v>
      </c>
      <c r="E14" s="126">
        <v>8.6</v>
      </c>
      <c r="F14" s="126">
        <v>8.9</v>
      </c>
      <c r="G14" s="126">
        <v>9.5</v>
      </c>
      <c r="H14" s="120"/>
      <c r="I14" s="158" t="s">
        <v>251</v>
      </c>
      <c r="J14" s="158" t="s">
        <v>251</v>
      </c>
      <c r="K14" s="158" t="s">
        <v>254</v>
      </c>
      <c r="L14" s="158" t="s">
        <v>251</v>
      </c>
      <c r="M14" s="158" t="s">
        <v>251</v>
      </c>
      <c r="N14" s="158" t="s">
        <v>258</v>
      </c>
      <c r="O14" s="159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01"/>
      <c r="AB14" s="101"/>
      <c r="AC14" s="101"/>
      <c r="AD14" s="101"/>
      <c r="AE14" s="101"/>
      <c r="AF14" s="101"/>
      <c r="AG14" s="101"/>
      <c r="AH14" s="101"/>
      <c r="AI14" s="101"/>
      <c r="AJ14" s="101"/>
      <c r="AK14" s="101"/>
      <c r="AL14" s="101"/>
      <c r="AM14" s="101"/>
      <c r="AN14" s="101"/>
      <c r="AO14" s="101"/>
      <c r="AP14" s="101"/>
      <c r="AQ14" s="101"/>
      <c r="AR14" s="101"/>
      <c r="AS14" s="101"/>
      <c r="AT14" s="101"/>
      <c r="AU14" s="101"/>
      <c r="AV14" s="101"/>
      <c r="AW14" s="101"/>
      <c r="AX14" s="101"/>
      <c r="AY14" s="101"/>
      <c r="AZ14" s="101"/>
      <c r="BA14" s="101"/>
      <c r="BB14" s="101"/>
      <c r="BC14" s="101"/>
      <c r="BD14" s="101"/>
      <c r="BE14" s="101"/>
      <c r="BF14" s="101"/>
      <c r="BG14" s="101"/>
      <c r="BH14" s="101"/>
      <c r="BI14" s="101"/>
      <c r="BJ14" s="101"/>
      <c r="BK14" s="101"/>
      <c r="BL14" s="101"/>
      <c r="BM14" s="101"/>
      <c r="BN14" s="101"/>
      <c r="BO14" s="101"/>
      <c r="BP14" s="101"/>
      <c r="BQ14" s="101"/>
      <c r="BR14" s="101"/>
      <c r="BS14" s="101"/>
      <c r="BT14" s="101"/>
      <c r="BU14" s="101"/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101"/>
      <c r="CK14" s="101"/>
      <c r="CL14" s="101"/>
      <c r="CM14" s="101"/>
      <c r="CN14" s="101"/>
      <c r="CO14" s="101"/>
      <c r="CP14" s="101"/>
      <c r="CQ14" s="101"/>
      <c r="CR14" s="101"/>
      <c r="CS14" s="101"/>
      <c r="CT14" s="101"/>
      <c r="CU14" s="101"/>
      <c r="CV14" s="101"/>
      <c r="CW14" s="101"/>
      <c r="CX14" s="101"/>
      <c r="CY14" s="101"/>
      <c r="CZ14" s="101"/>
      <c r="DA14" s="101"/>
      <c r="DB14" s="101"/>
      <c r="DC14" s="101"/>
      <c r="DD14" s="101"/>
      <c r="DE14" s="101"/>
      <c r="DF14" s="101"/>
      <c r="DG14" s="101"/>
      <c r="DH14" s="101"/>
      <c r="DI14" s="101"/>
      <c r="DJ14" s="101"/>
      <c r="DK14" s="101"/>
      <c r="DL14" s="101"/>
      <c r="DM14" s="101"/>
      <c r="DN14" s="101"/>
      <c r="DO14" s="101"/>
      <c r="DP14" s="101"/>
      <c r="DQ14" s="101"/>
      <c r="DR14" s="101"/>
      <c r="DS14" s="101"/>
      <c r="DT14" s="101"/>
      <c r="DU14" s="101"/>
      <c r="DV14" s="101"/>
      <c r="DW14" s="101"/>
      <c r="DX14" s="101"/>
      <c r="DY14" s="101"/>
      <c r="DZ14" s="101"/>
      <c r="EA14" s="101"/>
      <c r="EB14" s="101"/>
      <c r="EC14" s="101"/>
      <c r="ED14" s="101"/>
      <c r="EE14" s="101"/>
      <c r="EF14" s="101"/>
      <c r="EG14" s="101"/>
      <c r="EH14" s="101"/>
      <c r="EI14" s="101"/>
      <c r="EJ14" s="101"/>
      <c r="EK14" s="101"/>
      <c r="EL14" s="101"/>
      <c r="EM14" s="101"/>
      <c r="EN14" s="101"/>
      <c r="EO14" s="101"/>
      <c r="EP14" s="101"/>
      <c r="EQ14" s="101"/>
      <c r="ER14" s="101"/>
      <c r="ES14" s="101"/>
      <c r="ET14" s="101"/>
      <c r="EU14" s="101"/>
      <c r="EV14" s="101"/>
      <c r="EW14" s="101"/>
      <c r="EX14" s="101"/>
      <c r="EY14" s="101"/>
      <c r="EZ14" s="101"/>
      <c r="FA14" s="101"/>
      <c r="FB14" s="101"/>
      <c r="FC14" s="101"/>
      <c r="FD14" s="101"/>
      <c r="FE14" s="101"/>
      <c r="FF14" s="101"/>
      <c r="FG14" s="101"/>
      <c r="FH14" s="101"/>
      <c r="FI14" s="101"/>
      <c r="FJ14" s="101"/>
      <c r="FK14" s="101"/>
      <c r="FL14" s="101"/>
      <c r="FM14" s="101"/>
      <c r="FN14" s="101"/>
      <c r="FO14" s="101"/>
      <c r="FP14" s="101"/>
      <c r="FQ14" s="101"/>
      <c r="FR14" s="101"/>
      <c r="FS14" s="101"/>
      <c r="FT14" s="101"/>
      <c r="FU14" s="101"/>
      <c r="FV14" s="101"/>
      <c r="FW14" s="101"/>
      <c r="FX14" s="101"/>
      <c r="FY14" s="101"/>
      <c r="FZ14" s="101"/>
      <c r="GA14" s="101"/>
      <c r="GB14" s="101"/>
      <c r="GC14" s="101"/>
      <c r="GD14" s="101"/>
      <c r="GE14" s="101"/>
      <c r="GF14" s="101"/>
      <c r="GG14" s="101"/>
      <c r="GH14" s="101"/>
      <c r="GI14" s="101"/>
      <c r="GJ14" s="101"/>
      <c r="GK14" s="101"/>
      <c r="GL14" s="101"/>
      <c r="GM14" s="101"/>
      <c r="GN14" s="101"/>
      <c r="GO14" s="101"/>
      <c r="GP14" s="101"/>
      <c r="GQ14" s="101"/>
      <c r="GR14" s="101"/>
      <c r="GS14" s="101"/>
      <c r="GT14" s="101"/>
      <c r="GU14" s="101"/>
      <c r="GV14" s="101"/>
      <c r="GW14" s="101"/>
      <c r="GX14" s="101"/>
      <c r="GY14" s="101"/>
      <c r="GZ14" s="101"/>
      <c r="HA14" s="101"/>
      <c r="HB14" s="101"/>
      <c r="HC14" s="101"/>
      <c r="HD14" s="101"/>
      <c r="HE14" s="101"/>
      <c r="HF14" s="101"/>
      <c r="HG14" s="101"/>
      <c r="HH14" s="101"/>
      <c r="HI14" s="101"/>
      <c r="HJ14" s="101"/>
      <c r="HK14" s="101"/>
      <c r="HL14" s="101"/>
      <c r="HM14" s="101"/>
      <c r="HN14" s="101"/>
      <c r="HO14" s="101"/>
      <c r="HP14" s="101"/>
      <c r="HQ14" s="101"/>
      <c r="HR14" s="101"/>
      <c r="HS14" s="101"/>
      <c r="HT14" s="101"/>
      <c r="HU14" s="101"/>
      <c r="HV14" s="101"/>
      <c r="HW14" s="101"/>
      <c r="HX14" s="101"/>
      <c r="HY14" s="101"/>
      <c r="HZ14" s="101"/>
      <c r="IA14" s="101"/>
      <c r="IB14" s="101"/>
      <c r="IC14" s="101"/>
      <c r="ID14" s="101"/>
      <c r="IE14" s="101"/>
      <c r="IF14" s="101"/>
      <c r="IG14" s="101"/>
      <c r="IH14" s="101"/>
      <c r="II14" s="101"/>
      <c r="IJ14" s="101"/>
      <c r="IK14" s="101"/>
      <c r="IL14" s="101"/>
      <c r="IM14" s="101"/>
      <c r="IN14" s="101"/>
      <c r="IO14" s="101"/>
      <c r="IP14" s="101"/>
      <c r="IQ14" s="101"/>
      <c r="IR14" s="101"/>
      <c r="IS14" s="101"/>
      <c r="IT14" s="101"/>
      <c r="IU14" s="101"/>
      <c r="IV14" s="101"/>
    </row>
    <row r="15" s="98" customFormat="1" ht="21" customHeight="1" spans="1:256">
      <c r="A15" s="127"/>
      <c r="B15" s="128"/>
      <c r="C15" s="128"/>
      <c r="D15" s="129"/>
      <c r="E15" s="128"/>
      <c r="F15" s="128"/>
      <c r="G15" s="128"/>
      <c r="H15" s="120"/>
      <c r="I15" s="158"/>
      <c r="J15" s="158"/>
      <c r="K15" s="158"/>
      <c r="L15" s="158"/>
      <c r="M15" s="158"/>
      <c r="N15" s="158"/>
      <c r="O15" s="159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01"/>
      <c r="AB15" s="101"/>
      <c r="AC15" s="101"/>
      <c r="AD15" s="101"/>
      <c r="AE15" s="101"/>
      <c r="AF15" s="101"/>
      <c r="AG15" s="101"/>
      <c r="AH15" s="101"/>
      <c r="AI15" s="101"/>
      <c r="AJ15" s="101"/>
      <c r="AK15" s="101"/>
      <c r="AL15" s="101"/>
      <c r="AM15" s="101"/>
      <c r="AN15" s="101"/>
      <c r="AO15" s="101"/>
      <c r="AP15" s="101"/>
      <c r="AQ15" s="101"/>
      <c r="AR15" s="101"/>
      <c r="AS15" s="101"/>
      <c r="AT15" s="101"/>
      <c r="AU15" s="101"/>
      <c r="AV15" s="101"/>
      <c r="AW15" s="101"/>
      <c r="AX15" s="101"/>
      <c r="AY15" s="101"/>
      <c r="AZ15" s="101"/>
      <c r="BA15" s="101"/>
      <c r="BB15" s="101"/>
      <c r="BC15" s="101"/>
      <c r="BD15" s="101"/>
      <c r="BE15" s="101"/>
      <c r="BF15" s="101"/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101"/>
      <c r="CK15" s="101"/>
      <c r="CL15" s="101"/>
      <c r="CM15" s="101"/>
      <c r="CN15" s="101"/>
      <c r="CO15" s="101"/>
      <c r="CP15" s="101"/>
      <c r="CQ15" s="101"/>
      <c r="CR15" s="101"/>
      <c r="CS15" s="101"/>
      <c r="CT15" s="101"/>
      <c r="CU15" s="101"/>
      <c r="CV15" s="101"/>
      <c r="CW15" s="101"/>
      <c r="CX15" s="101"/>
      <c r="CY15" s="101"/>
      <c r="CZ15" s="101"/>
      <c r="DA15" s="101"/>
      <c r="DB15" s="101"/>
      <c r="DC15" s="101"/>
      <c r="DD15" s="101"/>
      <c r="DE15" s="101"/>
      <c r="DF15" s="101"/>
      <c r="DG15" s="101"/>
      <c r="DH15" s="101"/>
      <c r="DI15" s="101"/>
      <c r="DJ15" s="101"/>
      <c r="DK15" s="101"/>
      <c r="DL15" s="101"/>
      <c r="DM15" s="101"/>
      <c r="DN15" s="101"/>
      <c r="DO15" s="101"/>
      <c r="DP15" s="101"/>
      <c r="DQ15" s="101"/>
      <c r="DR15" s="101"/>
      <c r="DS15" s="101"/>
      <c r="DT15" s="101"/>
      <c r="DU15" s="101"/>
      <c r="DV15" s="101"/>
      <c r="DW15" s="101"/>
      <c r="DX15" s="101"/>
      <c r="DY15" s="101"/>
      <c r="DZ15" s="101"/>
      <c r="EA15" s="101"/>
      <c r="EB15" s="101"/>
      <c r="EC15" s="101"/>
      <c r="ED15" s="101"/>
      <c r="EE15" s="101"/>
      <c r="EF15" s="101"/>
      <c r="EG15" s="101"/>
      <c r="EH15" s="101"/>
      <c r="EI15" s="101"/>
      <c r="EJ15" s="101"/>
      <c r="EK15" s="101"/>
      <c r="EL15" s="101"/>
      <c r="EM15" s="101"/>
      <c r="EN15" s="101"/>
      <c r="EO15" s="101"/>
      <c r="EP15" s="101"/>
      <c r="EQ15" s="101"/>
      <c r="ER15" s="101"/>
      <c r="ES15" s="101"/>
      <c r="ET15" s="101"/>
      <c r="EU15" s="101"/>
      <c r="EV15" s="101"/>
      <c r="EW15" s="101"/>
      <c r="EX15" s="101"/>
      <c r="EY15" s="101"/>
      <c r="EZ15" s="101"/>
      <c r="FA15" s="101"/>
      <c r="FB15" s="101"/>
      <c r="FC15" s="101"/>
      <c r="FD15" s="101"/>
      <c r="FE15" s="101"/>
      <c r="FF15" s="101"/>
      <c r="FG15" s="101"/>
      <c r="FH15" s="101"/>
      <c r="FI15" s="101"/>
      <c r="FJ15" s="101"/>
      <c r="FK15" s="101"/>
      <c r="FL15" s="101"/>
      <c r="FM15" s="101"/>
      <c r="FN15" s="101"/>
      <c r="FO15" s="101"/>
      <c r="FP15" s="101"/>
      <c r="FQ15" s="101"/>
      <c r="FR15" s="101"/>
      <c r="FS15" s="101"/>
      <c r="FT15" s="101"/>
      <c r="FU15" s="101"/>
      <c r="FV15" s="101"/>
      <c r="FW15" s="101"/>
      <c r="FX15" s="101"/>
      <c r="FY15" s="101"/>
      <c r="FZ15" s="101"/>
      <c r="GA15" s="101"/>
      <c r="GB15" s="101"/>
      <c r="GC15" s="101"/>
      <c r="GD15" s="101"/>
      <c r="GE15" s="101"/>
      <c r="GF15" s="101"/>
      <c r="GG15" s="101"/>
      <c r="GH15" s="101"/>
      <c r="GI15" s="101"/>
      <c r="GJ15" s="101"/>
      <c r="GK15" s="101"/>
      <c r="GL15" s="101"/>
      <c r="GM15" s="101"/>
      <c r="GN15" s="101"/>
      <c r="GO15" s="101"/>
      <c r="GP15" s="101"/>
      <c r="GQ15" s="101"/>
      <c r="GR15" s="101"/>
      <c r="GS15" s="101"/>
      <c r="GT15" s="101"/>
      <c r="GU15" s="101"/>
      <c r="GV15" s="101"/>
      <c r="GW15" s="101"/>
      <c r="GX15" s="101"/>
      <c r="GY15" s="101"/>
      <c r="GZ15" s="101"/>
      <c r="HA15" s="101"/>
      <c r="HB15" s="101"/>
      <c r="HC15" s="101"/>
      <c r="HD15" s="101"/>
      <c r="HE15" s="101"/>
      <c r="HF15" s="101"/>
      <c r="HG15" s="101"/>
      <c r="HH15" s="101"/>
      <c r="HI15" s="101"/>
      <c r="HJ15" s="101"/>
      <c r="HK15" s="101"/>
      <c r="HL15" s="101"/>
      <c r="HM15" s="101"/>
      <c r="HN15" s="101"/>
      <c r="HO15" s="101"/>
      <c r="HP15" s="101"/>
      <c r="HQ15" s="101"/>
      <c r="HR15" s="101"/>
      <c r="HS15" s="101"/>
      <c r="HT15" s="101"/>
      <c r="HU15" s="101"/>
      <c r="HV15" s="101"/>
      <c r="HW15" s="101"/>
      <c r="HX15" s="101"/>
      <c r="HY15" s="101"/>
      <c r="HZ15" s="101"/>
      <c r="IA15" s="101"/>
      <c r="IB15" s="101"/>
      <c r="IC15" s="101"/>
      <c r="ID15" s="101"/>
      <c r="IE15" s="101"/>
      <c r="IF15" s="101"/>
      <c r="IG15" s="101"/>
      <c r="IH15" s="101"/>
      <c r="II15" s="101"/>
      <c r="IJ15" s="101"/>
      <c r="IK15" s="101"/>
      <c r="IL15" s="101"/>
      <c r="IM15" s="101"/>
      <c r="IN15" s="101"/>
      <c r="IO15" s="101"/>
      <c r="IP15" s="101"/>
      <c r="IQ15" s="101"/>
      <c r="IR15" s="101"/>
      <c r="IS15" s="101"/>
      <c r="IT15" s="101"/>
      <c r="IU15" s="101"/>
      <c r="IV15" s="101"/>
    </row>
    <row r="16" s="98" customFormat="1" ht="21" customHeight="1" spans="1:256">
      <c r="A16" s="130"/>
      <c r="B16" s="131"/>
      <c r="C16" s="131"/>
      <c r="D16" s="131"/>
      <c r="E16" s="131"/>
      <c r="F16" s="131"/>
      <c r="G16" s="131"/>
      <c r="H16" s="120"/>
      <c r="I16" s="158"/>
      <c r="J16" s="158"/>
      <c r="K16" s="158"/>
      <c r="L16" s="158"/>
      <c r="M16" s="158"/>
      <c r="N16" s="158"/>
      <c r="O16" s="159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  <c r="AI16" s="101"/>
      <c r="AJ16" s="101"/>
      <c r="AK16" s="101"/>
      <c r="AL16" s="101"/>
      <c r="AM16" s="101"/>
      <c r="AN16" s="101"/>
      <c r="AO16" s="101"/>
      <c r="AP16" s="101"/>
      <c r="AQ16" s="101"/>
      <c r="AR16" s="101"/>
      <c r="AS16" s="101"/>
      <c r="AT16" s="101"/>
      <c r="AU16" s="101"/>
      <c r="AV16" s="101"/>
      <c r="AW16" s="101"/>
      <c r="AX16" s="101"/>
      <c r="AY16" s="101"/>
      <c r="AZ16" s="101"/>
      <c r="BA16" s="101"/>
      <c r="BB16" s="101"/>
      <c r="BC16" s="101"/>
      <c r="BD16" s="101"/>
      <c r="BE16" s="101"/>
      <c r="BF16" s="101"/>
      <c r="BG16" s="101"/>
      <c r="BH16" s="101"/>
      <c r="BI16" s="101"/>
      <c r="BJ16" s="101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101"/>
      <c r="CK16" s="101"/>
      <c r="CL16" s="101"/>
      <c r="CM16" s="101"/>
      <c r="CN16" s="101"/>
      <c r="CO16" s="101"/>
      <c r="CP16" s="101"/>
      <c r="CQ16" s="101"/>
      <c r="CR16" s="101"/>
      <c r="CS16" s="101"/>
      <c r="CT16" s="101"/>
      <c r="CU16" s="101"/>
      <c r="CV16" s="101"/>
      <c r="CW16" s="101"/>
      <c r="CX16" s="101"/>
      <c r="CY16" s="101"/>
      <c r="CZ16" s="101"/>
      <c r="DA16" s="101"/>
      <c r="DB16" s="101"/>
      <c r="DC16" s="101"/>
      <c r="DD16" s="101"/>
      <c r="DE16" s="101"/>
      <c r="DF16" s="101"/>
      <c r="DG16" s="101"/>
      <c r="DH16" s="101"/>
      <c r="DI16" s="101"/>
      <c r="DJ16" s="101"/>
      <c r="DK16" s="101"/>
      <c r="DL16" s="101"/>
      <c r="DM16" s="101"/>
      <c r="DN16" s="101"/>
      <c r="DO16" s="101"/>
      <c r="DP16" s="101"/>
      <c r="DQ16" s="101"/>
      <c r="DR16" s="101"/>
      <c r="DS16" s="101"/>
      <c r="DT16" s="101"/>
      <c r="DU16" s="101"/>
      <c r="DV16" s="101"/>
      <c r="DW16" s="101"/>
      <c r="DX16" s="101"/>
      <c r="DY16" s="101"/>
      <c r="DZ16" s="101"/>
      <c r="EA16" s="101"/>
      <c r="EB16" s="101"/>
      <c r="EC16" s="101"/>
      <c r="ED16" s="101"/>
      <c r="EE16" s="101"/>
      <c r="EF16" s="101"/>
      <c r="EG16" s="101"/>
      <c r="EH16" s="101"/>
      <c r="EI16" s="101"/>
      <c r="EJ16" s="101"/>
      <c r="EK16" s="101"/>
      <c r="EL16" s="101"/>
      <c r="EM16" s="101"/>
      <c r="EN16" s="101"/>
      <c r="EO16" s="101"/>
      <c r="EP16" s="101"/>
      <c r="EQ16" s="101"/>
      <c r="ER16" s="101"/>
      <c r="ES16" s="101"/>
      <c r="ET16" s="101"/>
      <c r="EU16" s="101"/>
      <c r="EV16" s="101"/>
      <c r="EW16" s="101"/>
      <c r="EX16" s="101"/>
      <c r="EY16" s="101"/>
      <c r="EZ16" s="101"/>
      <c r="FA16" s="101"/>
      <c r="FB16" s="101"/>
      <c r="FC16" s="101"/>
      <c r="FD16" s="101"/>
      <c r="FE16" s="101"/>
      <c r="FF16" s="101"/>
      <c r="FG16" s="101"/>
      <c r="FH16" s="101"/>
      <c r="FI16" s="101"/>
      <c r="FJ16" s="101"/>
      <c r="FK16" s="101"/>
      <c r="FL16" s="101"/>
      <c r="FM16" s="101"/>
      <c r="FN16" s="101"/>
      <c r="FO16" s="101"/>
      <c r="FP16" s="101"/>
      <c r="FQ16" s="101"/>
      <c r="FR16" s="101"/>
      <c r="FS16" s="101"/>
      <c r="FT16" s="101"/>
      <c r="FU16" s="101"/>
      <c r="FV16" s="101"/>
      <c r="FW16" s="101"/>
      <c r="FX16" s="101"/>
      <c r="FY16" s="101"/>
      <c r="FZ16" s="101"/>
      <c r="GA16" s="101"/>
      <c r="GB16" s="101"/>
      <c r="GC16" s="101"/>
      <c r="GD16" s="101"/>
      <c r="GE16" s="101"/>
      <c r="GF16" s="101"/>
      <c r="GG16" s="101"/>
      <c r="GH16" s="101"/>
      <c r="GI16" s="101"/>
      <c r="GJ16" s="101"/>
      <c r="GK16" s="101"/>
      <c r="GL16" s="101"/>
      <c r="GM16" s="101"/>
      <c r="GN16" s="101"/>
      <c r="GO16" s="101"/>
      <c r="GP16" s="101"/>
      <c r="GQ16" s="101"/>
      <c r="GR16" s="101"/>
      <c r="GS16" s="101"/>
      <c r="GT16" s="101"/>
      <c r="GU16" s="101"/>
      <c r="GV16" s="101"/>
      <c r="GW16" s="101"/>
      <c r="GX16" s="101"/>
      <c r="GY16" s="101"/>
      <c r="GZ16" s="101"/>
      <c r="HA16" s="101"/>
      <c r="HB16" s="101"/>
      <c r="HC16" s="101"/>
      <c r="HD16" s="101"/>
      <c r="HE16" s="101"/>
      <c r="HF16" s="101"/>
      <c r="HG16" s="101"/>
      <c r="HH16" s="101"/>
      <c r="HI16" s="101"/>
      <c r="HJ16" s="101"/>
      <c r="HK16" s="101"/>
      <c r="HL16" s="101"/>
      <c r="HM16" s="101"/>
      <c r="HN16" s="101"/>
      <c r="HO16" s="101"/>
      <c r="HP16" s="101"/>
      <c r="HQ16" s="101"/>
      <c r="HR16" s="101"/>
      <c r="HS16" s="101"/>
      <c r="HT16" s="101"/>
      <c r="HU16" s="101"/>
      <c r="HV16" s="101"/>
      <c r="HW16" s="101"/>
      <c r="HX16" s="101"/>
      <c r="HY16" s="101"/>
      <c r="HZ16" s="101"/>
      <c r="IA16" s="101"/>
      <c r="IB16" s="101"/>
      <c r="IC16" s="101"/>
      <c r="ID16" s="101"/>
      <c r="IE16" s="101"/>
      <c r="IF16" s="101"/>
      <c r="IG16" s="101"/>
      <c r="IH16" s="101"/>
      <c r="II16" s="101"/>
      <c r="IJ16" s="101"/>
      <c r="IK16" s="101"/>
      <c r="IL16" s="101"/>
      <c r="IM16" s="101"/>
      <c r="IN16" s="101"/>
      <c r="IO16" s="101"/>
      <c r="IP16" s="101"/>
      <c r="IQ16" s="101"/>
      <c r="IR16" s="101"/>
      <c r="IS16" s="101"/>
      <c r="IT16" s="101"/>
      <c r="IU16" s="101"/>
      <c r="IV16" s="101"/>
    </row>
    <row r="17" s="98" customFormat="1" ht="21" customHeight="1" spans="1:256">
      <c r="A17" s="132"/>
      <c r="B17" s="133"/>
      <c r="C17" s="133"/>
      <c r="D17" s="133"/>
      <c r="E17" s="133"/>
      <c r="F17" s="133"/>
      <c r="G17" s="133"/>
      <c r="H17" s="120"/>
      <c r="I17" s="158"/>
      <c r="J17" s="158"/>
      <c r="K17" s="158"/>
      <c r="L17" s="158"/>
      <c r="M17" s="158"/>
      <c r="N17" s="158"/>
      <c r="O17" s="159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1"/>
      <c r="DV17" s="101"/>
      <c r="DW17" s="101"/>
      <c r="DX17" s="101"/>
      <c r="DY17" s="101"/>
      <c r="DZ17" s="101"/>
      <c r="EA17" s="101"/>
      <c r="EB17" s="101"/>
      <c r="EC17" s="101"/>
      <c r="ED17" s="101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1"/>
      <c r="IP17" s="101"/>
      <c r="IQ17" s="101"/>
      <c r="IR17" s="101"/>
      <c r="IS17" s="101"/>
      <c r="IT17" s="101"/>
      <c r="IU17" s="101"/>
      <c r="IV17" s="101"/>
    </row>
    <row r="18" s="98" customFormat="1" ht="21" customHeight="1" spans="1:256">
      <c r="A18" s="134"/>
      <c r="B18" s="135"/>
      <c r="C18" s="135"/>
      <c r="D18" s="136"/>
      <c r="E18" s="135"/>
      <c r="F18" s="135"/>
      <c r="G18" s="135"/>
      <c r="H18" s="120"/>
      <c r="I18" s="158"/>
      <c r="J18" s="158"/>
      <c r="K18" s="158"/>
      <c r="L18" s="158"/>
      <c r="M18" s="158"/>
      <c r="N18" s="158"/>
      <c r="O18" s="159"/>
      <c r="P18" s="101"/>
      <c r="Q18" s="101"/>
      <c r="R18" s="101"/>
      <c r="S18" s="101"/>
      <c r="T18" s="101"/>
      <c r="U18" s="101"/>
      <c r="V18" s="101"/>
      <c r="W18" s="101"/>
      <c r="X18" s="101"/>
      <c r="Y18" s="101"/>
      <c r="Z18" s="101"/>
      <c r="AA18" s="101"/>
      <c r="AB18" s="101"/>
      <c r="AC18" s="101"/>
      <c r="AD18" s="101"/>
      <c r="AE18" s="101"/>
      <c r="AF18" s="101"/>
      <c r="AG18" s="101"/>
      <c r="AH18" s="101"/>
      <c r="AI18" s="101"/>
      <c r="AJ18" s="101"/>
      <c r="AK18" s="101"/>
      <c r="AL18" s="101"/>
      <c r="AM18" s="101"/>
      <c r="AN18" s="101"/>
      <c r="AO18" s="101"/>
      <c r="AP18" s="101"/>
      <c r="AQ18" s="101"/>
      <c r="AR18" s="101"/>
      <c r="AS18" s="101"/>
      <c r="AT18" s="101"/>
      <c r="AU18" s="101"/>
      <c r="AV18" s="101"/>
      <c r="AW18" s="101"/>
      <c r="AX18" s="101"/>
      <c r="AY18" s="101"/>
      <c r="AZ18" s="101"/>
      <c r="BA18" s="101"/>
      <c r="BB18" s="101"/>
      <c r="BC18" s="101"/>
      <c r="BD18" s="101"/>
      <c r="BE18" s="101"/>
      <c r="BF18" s="101"/>
      <c r="BG18" s="101"/>
      <c r="BH18" s="101"/>
      <c r="BI18" s="101"/>
      <c r="BJ18" s="101"/>
      <c r="BK18" s="101"/>
      <c r="BL18" s="101"/>
      <c r="BM18" s="101"/>
      <c r="BN18" s="101"/>
      <c r="BO18" s="101"/>
      <c r="BP18" s="101"/>
      <c r="BQ18" s="101"/>
      <c r="BR18" s="101"/>
      <c r="BS18" s="101"/>
      <c r="BT18" s="101"/>
      <c r="BU18" s="101"/>
      <c r="BV18" s="101"/>
      <c r="BW18" s="101"/>
      <c r="BX18" s="101"/>
      <c r="BY18" s="101"/>
      <c r="BZ18" s="101"/>
      <c r="CA18" s="101"/>
      <c r="CB18" s="101"/>
      <c r="CC18" s="101"/>
      <c r="CD18" s="101"/>
      <c r="CE18" s="101"/>
      <c r="CF18" s="101"/>
      <c r="CG18" s="101"/>
      <c r="CH18" s="101"/>
      <c r="CI18" s="101"/>
      <c r="CJ18" s="101"/>
      <c r="CK18" s="101"/>
      <c r="CL18" s="101"/>
      <c r="CM18" s="101"/>
      <c r="CN18" s="101"/>
      <c r="CO18" s="101"/>
      <c r="CP18" s="101"/>
      <c r="CQ18" s="101"/>
      <c r="CR18" s="101"/>
      <c r="CS18" s="101"/>
      <c r="CT18" s="101"/>
      <c r="CU18" s="101"/>
      <c r="CV18" s="101"/>
      <c r="CW18" s="101"/>
      <c r="CX18" s="101"/>
      <c r="CY18" s="101"/>
      <c r="CZ18" s="101"/>
      <c r="DA18" s="101"/>
      <c r="DB18" s="101"/>
      <c r="DC18" s="101"/>
      <c r="DD18" s="101"/>
      <c r="DE18" s="101"/>
      <c r="DF18" s="101"/>
      <c r="DG18" s="101"/>
      <c r="DH18" s="101"/>
      <c r="DI18" s="101"/>
      <c r="DJ18" s="101"/>
      <c r="DK18" s="101"/>
      <c r="DL18" s="101"/>
      <c r="DM18" s="101"/>
      <c r="DN18" s="101"/>
      <c r="DO18" s="101"/>
      <c r="DP18" s="101"/>
      <c r="DQ18" s="101"/>
      <c r="DR18" s="101"/>
      <c r="DS18" s="101"/>
      <c r="DT18" s="101"/>
      <c r="DU18" s="101"/>
      <c r="DV18" s="101"/>
      <c r="DW18" s="101"/>
      <c r="DX18" s="101"/>
      <c r="DY18" s="101"/>
      <c r="DZ18" s="101"/>
      <c r="EA18" s="101"/>
      <c r="EB18" s="101"/>
      <c r="EC18" s="101"/>
      <c r="ED18" s="101"/>
      <c r="EE18" s="101"/>
      <c r="EF18" s="101"/>
      <c r="EG18" s="101"/>
      <c r="EH18" s="101"/>
      <c r="EI18" s="101"/>
      <c r="EJ18" s="101"/>
      <c r="EK18" s="101"/>
      <c r="EL18" s="101"/>
      <c r="EM18" s="101"/>
      <c r="EN18" s="101"/>
      <c r="EO18" s="101"/>
      <c r="EP18" s="101"/>
      <c r="EQ18" s="101"/>
      <c r="ER18" s="101"/>
      <c r="ES18" s="101"/>
      <c r="ET18" s="101"/>
      <c r="EU18" s="101"/>
      <c r="EV18" s="101"/>
      <c r="EW18" s="101"/>
      <c r="EX18" s="101"/>
      <c r="EY18" s="101"/>
      <c r="EZ18" s="101"/>
      <c r="FA18" s="101"/>
      <c r="FB18" s="101"/>
      <c r="FC18" s="101"/>
      <c r="FD18" s="101"/>
      <c r="FE18" s="101"/>
      <c r="FF18" s="101"/>
      <c r="FG18" s="101"/>
      <c r="FH18" s="101"/>
      <c r="FI18" s="101"/>
      <c r="FJ18" s="101"/>
      <c r="FK18" s="101"/>
      <c r="FL18" s="101"/>
      <c r="FM18" s="101"/>
      <c r="FN18" s="101"/>
      <c r="FO18" s="101"/>
      <c r="FP18" s="101"/>
      <c r="FQ18" s="101"/>
      <c r="FR18" s="101"/>
      <c r="FS18" s="101"/>
      <c r="FT18" s="101"/>
      <c r="FU18" s="101"/>
      <c r="FV18" s="101"/>
      <c r="FW18" s="101"/>
      <c r="FX18" s="101"/>
      <c r="FY18" s="101"/>
      <c r="FZ18" s="101"/>
      <c r="GA18" s="101"/>
      <c r="GB18" s="101"/>
      <c r="GC18" s="101"/>
      <c r="GD18" s="101"/>
      <c r="GE18" s="101"/>
      <c r="GF18" s="101"/>
      <c r="GG18" s="101"/>
      <c r="GH18" s="101"/>
      <c r="GI18" s="101"/>
      <c r="GJ18" s="101"/>
      <c r="GK18" s="101"/>
      <c r="GL18" s="101"/>
      <c r="GM18" s="101"/>
      <c r="GN18" s="101"/>
      <c r="GO18" s="101"/>
      <c r="GP18" s="101"/>
      <c r="GQ18" s="101"/>
      <c r="GR18" s="101"/>
      <c r="GS18" s="101"/>
      <c r="GT18" s="101"/>
      <c r="GU18" s="101"/>
      <c r="GV18" s="101"/>
      <c r="GW18" s="101"/>
      <c r="GX18" s="101"/>
      <c r="GY18" s="101"/>
      <c r="GZ18" s="101"/>
      <c r="HA18" s="101"/>
      <c r="HB18" s="101"/>
      <c r="HC18" s="101"/>
      <c r="HD18" s="101"/>
      <c r="HE18" s="101"/>
      <c r="HF18" s="101"/>
      <c r="HG18" s="101"/>
      <c r="HH18" s="101"/>
      <c r="HI18" s="101"/>
      <c r="HJ18" s="101"/>
      <c r="HK18" s="101"/>
      <c r="HL18" s="101"/>
      <c r="HM18" s="101"/>
      <c r="HN18" s="101"/>
      <c r="HO18" s="101"/>
      <c r="HP18" s="101"/>
      <c r="HQ18" s="101"/>
      <c r="HR18" s="101"/>
      <c r="HS18" s="101"/>
      <c r="HT18" s="101"/>
      <c r="HU18" s="101"/>
      <c r="HV18" s="101"/>
      <c r="HW18" s="101"/>
      <c r="HX18" s="101"/>
      <c r="HY18" s="101"/>
      <c r="HZ18" s="101"/>
      <c r="IA18" s="101"/>
      <c r="IB18" s="101"/>
      <c r="IC18" s="101"/>
      <c r="ID18" s="101"/>
      <c r="IE18" s="101"/>
      <c r="IF18" s="101"/>
      <c r="IG18" s="101"/>
      <c r="IH18" s="101"/>
      <c r="II18" s="101"/>
      <c r="IJ18" s="101"/>
      <c r="IK18" s="101"/>
      <c r="IL18" s="101"/>
      <c r="IM18" s="101"/>
      <c r="IN18" s="101"/>
      <c r="IO18" s="101"/>
      <c r="IP18" s="101"/>
      <c r="IQ18" s="101"/>
      <c r="IR18" s="101"/>
      <c r="IS18" s="101"/>
      <c r="IT18" s="101"/>
      <c r="IU18" s="101"/>
      <c r="IV18" s="101"/>
    </row>
    <row r="19" s="98" customFormat="1" ht="21" customHeight="1" spans="1:256">
      <c r="A19" s="137"/>
      <c r="B19" s="131"/>
      <c r="C19" s="131"/>
      <c r="D19" s="131"/>
      <c r="E19" s="131"/>
      <c r="F19" s="131"/>
      <c r="G19" s="131"/>
      <c r="H19" s="120"/>
      <c r="I19" s="158"/>
      <c r="J19" s="158"/>
      <c r="K19" s="158"/>
      <c r="L19" s="158"/>
      <c r="M19" s="158"/>
      <c r="N19" s="158"/>
      <c r="O19" s="159"/>
      <c r="P19" s="101"/>
      <c r="Q19" s="101"/>
      <c r="R19" s="101"/>
      <c r="S19" s="101"/>
      <c r="T19" s="101"/>
      <c r="U19" s="101"/>
      <c r="V19" s="101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  <c r="AI19" s="101"/>
      <c r="AJ19" s="101"/>
      <c r="AK19" s="101"/>
      <c r="AL19" s="101"/>
      <c r="AM19" s="101"/>
      <c r="AN19" s="101"/>
      <c r="AO19" s="101"/>
      <c r="AP19" s="101"/>
      <c r="AQ19" s="101"/>
      <c r="AR19" s="101"/>
      <c r="AS19" s="101"/>
      <c r="AT19" s="101"/>
      <c r="AU19" s="101"/>
      <c r="AV19" s="101"/>
      <c r="AW19" s="101"/>
      <c r="AX19" s="101"/>
      <c r="AY19" s="101"/>
      <c r="AZ19" s="101"/>
      <c r="BA19" s="101"/>
      <c r="BB19" s="101"/>
      <c r="BC19" s="101"/>
      <c r="BD19" s="101"/>
      <c r="BE19" s="101"/>
      <c r="BF19" s="101"/>
      <c r="BG19" s="101"/>
      <c r="BH19" s="101"/>
      <c r="BI19" s="101"/>
      <c r="BJ19" s="101"/>
      <c r="BK19" s="101"/>
      <c r="BL19" s="101"/>
      <c r="BM19" s="101"/>
      <c r="BN19" s="101"/>
      <c r="BO19" s="101"/>
      <c r="BP19" s="101"/>
      <c r="BQ19" s="101"/>
      <c r="BR19" s="101"/>
      <c r="BS19" s="101"/>
      <c r="BT19" s="101"/>
      <c r="BU19" s="101"/>
      <c r="BV19" s="101"/>
      <c r="BW19" s="101"/>
      <c r="BX19" s="101"/>
      <c r="BY19" s="101"/>
      <c r="BZ19" s="101"/>
      <c r="CA19" s="101"/>
      <c r="CB19" s="101"/>
      <c r="CC19" s="101"/>
      <c r="CD19" s="101"/>
      <c r="CE19" s="101"/>
      <c r="CF19" s="101"/>
      <c r="CG19" s="101"/>
      <c r="CH19" s="101"/>
      <c r="CI19" s="101"/>
      <c r="CJ19" s="101"/>
      <c r="CK19" s="101"/>
      <c r="CL19" s="101"/>
      <c r="CM19" s="101"/>
      <c r="CN19" s="101"/>
      <c r="CO19" s="101"/>
      <c r="CP19" s="101"/>
      <c r="CQ19" s="101"/>
      <c r="CR19" s="101"/>
      <c r="CS19" s="101"/>
      <c r="CT19" s="101"/>
      <c r="CU19" s="101"/>
      <c r="CV19" s="101"/>
      <c r="CW19" s="101"/>
      <c r="CX19" s="101"/>
      <c r="CY19" s="101"/>
      <c r="CZ19" s="101"/>
      <c r="DA19" s="101"/>
      <c r="DB19" s="101"/>
      <c r="DC19" s="101"/>
      <c r="DD19" s="101"/>
      <c r="DE19" s="101"/>
      <c r="DF19" s="101"/>
      <c r="DG19" s="101"/>
      <c r="DH19" s="101"/>
      <c r="DI19" s="101"/>
      <c r="DJ19" s="101"/>
      <c r="DK19" s="101"/>
      <c r="DL19" s="101"/>
      <c r="DM19" s="101"/>
      <c r="DN19" s="101"/>
      <c r="DO19" s="101"/>
      <c r="DP19" s="101"/>
      <c r="DQ19" s="101"/>
      <c r="DR19" s="101"/>
      <c r="DS19" s="101"/>
      <c r="DT19" s="101"/>
      <c r="DU19" s="101"/>
      <c r="DV19" s="101"/>
      <c r="DW19" s="101"/>
      <c r="DX19" s="101"/>
      <c r="DY19" s="101"/>
      <c r="DZ19" s="101"/>
      <c r="EA19" s="101"/>
      <c r="EB19" s="101"/>
      <c r="EC19" s="101"/>
      <c r="ED19" s="101"/>
      <c r="EE19" s="101"/>
      <c r="EF19" s="101"/>
      <c r="EG19" s="101"/>
      <c r="EH19" s="101"/>
      <c r="EI19" s="101"/>
      <c r="EJ19" s="101"/>
      <c r="EK19" s="101"/>
      <c r="EL19" s="101"/>
      <c r="EM19" s="101"/>
      <c r="EN19" s="101"/>
      <c r="EO19" s="101"/>
      <c r="EP19" s="101"/>
      <c r="EQ19" s="101"/>
      <c r="ER19" s="101"/>
      <c r="ES19" s="101"/>
      <c r="ET19" s="101"/>
      <c r="EU19" s="101"/>
      <c r="EV19" s="101"/>
      <c r="EW19" s="101"/>
      <c r="EX19" s="101"/>
      <c r="EY19" s="101"/>
      <c r="EZ19" s="101"/>
      <c r="FA19" s="101"/>
      <c r="FB19" s="101"/>
      <c r="FC19" s="101"/>
      <c r="FD19" s="101"/>
      <c r="FE19" s="101"/>
      <c r="FF19" s="101"/>
      <c r="FG19" s="101"/>
      <c r="FH19" s="101"/>
      <c r="FI19" s="101"/>
      <c r="FJ19" s="101"/>
      <c r="FK19" s="101"/>
      <c r="FL19" s="101"/>
      <c r="FM19" s="101"/>
      <c r="FN19" s="101"/>
      <c r="FO19" s="101"/>
      <c r="FP19" s="101"/>
      <c r="FQ19" s="101"/>
      <c r="FR19" s="101"/>
      <c r="FS19" s="101"/>
      <c r="FT19" s="101"/>
      <c r="FU19" s="101"/>
      <c r="FV19" s="101"/>
      <c r="FW19" s="101"/>
      <c r="FX19" s="101"/>
      <c r="FY19" s="101"/>
      <c r="FZ19" s="101"/>
      <c r="GA19" s="101"/>
      <c r="GB19" s="101"/>
      <c r="GC19" s="101"/>
      <c r="GD19" s="101"/>
      <c r="GE19" s="101"/>
      <c r="GF19" s="101"/>
      <c r="GG19" s="101"/>
      <c r="GH19" s="101"/>
      <c r="GI19" s="101"/>
      <c r="GJ19" s="101"/>
      <c r="GK19" s="101"/>
      <c r="GL19" s="101"/>
      <c r="GM19" s="101"/>
      <c r="GN19" s="101"/>
      <c r="GO19" s="101"/>
      <c r="GP19" s="101"/>
      <c r="GQ19" s="101"/>
      <c r="GR19" s="101"/>
      <c r="GS19" s="101"/>
      <c r="GT19" s="101"/>
      <c r="GU19" s="101"/>
      <c r="GV19" s="101"/>
      <c r="GW19" s="101"/>
      <c r="GX19" s="101"/>
      <c r="GY19" s="101"/>
      <c r="GZ19" s="101"/>
      <c r="HA19" s="101"/>
      <c r="HB19" s="101"/>
      <c r="HC19" s="101"/>
      <c r="HD19" s="101"/>
      <c r="HE19" s="101"/>
      <c r="HF19" s="101"/>
      <c r="HG19" s="101"/>
      <c r="HH19" s="101"/>
      <c r="HI19" s="101"/>
      <c r="HJ19" s="101"/>
      <c r="HK19" s="101"/>
      <c r="HL19" s="101"/>
      <c r="HM19" s="101"/>
      <c r="HN19" s="101"/>
      <c r="HO19" s="101"/>
      <c r="HP19" s="101"/>
      <c r="HQ19" s="101"/>
      <c r="HR19" s="101"/>
      <c r="HS19" s="101"/>
      <c r="HT19" s="101"/>
      <c r="HU19" s="101"/>
      <c r="HV19" s="101"/>
      <c r="HW19" s="101"/>
      <c r="HX19" s="101"/>
      <c r="HY19" s="101"/>
      <c r="HZ19" s="101"/>
      <c r="IA19" s="101"/>
      <c r="IB19" s="101"/>
      <c r="IC19" s="101"/>
      <c r="ID19" s="101"/>
      <c r="IE19" s="101"/>
      <c r="IF19" s="101"/>
      <c r="IG19" s="101"/>
      <c r="IH19" s="101"/>
      <c r="II19" s="101"/>
      <c r="IJ19" s="101"/>
      <c r="IK19" s="101"/>
      <c r="IL19" s="101"/>
      <c r="IM19" s="101"/>
      <c r="IN19" s="101"/>
      <c r="IO19" s="101"/>
      <c r="IP19" s="101"/>
      <c r="IQ19" s="101"/>
      <c r="IR19" s="101"/>
      <c r="IS19" s="101"/>
      <c r="IT19" s="101"/>
      <c r="IU19" s="101"/>
      <c r="IV19" s="101"/>
    </row>
    <row r="20" s="98" customFormat="1" ht="21" customHeight="1" spans="1:256">
      <c r="A20" s="132"/>
      <c r="B20" s="133"/>
      <c r="C20" s="133"/>
      <c r="D20" s="133"/>
      <c r="E20" s="133"/>
      <c r="F20" s="133"/>
      <c r="G20" s="133"/>
      <c r="H20" s="120"/>
      <c r="I20" s="158"/>
      <c r="J20" s="158"/>
      <c r="K20" s="158"/>
      <c r="L20" s="158"/>
      <c r="M20" s="158"/>
      <c r="N20" s="158"/>
      <c r="O20" s="159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  <c r="AI20" s="101"/>
      <c r="AJ20" s="101"/>
      <c r="AK20" s="101"/>
      <c r="AL20" s="101"/>
      <c r="AM20" s="101"/>
      <c r="AN20" s="101"/>
      <c r="AO20" s="101"/>
      <c r="AP20" s="101"/>
      <c r="AQ20" s="101"/>
      <c r="AR20" s="101"/>
      <c r="AS20" s="101"/>
      <c r="AT20" s="101"/>
      <c r="AU20" s="101"/>
      <c r="AV20" s="101"/>
      <c r="AW20" s="101"/>
      <c r="AX20" s="101"/>
      <c r="AY20" s="101"/>
      <c r="AZ20" s="101"/>
      <c r="BA20" s="101"/>
      <c r="BB20" s="101"/>
      <c r="BC20" s="101"/>
      <c r="BD20" s="101"/>
      <c r="BE20" s="101"/>
      <c r="BF20" s="101"/>
      <c r="BG20" s="101"/>
      <c r="BH20" s="101"/>
      <c r="BI20" s="101"/>
      <c r="BJ20" s="101"/>
      <c r="BK20" s="101"/>
      <c r="BL20" s="101"/>
      <c r="BM20" s="101"/>
      <c r="BN20" s="101"/>
      <c r="BO20" s="101"/>
      <c r="BP20" s="101"/>
      <c r="BQ20" s="101"/>
      <c r="BR20" s="101"/>
      <c r="BS20" s="101"/>
      <c r="BT20" s="101"/>
      <c r="BU20" s="101"/>
      <c r="BV20" s="101"/>
      <c r="BW20" s="101"/>
      <c r="BX20" s="101"/>
      <c r="BY20" s="101"/>
      <c r="BZ20" s="101"/>
      <c r="CA20" s="101"/>
      <c r="CB20" s="101"/>
      <c r="CC20" s="101"/>
      <c r="CD20" s="101"/>
      <c r="CE20" s="101"/>
      <c r="CF20" s="101"/>
      <c r="CG20" s="101"/>
      <c r="CH20" s="101"/>
      <c r="CI20" s="101"/>
      <c r="CJ20" s="101"/>
      <c r="CK20" s="101"/>
      <c r="CL20" s="101"/>
      <c r="CM20" s="101"/>
      <c r="CN20" s="101"/>
      <c r="CO20" s="101"/>
      <c r="CP20" s="101"/>
      <c r="CQ20" s="101"/>
      <c r="CR20" s="101"/>
      <c r="CS20" s="101"/>
      <c r="CT20" s="101"/>
      <c r="CU20" s="101"/>
      <c r="CV20" s="101"/>
      <c r="CW20" s="101"/>
      <c r="CX20" s="101"/>
      <c r="CY20" s="101"/>
      <c r="CZ20" s="101"/>
      <c r="DA20" s="101"/>
      <c r="DB20" s="101"/>
      <c r="DC20" s="101"/>
      <c r="DD20" s="101"/>
      <c r="DE20" s="101"/>
      <c r="DF20" s="101"/>
      <c r="DG20" s="101"/>
      <c r="DH20" s="101"/>
      <c r="DI20" s="101"/>
      <c r="DJ20" s="101"/>
      <c r="DK20" s="101"/>
      <c r="DL20" s="101"/>
      <c r="DM20" s="101"/>
      <c r="DN20" s="101"/>
      <c r="DO20" s="101"/>
      <c r="DP20" s="101"/>
      <c r="DQ20" s="101"/>
      <c r="DR20" s="101"/>
      <c r="DS20" s="101"/>
      <c r="DT20" s="101"/>
      <c r="DU20" s="101"/>
      <c r="DV20" s="101"/>
      <c r="DW20" s="101"/>
      <c r="DX20" s="101"/>
      <c r="DY20" s="101"/>
      <c r="DZ20" s="101"/>
      <c r="EA20" s="101"/>
      <c r="EB20" s="101"/>
      <c r="EC20" s="101"/>
      <c r="ED20" s="101"/>
      <c r="EE20" s="101"/>
      <c r="EF20" s="101"/>
      <c r="EG20" s="101"/>
      <c r="EH20" s="101"/>
      <c r="EI20" s="101"/>
      <c r="EJ20" s="101"/>
      <c r="EK20" s="101"/>
      <c r="EL20" s="101"/>
      <c r="EM20" s="101"/>
      <c r="EN20" s="101"/>
      <c r="EO20" s="101"/>
      <c r="EP20" s="101"/>
      <c r="EQ20" s="101"/>
      <c r="ER20" s="101"/>
      <c r="ES20" s="101"/>
      <c r="ET20" s="101"/>
      <c r="EU20" s="101"/>
      <c r="EV20" s="101"/>
      <c r="EW20" s="101"/>
      <c r="EX20" s="101"/>
      <c r="EY20" s="101"/>
      <c r="EZ20" s="101"/>
      <c r="FA20" s="101"/>
      <c r="FB20" s="101"/>
      <c r="FC20" s="101"/>
      <c r="FD20" s="101"/>
      <c r="FE20" s="101"/>
      <c r="FF20" s="101"/>
      <c r="FG20" s="101"/>
      <c r="FH20" s="101"/>
      <c r="FI20" s="101"/>
      <c r="FJ20" s="101"/>
      <c r="FK20" s="101"/>
      <c r="FL20" s="101"/>
      <c r="FM20" s="101"/>
      <c r="FN20" s="101"/>
      <c r="FO20" s="101"/>
      <c r="FP20" s="101"/>
      <c r="FQ20" s="101"/>
      <c r="FR20" s="101"/>
      <c r="FS20" s="101"/>
      <c r="FT20" s="101"/>
      <c r="FU20" s="101"/>
      <c r="FV20" s="101"/>
      <c r="FW20" s="101"/>
      <c r="FX20" s="101"/>
      <c r="FY20" s="101"/>
      <c r="FZ20" s="101"/>
      <c r="GA20" s="101"/>
      <c r="GB20" s="101"/>
      <c r="GC20" s="101"/>
      <c r="GD20" s="101"/>
      <c r="GE20" s="101"/>
      <c r="GF20" s="101"/>
      <c r="GG20" s="101"/>
      <c r="GH20" s="101"/>
      <c r="GI20" s="101"/>
      <c r="GJ20" s="101"/>
      <c r="GK20" s="101"/>
      <c r="GL20" s="101"/>
      <c r="GM20" s="101"/>
      <c r="GN20" s="101"/>
      <c r="GO20" s="101"/>
      <c r="GP20" s="101"/>
      <c r="GQ20" s="101"/>
      <c r="GR20" s="101"/>
      <c r="GS20" s="101"/>
      <c r="GT20" s="101"/>
      <c r="GU20" s="101"/>
      <c r="GV20" s="101"/>
      <c r="GW20" s="101"/>
      <c r="GX20" s="101"/>
      <c r="GY20" s="101"/>
      <c r="GZ20" s="101"/>
      <c r="HA20" s="101"/>
      <c r="HB20" s="101"/>
      <c r="HC20" s="101"/>
      <c r="HD20" s="101"/>
      <c r="HE20" s="101"/>
      <c r="HF20" s="101"/>
      <c r="HG20" s="101"/>
      <c r="HH20" s="101"/>
      <c r="HI20" s="101"/>
      <c r="HJ20" s="101"/>
      <c r="HK20" s="101"/>
      <c r="HL20" s="101"/>
      <c r="HM20" s="101"/>
      <c r="HN20" s="101"/>
      <c r="HO20" s="101"/>
      <c r="HP20" s="101"/>
      <c r="HQ20" s="101"/>
      <c r="HR20" s="101"/>
      <c r="HS20" s="101"/>
      <c r="HT20" s="101"/>
      <c r="HU20" s="101"/>
      <c r="HV20" s="101"/>
      <c r="HW20" s="101"/>
      <c r="HX20" s="101"/>
      <c r="HY20" s="101"/>
      <c r="HZ20" s="101"/>
      <c r="IA20" s="101"/>
      <c r="IB20" s="101"/>
      <c r="IC20" s="101"/>
      <c r="ID20" s="101"/>
      <c r="IE20" s="101"/>
      <c r="IF20" s="101"/>
      <c r="IG20" s="101"/>
      <c r="IH20" s="101"/>
      <c r="II20" s="101"/>
      <c r="IJ20" s="101"/>
      <c r="IK20" s="101"/>
      <c r="IL20" s="101"/>
      <c r="IM20" s="101"/>
      <c r="IN20" s="101"/>
      <c r="IO20" s="101"/>
      <c r="IP20" s="101"/>
      <c r="IQ20" s="101"/>
      <c r="IR20" s="101"/>
      <c r="IS20" s="101"/>
      <c r="IT20" s="101"/>
      <c r="IU20" s="101"/>
      <c r="IV20" s="101"/>
    </row>
    <row r="21" s="98" customFormat="1" ht="21" customHeight="1" spans="1:256">
      <c r="A21" s="134"/>
      <c r="B21" s="135"/>
      <c r="C21" s="135"/>
      <c r="D21" s="136"/>
      <c r="E21" s="135"/>
      <c r="F21" s="135"/>
      <c r="G21" s="135"/>
      <c r="H21" s="138"/>
      <c r="I21" s="160"/>
      <c r="J21" s="160"/>
      <c r="K21" s="161"/>
      <c r="L21" s="160"/>
      <c r="M21" s="160"/>
      <c r="N21" s="161"/>
      <c r="O21" s="162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1"/>
      <c r="AP21" s="101"/>
      <c r="AQ21" s="101"/>
      <c r="AR21" s="101"/>
      <c r="AS21" s="101"/>
      <c r="AT21" s="101"/>
      <c r="AU21" s="101"/>
      <c r="AV21" s="101"/>
      <c r="AW21" s="101"/>
      <c r="AX21" s="101"/>
      <c r="AY21" s="101"/>
      <c r="AZ21" s="101"/>
      <c r="BA21" s="101"/>
      <c r="BB21" s="101"/>
      <c r="BC21" s="101"/>
      <c r="BD21" s="101"/>
      <c r="BE21" s="101"/>
      <c r="BF21" s="101"/>
      <c r="BG21" s="101"/>
      <c r="BH21" s="101"/>
      <c r="BI21" s="101"/>
      <c r="BJ21" s="101"/>
      <c r="BK21" s="101"/>
      <c r="BL21" s="101"/>
      <c r="BM21" s="101"/>
      <c r="BN21" s="101"/>
      <c r="BO21" s="101"/>
      <c r="BP21" s="101"/>
      <c r="BQ21" s="101"/>
      <c r="BR21" s="101"/>
      <c r="BS21" s="101"/>
      <c r="BT21" s="101"/>
      <c r="BU21" s="101"/>
      <c r="BV21" s="101"/>
      <c r="BW21" s="101"/>
      <c r="BX21" s="101"/>
      <c r="BY21" s="101"/>
      <c r="BZ21" s="101"/>
      <c r="CA21" s="101"/>
      <c r="CB21" s="101"/>
      <c r="CC21" s="101"/>
      <c r="CD21" s="101"/>
      <c r="CE21" s="101"/>
      <c r="CF21" s="101"/>
      <c r="CG21" s="101"/>
      <c r="CH21" s="101"/>
      <c r="CI21" s="101"/>
      <c r="CJ21" s="101"/>
      <c r="CK21" s="101"/>
      <c r="CL21" s="101"/>
      <c r="CM21" s="101"/>
      <c r="CN21" s="101"/>
      <c r="CO21" s="101"/>
      <c r="CP21" s="101"/>
      <c r="CQ21" s="101"/>
      <c r="CR21" s="101"/>
      <c r="CS21" s="101"/>
      <c r="CT21" s="101"/>
      <c r="CU21" s="101"/>
      <c r="CV21" s="101"/>
      <c r="CW21" s="101"/>
      <c r="CX21" s="101"/>
      <c r="CY21" s="101"/>
      <c r="CZ21" s="101"/>
      <c r="DA21" s="101"/>
      <c r="DB21" s="101"/>
      <c r="DC21" s="101"/>
      <c r="DD21" s="101"/>
      <c r="DE21" s="101"/>
      <c r="DF21" s="101"/>
      <c r="DG21" s="101"/>
      <c r="DH21" s="101"/>
      <c r="DI21" s="101"/>
      <c r="DJ21" s="101"/>
      <c r="DK21" s="101"/>
      <c r="DL21" s="101"/>
      <c r="DM21" s="101"/>
      <c r="DN21" s="101"/>
      <c r="DO21" s="101"/>
      <c r="DP21" s="101"/>
      <c r="DQ21" s="101"/>
      <c r="DR21" s="101"/>
      <c r="DS21" s="101"/>
      <c r="DT21" s="101"/>
      <c r="DU21" s="101"/>
      <c r="DV21" s="101"/>
      <c r="DW21" s="101"/>
      <c r="DX21" s="101"/>
      <c r="DY21" s="101"/>
      <c r="DZ21" s="101"/>
      <c r="EA21" s="101"/>
      <c r="EB21" s="101"/>
      <c r="EC21" s="101"/>
      <c r="ED21" s="101"/>
      <c r="EE21" s="101"/>
      <c r="EF21" s="101"/>
      <c r="EG21" s="101"/>
      <c r="EH21" s="101"/>
      <c r="EI21" s="101"/>
      <c r="EJ21" s="101"/>
      <c r="EK21" s="101"/>
      <c r="EL21" s="101"/>
      <c r="EM21" s="101"/>
      <c r="EN21" s="101"/>
      <c r="EO21" s="101"/>
      <c r="EP21" s="101"/>
      <c r="EQ21" s="101"/>
      <c r="ER21" s="101"/>
      <c r="ES21" s="101"/>
      <c r="ET21" s="101"/>
      <c r="EU21" s="101"/>
      <c r="EV21" s="101"/>
      <c r="EW21" s="101"/>
      <c r="EX21" s="101"/>
      <c r="EY21" s="101"/>
      <c r="EZ21" s="101"/>
      <c r="FA21" s="101"/>
      <c r="FB21" s="101"/>
      <c r="FC21" s="101"/>
      <c r="FD21" s="101"/>
      <c r="FE21" s="101"/>
      <c r="FF21" s="101"/>
      <c r="FG21" s="101"/>
      <c r="FH21" s="101"/>
      <c r="FI21" s="101"/>
      <c r="FJ21" s="101"/>
      <c r="FK21" s="101"/>
      <c r="FL21" s="101"/>
      <c r="FM21" s="101"/>
      <c r="FN21" s="101"/>
      <c r="FO21" s="101"/>
      <c r="FP21" s="101"/>
      <c r="FQ21" s="101"/>
      <c r="FR21" s="101"/>
      <c r="FS21" s="101"/>
      <c r="FT21" s="101"/>
      <c r="FU21" s="101"/>
      <c r="FV21" s="101"/>
      <c r="FW21" s="101"/>
      <c r="FX21" s="101"/>
      <c r="FY21" s="101"/>
      <c r="FZ21" s="101"/>
      <c r="GA21" s="101"/>
      <c r="GB21" s="101"/>
      <c r="GC21" s="101"/>
      <c r="GD21" s="101"/>
      <c r="GE21" s="101"/>
      <c r="GF21" s="101"/>
      <c r="GG21" s="101"/>
      <c r="GH21" s="101"/>
      <c r="GI21" s="101"/>
      <c r="GJ21" s="101"/>
      <c r="GK21" s="101"/>
      <c r="GL21" s="101"/>
      <c r="GM21" s="101"/>
      <c r="GN21" s="101"/>
      <c r="GO21" s="101"/>
      <c r="GP21" s="101"/>
      <c r="GQ21" s="101"/>
      <c r="GR21" s="101"/>
      <c r="GS21" s="101"/>
      <c r="GT21" s="101"/>
      <c r="GU21" s="101"/>
      <c r="GV21" s="101"/>
      <c r="GW21" s="101"/>
      <c r="GX21" s="101"/>
      <c r="GY21" s="101"/>
      <c r="GZ21" s="101"/>
      <c r="HA21" s="101"/>
      <c r="HB21" s="101"/>
      <c r="HC21" s="101"/>
      <c r="HD21" s="101"/>
      <c r="HE21" s="101"/>
      <c r="HF21" s="101"/>
      <c r="HG21" s="101"/>
      <c r="HH21" s="101"/>
      <c r="HI21" s="101"/>
      <c r="HJ21" s="101"/>
      <c r="HK21" s="101"/>
      <c r="HL21" s="101"/>
      <c r="HM21" s="101"/>
      <c r="HN21" s="101"/>
      <c r="HO21" s="101"/>
      <c r="HP21" s="101"/>
      <c r="HQ21" s="101"/>
      <c r="HR21" s="101"/>
      <c r="HS21" s="101"/>
      <c r="HT21" s="101"/>
      <c r="HU21" s="101"/>
      <c r="HV21" s="101"/>
      <c r="HW21" s="101"/>
      <c r="HX21" s="101"/>
      <c r="HY21" s="101"/>
      <c r="HZ21" s="101"/>
      <c r="IA21" s="101"/>
      <c r="IB21" s="101"/>
      <c r="IC21" s="101"/>
      <c r="ID21" s="101"/>
      <c r="IE21" s="101"/>
      <c r="IF21" s="101"/>
      <c r="IG21" s="101"/>
      <c r="IH21" s="101"/>
      <c r="II21" s="101"/>
      <c r="IJ21" s="101"/>
      <c r="IK21" s="101"/>
      <c r="IL21" s="101"/>
      <c r="IM21" s="101"/>
      <c r="IN21" s="101"/>
      <c r="IO21" s="101"/>
      <c r="IP21" s="101"/>
      <c r="IQ21" s="101"/>
      <c r="IR21" s="101"/>
      <c r="IS21" s="101"/>
      <c r="IT21" s="101"/>
      <c r="IU21" s="101"/>
      <c r="IV21" s="101"/>
    </row>
    <row r="22" s="98" customFormat="1" ht="17.25" spans="1:256">
      <c r="A22" s="139"/>
      <c r="B22" s="140"/>
      <c r="C22" s="140"/>
      <c r="D22" s="141"/>
      <c r="E22" s="140"/>
      <c r="F22" s="140"/>
      <c r="G22" s="142"/>
      <c r="O22" s="145"/>
      <c r="P22" s="101"/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101"/>
      <c r="AT22" s="101"/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1"/>
      <c r="BL22" s="101"/>
      <c r="BM22" s="101"/>
      <c r="BN22" s="101"/>
      <c r="BO22" s="101"/>
      <c r="BP22" s="101"/>
      <c r="BQ22" s="101"/>
      <c r="BR22" s="101"/>
      <c r="BS22" s="101"/>
      <c r="BT22" s="101"/>
      <c r="BU22" s="101"/>
      <c r="BV22" s="101"/>
      <c r="BW22" s="101"/>
      <c r="BX22" s="101"/>
      <c r="BY22" s="101"/>
      <c r="BZ22" s="101"/>
      <c r="CA22" s="101"/>
      <c r="CB22" s="101"/>
      <c r="CC22" s="101"/>
      <c r="CD22" s="101"/>
      <c r="CE22" s="101"/>
      <c r="CF22" s="101"/>
      <c r="CG22" s="101"/>
      <c r="CH22" s="101"/>
      <c r="CI22" s="101"/>
      <c r="CJ22" s="101"/>
      <c r="CK22" s="101"/>
      <c r="CL22" s="101"/>
      <c r="CM22" s="101"/>
      <c r="CN22" s="101"/>
      <c r="CO22" s="101"/>
      <c r="CP22" s="101"/>
      <c r="CQ22" s="101"/>
      <c r="CR22" s="101"/>
      <c r="CS22" s="101"/>
      <c r="CT22" s="101"/>
      <c r="CU22" s="101"/>
      <c r="CV22" s="101"/>
      <c r="CW22" s="101"/>
      <c r="CX22" s="101"/>
      <c r="CY22" s="101"/>
      <c r="CZ22" s="101"/>
      <c r="DA22" s="101"/>
      <c r="DB22" s="101"/>
      <c r="DC22" s="101"/>
      <c r="DD22" s="101"/>
      <c r="DE22" s="101"/>
      <c r="DF22" s="101"/>
      <c r="DG22" s="101"/>
      <c r="DH22" s="101"/>
      <c r="DI22" s="101"/>
      <c r="DJ22" s="101"/>
      <c r="DK22" s="101"/>
      <c r="DL22" s="101"/>
      <c r="DM22" s="101"/>
      <c r="DN22" s="101"/>
      <c r="DO22" s="101"/>
      <c r="DP22" s="101"/>
      <c r="DQ22" s="101"/>
      <c r="DR22" s="101"/>
      <c r="DS22" s="101"/>
      <c r="DT22" s="101"/>
      <c r="DU22" s="101"/>
      <c r="DV22" s="101"/>
      <c r="DW22" s="101"/>
      <c r="DX22" s="101"/>
      <c r="DY22" s="101"/>
      <c r="DZ22" s="101"/>
      <c r="EA22" s="101"/>
      <c r="EB22" s="101"/>
      <c r="EC22" s="101"/>
      <c r="ED22" s="101"/>
      <c r="EE22" s="101"/>
      <c r="EF22" s="101"/>
      <c r="EG22" s="101"/>
      <c r="EH22" s="101"/>
      <c r="EI22" s="101"/>
      <c r="EJ22" s="101"/>
      <c r="EK22" s="101"/>
      <c r="EL22" s="101"/>
      <c r="EM22" s="101"/>
      <c r="EN22" s="101"/>
      <c r="EO22" s="101"/>
      <c r="EP22" s="101"/>
      <c r="EQ22" s="101"/>
      <c r="ER22" s="101"/>
      <c r="ES22" s="101"/>
      <c r="ET22" s="101"/>
      <c r="EU22" s="101"/>
      <c r="EV22" s="101"/>
      <c r="EW22" s="101"/>
      <c r="EX22" s="101"/>
      <c r="EY22" s="101"/>
      <c r="EZ22" s="101"/>
      <c r="FA22" s="101"/>
      <c r="FB22" s="101"/>
      <c r="FC22" s="101"/>
      <c r="FD22" s="101"/>
      <c r="FE22" s="101"/>
      <c r="FF22" s="101"/>
      <c r="FG22" s="101"/>
      <c r="FH22" s="101"/>
      <c r="FI22" s="101"/>
      <c r="FJ22" s="101"/>
      <c r="FK22" s="101"/>
      <c r="FL22" s="101"/>
      <c r="FM22" s="101"/>
      <c r="FN22" s="101"/>
      <c r="FO22" s="101"/>
      <c r="FP22" s="101"/>
      <c r="FQ22" s="101"/>
      <c r="FR22" s="101"/>
      <c r="FS22" s="101"/>
      <c r="FT22" s="101"/>
      <c r="FU22" s="101"/>
      <c r="FV22" s="101"/>
      <c r="FW22" s="101"/>
      <c r="FX22" s="101"/>
      <c r="FY22" s="101"/>
      <c r="FZ22" s="101"/>
      <c r="GA22" s="101"/>
      <c r="GB22" s="101"/>
      <c r="GC22" s="101"/>
      <c r="GD22" s="101"/>
      <c r="GE22" s="101"/>
      <c r="GF22" s="101"/>
      <c r="GG22" s="101"/>
      <c r="GH22" s="101"/>
      <c r="GI22" s="101"/>
      <c r="GJ22" s="101"/>
      <c r="GK22" s="101"/>
      <c r="GL22" s="101"/>
      <c r="GM22" s="101"/>
      <c r="GN22" s="101"/>
      <c r="GO22" s="101"/>
      <c r="GP22" s="101"/>
      <c r="GQ22" s="101"/>
      <c r="GR22" s="101"/>
      <c r="GS22" s="101"/>
      <c r="GT22" s="101"/>
      <c r="GU22" s="101"/>
      <c r="GV22" s="101"/>
      <c r="GW22" s="101"/>
      <c r="GX22" s="101"/>
      <c r="GY22" s="101"/>
      <c r="GZ22" s="101"/>
      <c r="HA22" s="101"/>
      <c r="HB22" s="101"/>
      <c r="HC22" s="101"/>
      <c r="HD22" s="101"/>
      <c r="HE22" s="101"/>
      <c r="HF22" s="101"/>
      <c r="HG22" s="101"/>
      <c r="HH22" s="101"/>
      <c r="HI22" s="101"/>
      <c r="HJ22" s="101"/>
      <c r="HK22" s="101"/>
      <c r="HL22" s="101"/>
      <c r="HM22" s="101"/>
      <c r="HN22" s="101"/>
      <c r="HO22" s="101"/>
      <c r="HP22" s="101"/>
      <c r="HQ22" s="101"/>
      <c r="HR22" s="101"/>
      <c r="HS22" s="101"/>
      <c r="HT22" s="101"/>
      <c r="HU22" s="101"/>
      <c r="HV22" s="101"/>
      <c r="HW22" s="101"/>
      <c r="HX22" s="101"/>
      <c r="HY22" s="101"/>
      <c r="HZ22" s="101"/>
      <c r="IA22" s="101"/>
      <c r="IB22" s="101"/>
      <c r="IC22" s="101"/>
      <c r="ID22" s="101"/>
      <c r="IE22" s="101"/>
      <c r="IF22" s="101"/>
      <c r="IG22" s="101"/>
      <c r="IH22" s="101"/>
      <c r="II22" s="101"/>
      <c r="IJ22" s="101"/>
      <c r="IK22" s="101"/>
      <c r="IL22" s="101"/>
      <c r="IM22" s="101"/>
      <c r="IN22" s="101"/>
      <c r="IO22" s="101"/>
      <c r="IP22" s="101"/>
      <c r="IQ22" s="101"/>
      <c r="IR22" s="101"/>
      <c r="IS22" s="101"/>
      <c r="IT22" s="101"/>
      <c r="IU22" s="101"/>
      <c r="IV22" s="101"/>
    </row>
    <row r="23" s="98" customFormat="1" spans="1:256">
      <c r="A23" s="143" t="s">
        <v>167</v>
      </c>
      <c r="B23" s="143"/>
      <c r="C23" s="144"/>
      <c r="O23" s="145"/>
      <c r="P23" s="101"/>
      <c r="Q23" s="101"/>
      <c r="R23" s="101"/>
      <c r="S23" s="101"/>
      <c r="T23" s="101"/>
      <c r="U23" s="101"/>
      <c r="V23" s="101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  <c r="AI23" s="101"/>
      <c r="AJ23" s="101"/>
      <c r="AK23" s="101"/>
      <c r="AL23" s="101"/>
      <c r="AM23" s="101"/>
      <c r="AN23" s="101"/>
      <c r="AO23" s="101"/>
      <c r="AP23" s="101"/>
      <c r="AQ23" s="101"/>
      <c r="AR23" s="101"/>
      <c r="AS23" s="101"/>
      <c r="AT23" s="101"/>
      <c r="AU23" s="101"/>
      <c r="AV23" s="101"/>
      <c r="AW23" s="101"/>
      <c r="AX23" s="101"/>
      <c r="AY23" s="101"/>
      <c r="AZ23" s="101"/>
      <c r="BA23" s="101"/>
      <c r="BB23" s="101"/>
      <c r="BC23" s="101"/>
      <c r="BD23" s="101"/>
      <c r="BE23" s="101"/>
      <c r="BF23" s="101"/>
      <c r="BG23" s="101"/>
      <c r="BH23" s="101"/>
      <c r="BI23" s="101"/>
      <c r="BJ23" s="101"/>
      <c r="BK23" s="101"/>
      <c r="BL23" s="101"/>
      <c r="BM23" s="101"/>
      <c r="BN23" s="101"/>
      <c r="BO23" s="101"/>
      <c r="BP23" s="101"/>
      <c r="BQ23" s="101"/>
      <c r="BR23" s="101"/>
      <c r="BS23" s="101"/>
      <c r="BT23" s="101"/>
      <c r="BU23" s="101"/>
      <c r="BV23" s="101"/>
      <c r="BW23" s="101"/>
      <c r="BX23" s="101"/>
      <c r="BY23" s="101"/>
      <c r="BZ23" s="101"/>
      <c r="CA23" s="101"/>
      <c r="CB23" s="101"/>
      <c r="CC23" s="101"/>
      <c r="CD23" s="101"/>
      <c r="CE23" s="101"/>
      <c r="CF23" s="101"/>
      <c r="CG23" s="101"/>
      <c r="CH23" s="101"/>
      <c r="CI23" s="101"/>
      <c r="CJ23" s="101"/>
      <c r="CK23" s="101"/>
      <c r="CL23" s="101"/>
      <c r="CM23" s="101"/>
      <c r="CN23" s="101"/>
      <c r="CO23" s="101"/>
      <c r="CP23" s="101"/>
      <c r="CQ23" s="101"/>
      <c r="CR23" s="101"/>
      <c r="CS23" s="101"/>
      <c r="CT23" s="101"/>
      <c r="CU23" s="101"/>
      <c r="CV23" s="101"/>
      <c r="CW23" s="101"/>
      <c r="CX23" s="101"/>
      <c r="CY23" s="101"/>
      <c r="CZ23" s="101"/>
      <c r="DA23" s="101"/>
      <c r="DB23" s="101"/>
      <c r="DC23" s="101"/>
      <c r="DD23" s="101"/>
      <c r="DE23" s="101"/>
      <c r="DF23" s="101"/>
      <c r="DG23" s="101"/>
      <c r="DH23" s="101"/>
      <c r="DI23" s="101"/>
      <c r="DJ23" s="101"/>
      <c r="DK23" s="101"/>
      <c r="DL23" s="101"/>
      <c r="DM23" s="101"/>
      <c r="DN23" s="101"/>
      <c r="DO23" s="101"/>
      <c r="DP23" s="101"/>
      <c r="DQ23" s="101"/>
      <c r="DR23" s="101"/>
      <c r="DS23" s="101"/>
      <c r="DT23" s="101"/>
      <c r="DU23" s="101"/>
      <c r="DV23" s="101"/>
      <c r="DW23" s="101"/>
      <c r="DX23" s="101"/>
      <c r="DY23" s="101"/>
      <c r="DZ23" s="101"/>
      <c r="EA23" s="101"/>
      <c r="EB23" s="101"/>
      <c r="EC23" s="101"/>
      <c r="ED23" s="101"/>
      <c r="EE23" s="101"/>
      <c r="EF23" s="101"/>
      <c r="EG23" s="101"/>
      <c r="EH23" s="101"/>
      <c r="EI23" s="101"/>
      <c r="EJ23" s="101"/>
      <c r="EK23" s="101"/>
      <c r="EL23" s="101"/>
      <c r="EM23" s="101"/>
      <c r="EN23" s="101"/>
      <c r="EO23" s="101"/>
      <c r="EP23" s="101"/>
      <c r="EQ23" s="101"/>
      <c r="ER23" s="101"/>
      <c r="ES23" s="101"/>
      <c r="ET23" s="101"/>
      <c r="EU23" s="101"/>
      <c r="EV23" s="101"/>
      <c r="EW23" s="101"/>
      <c r="EX23" s="101"/>
      <c r="EY23" s="101"/>
      <c r="EZ23" s="101"/>
      <c r="FA23" s="101"/>
      <c r="FB23" s="101"/>
      <c r="FC23" s="101"/>
      <c r="FD23" s="101"/>
      <c r="FE23" s="101"/>
      <c r="FF23" s="101"/>
      <c r="FG23" s="101"/>
      <c r="FH23" s="101"/>
      <c r="FI23" s="101"/>
      <c r="FJ23" s="101"/>
      <c r="FK23" s="101"/>
      <c r="FL23" s="101"/>
      <c r="FM23" s="101"/>
      <c r="FN23" s="101"/>
      <c r="FO23" s="101"/>
      <c r="FP23" s="101"/>
      <c r="FQ23" s="101"/>
      <c r="FR23" s="101"/>
      <c r="FS23" s="101"/>
      <c r="FT23" s="101"/>
      <c r="FU23" s="101"/>
      <c r="FV23" s="101"/>
      <c r="FW23" s="101"/>
      <c r="FX23" s="101"/>
      <c r="FY23" s="101"/>
      <c r="FZ23" s="101"/>
      <c r="GA23" s="101"/>
      <c r="GB23" s="101"/>
      <c r="GC23" s="101"/>
      <c r="GD23" s="101"/>
      <c r="GE23" s="101"/>
      <c r="GF23" s="101"/>
      <c r="GG23" s="101"/>
      <c r="GH23" s="101"/>
      <c r="GI23" s="101"/>
      <c r="GJ23" s="101"/>
      <c r="GK23" s="101"/>
      <c r="GL23" s="101"/>
      <c r="GM23" s="101"/>
      <c r="GN23" s="101"/>
      <c r="GO23" s="101"/>
      <c r="GP23" s="101"/>
      <c r="GQ23" s="101"/>
      <c r="GR23" s="101"/>
      <c r="GS23" s="101"/>
      <c r="GT23" s="101"/>
      <c r="GU23" s="101"/>
      <c r="GV23" s="101"/>
      <c r="GW23" s="101"/>
      <c r="GX23" s="101"/>
      <c r="GY23" s="101"/>
      <c r="GZ23" s="101"/>
      <c r="HA23" s="101"/>
      <c r="HB23" s="101"/>
      <c r="HC23" s="101"/>
      <c r="HD23" s="101"/>
      <c r="HE23" s="101"/>
      <c r="HF23" s="101"/>
      <c r="HG23" s="101"/>
      <c r="HH23" s="101"/>
      <c r="HI23" s="101"/>
      <c r="HJ23" s="101"/>
      <c r="HK23" s="101"/>
      <c r="HL23" s="101"/>
      <c r="HM23" s="101"/>
      <c r="HN23" s="101"/>
      <c r="HO23" s="101"/>
      <c r="HP23" s="101"/>
      <c r="HQ23" s="101"/>
      <c r="HR23" s="101"/>
      <c r="HS23" s="101"/>
      <c r="HT23" s="101"/>
      <c r="HU23" s="101"/>
      <c r="HV23" s="101"/>
      <c r="HW23" s="101"/>
      <c r="HX23" s="101"/>
      <c r="HY23" s="101"/>
      <c r="HZ23" s="101"/>
      <c r="IA23" s="101"/>
      <c r="IB23" s="101"/>
      <c r="IC23" s="101"/>
      <c r="ID23" s="101"/>
      <c r="IE23" s="101"/>
      <c r="IF23" s="101"/>
      <c r="IG23" s="101"/>
      <c r="IH23" s="101"/>
      <c r="II23" s="101"/>
      <c r="IJ23" s="101"/>
      <c r="IK23" s="101"/>
      <c r="IL23" s="101"/>
      <c r="IM23" s="101"/>
      <c r="IN23" s="101"/>
      <c r="IO23" s="101"/>
      <c r="IP23" s="101"/>
      <c r="IQ23" s="101"/>
      <c r="IR23" s="101"/>
      <c r="IS23" s="101"/>
      <c r="IT23" s="101"/>
      <c r="IU23" s="101"/>
      <c r="IV23" s="101"/>
    </row>
    <row r="24" s="98" customFormat="1" spans="3:256">
      <c r="C24" s="99"/>
      <c r="I24" s="163" t="s">
        <v>168</v>
      </c>
      <c r="J24" s="164">
        <v>44869</v>
      </c>
      <c r="K24" s="163" t="s">
        <v>169</v>
      </c>
      <c r="L24" s="163" t="s">
        <v>170</v>
      </c>
      <c r="M24" s="163" t="s">
        <v>171</v>
      </c>
      <c r="N24" s="98" t="s">
        <v>136</v>
      </c>
      <c r="O24" s="145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  <c r="AI24" s="101"/>
      <c r="AJ24" s="101"/>
      <c r="AK24" s="101"/>
      <c r="AL24" s="101"/>
      <c r="AM24" s="101"/>
      <c r="AN24" s="101"/>
      <c r="AO24" s="101"/>
      <c r="AP24" s="101"/>
      <c r="AQ24" s="101"/>
      <c r="AR24" s="101"/>
      <c r="AS24" s="101"/>
      <c r="AT24" s="101"/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1"/>
      <c r="BL24" s="101"/>
      <c r="BM24" s="101"/>
      <c r="BN24" s="101"/>
      <c r="BO24" s="101"/>
      <c r="BP24" s="101"/>
      <c r="BQ24" s="101"/>
      <c r="BR24" s="101"/>
      <c r="BS24" s="101"/>
      <c r="BT24" s="101"/>
      <c r="BU24" s="101"/>
      <c r="BV24" s="101"/>
      <c r="BW24" s="101"/>
      <c r="BX24" s="101"/>
      <c r="BY24" s="101"/>
      <c r="BZ24" s="101"/>
      <c r="CA24" s="101"/>
      <c r="CB24" s="101"/>
      <c r="CC24" s="101"/>
      <c r="CD24" s="101"/>
      <c r="CE24" s="101"/>
      <c r="CF24" s="101"/>
      <c r="CG24" s="101"/>
      <c r="CH24" s="101"/>
      <c r="CI24" s="101"/>
      <c r="CJ24" s="101"/>
      <c r="CK24" s="101"/>
      <c r="CL24" s="101"/>
      <c r="CM24" s="101"/>
      <c r="CN24" s="101"/>
      <c r="CO24" s="101"/>
      <c r="CP24" s="101"/>
      <c r="CQ24" s="101"/>
      <c r="CR24" s="101"/>
      <c r="CS24" s="101"/>
      <c r="CT24" s="101"/>
      <c r="CU24" s="101"/>
      <c r="CV24" s="101"/>
      <c r="CW24" s="101"/>
      <c r="CX24" s="101"/>
      <c r="CY24" s="101"/>
      <c r="CZ24" s="101"/>
      <c r="DA24" s="101"/>
      <c r="DB24" s="101"/>
      <c r="DC24" s="101"/>
      <c r="DD24" s="101"/>
      <c r="DE24" s="101"/>
      <c r="DF24" s="101"/>
      <c r="DG24" s="101"/>
      <c r="DH24" s="101"/>
      <c r="DI24" s="101"/>
      <c r="DJ24" s="101"/>
      <c r="DK24" s="101"/>
      <c r="DL24" s="101"/>
      <c r="DM24" s="101"/>
      <c r="DN24" s="101"/>
      <c r="DO24" s="101"/>
      <c r="DP24" s="101"/>
      <c r="DQ24" s="101"/>
      <c r="DR24" s="101"/>
      <c r="DS24" s="101"/>
      <c r="DT24" s="101"/>
      <c r="DU24" s="101"/>
      <c r="DV24" s="101"/>
      <c r="DW24" s="101"/>
      <c r="DX24" s="101"/>
      <c r="DY24" s="101"/>
      <c r="DZ24" s="101"/>
      <c r="EA24" s="101"/>
      <c r="EB24" s="101"/>
      <c r="EC24" s="101"/>
      <c r="ED24" s="101"/>
      <c r="EE24" s="101"/>
      <c r="EF24" s="101"/>
      <c r="EG24" s="101"/>
      <c r="EH24" s="101"/>
      <c r="EI24" s="101"/>
      <c r="EJ24" s="101"/>
      <c r="EK24" s="101"/>
      <c r="EL24" s="101"/>
      <c r="EM24" s="101"/>
      <c r="EN24" s="101"/>
      <c r="EO24" s="101"/>
      <c r="EP24" s="101"/>
      <c r="EQ24" s="101"/>
      <c r="ER24" s="101"/>
      <c r="ES24" s="101"/>
      <c r="ET24" s="101"/>
      <c r="EU24" s="101"/>
      <c r="EV24" s="101"/>
      <c r="EW24" s="101"/>
      <c r="EX24" s="101"/>
      <c r="EY24" s="101"/>
      <c r="EZ24" s="101"/>
      <c r="FA24" s="101"/>
      <c r="FB24" s="101"/>
      <c r="FC24" s="101"/>
      <c r="FD24" s="101"/>
      <c r="FE24" s="101"/>
      <c r="FF24" s="101"/>
      <c r="FG24" s="101"/>
      <c r="FH24" s="101"/>
      <c r="FI24" s="101"/>
      <c r="FJ24" s="101"/>
      <c r="FK24" s="101"/>
      <c r="FL24" s="101"/>
      <c r="FM24" s="101"/>
      <c r="FN24" s="101"/>
      <c r="FO24" s="101"/>
      <c r="FP24" s="101"/>
      <c r="FQ24" s="101"/>
      <c r="FR24" s="101"/>
      <c r="FS24" s="101"/>
      <c r="FT24" s="101"/>
      <c r="FU24" s="101"/>
      <c r="FV24" s="101"/>
      <c r="FW24" s="101"/>
      <c r="FX24" s="101"/>
      <c r="FY24" s="101"/>
      <c r="FZ24" s="101"/>
      <c r="GA24" s="101"/>
      <c r="GB24" s="101"/>
      <c r="GC24" s="101"/>
      <c r="GD24" s="101"/>
      <c r="GE24" s="101"/>
      <c r="GF24" s="101"/>
      <c r="GG24" s="101"/>
      <c r="GH24" s="101"/>
      <c r="GI24" s="101"/>
      <c r="GJ24" s="101"/>
      <c r="GK24" s="101"/>
      <c r="GL24" s="101"/>
      <c r="GM24" s="101"/>
      <c r="GN24" s="101"/>
      <c r="GO24" s="101"/>
      <c r="GP24" s="101"/>
      <c r="GQ24" s="101"/>
      <c r="GR24" s="101"/>
      <c r="GS24" s="101"/>
      <c r="GT24" s="101"/>
      <c r="GU24" s="101"/>
      <c r="GV24" s="101"/>
      <c r="GW24" s="101"/>
      <c r="GX24" s="101"/>
      <c r="GY24" s="101"/>
      <c r="GZ24" s="101"/>
      <c r="HA24" s="101"/>
      <c r="HB24" s="101"/>
      <c r="HC24" s="101"/>
      <c r="HD24" s="101"/>
      <c r="HE24" s="101"/>
      <c r="HF24" s="101"/>
      <c r="HG24" s="101"/>
      <c r="HH24" s="101"/>
      <c r="HI24" s="101"/>
      <c r="HJ24" s="101"/>
      <c r="HK24" s="101"/>
      <c r="HL24" s="101"/>
      <c r="HM24" s="101"/>
      <c r="HN24" s="101"/>
      <c r="HO24" s="101"/>
      <c r="HP24" s="101"/>
      <c r="HQ24" s="101"/>
      <c r="HR24" s="101"/>
      <c r="HS24" s="101"/>
      <c r="HT24" s="101"/>
      <c r="HU24" s="101"/>
      <c r="HV24" s="101"/>
      <c r="HW24" s="101"/>
      <c r="HX24" s="101"/>
      <c r="HY24" s="101"/>
      <c r="HZ24" s="101"/>
      <c r="IA24" s="101"/>
      <c r="IB24" s="101"/>
      <c r="IC24" s="101"/>
      <c r="ID24" s="101"/>
      <c r="IE24" s="101"/>
      <c r="IF24" s="101"/>
      <c r="IG24" s="101"/>
      <c r="IH24" s="101"/>
      <c r="II24" s="101"/>
      <c r="IJ24" s="101"/>
      <c r="IK24" s="101"/>
      <c r="IL24" s="101"/>
      <c r="IM24" s="101"/>
      <c r="IN24" s="101"/>
      <c r="IO24" s="101"/>
      <c r="IP24" s="101"/>
      <c r="IQ24" s="101"/>
      <c r="IR24" s="101"/>
      <c r="IS24" s="101"/>
      <c r="IT24" s="101"/>
      <c r="IU24" s="101"/>
      <c r="IV24" s="101"/>
    </row>
  </sheetData>
  <mergeCells count="6">
    <mergeCell ref="A1:N1"/>
    <mergeCell ref="B2:C2"/>
    <mergeCell ref="E2:G2"/>
    <mergeCell ref="J2:N2"/>
    <mergeCell ref="K3:M3"/>
    <mergeCell ref="H2:H21"/>
  </mergeCells>
  <pageMargins left="0.275" right="0.118055555555556" top="0.511805555555556" bottom="0.156944444444444" header="0.5" footer="0.118055555555556"/>
  <pageSetup paperSize="9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8"/>
  <sheetViews>
    <sheetView workbookViewId="0">
      <selection activeCell="H7" sqref="H7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" style="1" customWidth="1"/>
    <col min="5" max="5" width="21.75" style="1" customWidth="1"/>
    <col min="6" max="6" width="11.375" style="1" customWidth="1"/>
    <col min="7" max="7" width="8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="1" customFormat="1" ht="28.5" customHeight="1" spans="1:15">
      <c r="A1" s="5" t="s">
        <v>261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262</v>
      </c>
      <c r="B2" s="7" t="s">
        <v>263</v>
      </c>
      <c r="C2" s="7" t="s">
        <v>264</v>
      </c>
      <c r="D2" s="7" t="s">
        <v>265</v>
      </c>
      <c r="E2" s="7" t="s">
        <v>266</v>
      </c>
      <c r="F2" s="7" t="s">
        <v>267</v>
      </c>
      <c r="G2" s="7" t="s">
        <v>268</v>
      </c>
      <c r="H2" s="7" t="s">
        <v>269</v>
      </c>
      <c r="I2" s="6" t="s">
        <v>270</v>
      </c>
      <c r="J2" s="6" t="s">
        <v>271</v>
      </c>
      <c r="K2" s="6" t="s">
        <v>272</v>
      </c>
      <c r="L2" s="6" t="s">
        <v>273</v>
      </c>
      <c r="M2" s="6" t="s">
        <v>274</v>
      </c>
      <c r="N2" s="7" t="s">
        <v>275</v>
      </c>
      <c r="O2" s="7" t="s">
        <v>276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234</v>
      </c>
      <c r="J3" s="6" t="s">
        <v>234</v>
      </c>
      <c r="K3" s="6" t="s">
        <v>234</v>
      </c>
      <c r="L3" s="6" t="s">
        <v>234</v>
      </c>
      <c r="M3" s="6" t="s">
        <v>234</v>
      </c>
      <c r="N3" s="9"/>
      <c r="O3" s="9"/>
    </row>
    <row r="4" s="1" customFormat="1" ht="29" customHeight="1" spans="1:15">
      <c r="A4" s="29">
        <v>1</v>
      </c>
      <c r="B4" s="14">
        <v>220305085</v>
      </c>
      <c r="C4" s="471" t="s">
        <v>277</v>
      </c>
      <c r="D4" s="14" t="s">
        <v>278</v>
      </c>
      <c r="E4" s="14" t="s">
        <v>62</v>
      </c>
      <c r="F4" s="472" t="s">
        <v>279</v>
      </c>
      <c r="G4" s="29" t="s">
        <v>65</v>
      </c>
      <c r="H4" s="29" t="s">
        <v>65</v>
      </c>
      <c r="I4" s="97">
        <v>2</v>
      </c>
      <c r="J4" s="97">
        <v>0</v>
      </c>
      <c r="K4" s="97">
        <v>1</v>
      </c>
      <c r="L4" s="97">
        <v>0</v>
      </c>
      <c r="M4" s="97">
        <v>1</v>
      </c>
      <c r="N4" s="97">
        <f>SUM(I5:M5)</f>
        <v>3</v>
      </c>
      <c r="O4" s="28"/>
    </row>
    <row r="5" s="1" customFormat="1" ht="29" customHeight="1" spans="1:15">
      <c r="A5" s="29">
        <v>2</v>
      </c>
      <c r="B5" s="14">
        <v>220418082</v>
      </c>
      <c r="C5" s="471" t="s">
        <v>277</v>
      </c>
      <c r="D5" s="14" t="s">
        <v>280</v>
      </c>
      <c r="E5" s="14" t="s">
        <v>62</v>
      </c>
      <c r="F5" s="472" t="s">
        <v>279</v>
      </c>
      <c r="G5" s="29" t="s">
        <v>65</v>
      </c>
      <c r="H5" s="29" t="s">
        <v>65</v>
      </c>
      <c r="I5" s="97">
        <v>2</v>
      </c>
      <c r="J5" s="97">
        <v>0</v>
      </c>
      <c r="K5" s="97">
        <v>1</v>
      </c>
      <c r="L5" s="97">
        <v>0</v>
      </c>
      <c r="M5" s="97">
        <v>0</v>
      </c>
      <c r="N5" s="29">
        <f>SUM(I5:M5)</f>
        <v>3</v>
      </c>
      <c r="O5" s="28"/>
    </row>
    <row r="6" s="1" customFormat="1" ht="29" customHeight="1" spans="1:15">
      <c r="A6" s="29">
        <v>3</v>
      </c>
      <c r="B6" s="14">
        <v>220321014</v>
      </c>
      <c r="C6" s="471" t="s">
        <v>277</v>
      </c>
      <c r="D6" s="14" t="s">
        <v>280</v>
      </c>
      <c r="E6" s="14" t="s">
        <v>281</v>
      </c>
      <c r="F6" s="472" t="s">
        <v>279</v>
      </c>
      <c r="G6" s="29" t="s">
        <v>65</v>
      </c>
      <c r="H6" s="29" t="s">
        <v>65</v>
      </c>
      <c r="I6" s="97">
        <v>1</v>
      </c>
      <c r="J6" s="97">
        <v>0</v>
      </c>
      <c r="K6" s="97">
        <v>1</v>
      </c>
      <c r="L6" s="97">
        <v>0</v>
      </c>
      <c r="M6" s="97">
        <v>0</v>
      </c>
      <c r="N6" s="29">
        <f t="shared" ref="N6:N17" si="0">SUM(I6:M6)</f>
        <v>2</v>
      </c>
      <c r="O6" s="28"/>
    </row>
    <row r="7" s="1" customFormat="1" ht="29" customHeight="1" spans="1:15">
      <c r="A7" s="29">
        <v>4</v>
      </c>
      <c r="B7" s="14" t="s">
        <v>282</v>
      </c>
      <c r="C7" s="471" t="s">
        <v>277</v>
      </c>
      <c r="D7" s="14" t="s">
        <v>278</v>
      </c>
      <c r="E7" s="14" t="s">
        <v>62</v>
      </c>
      <c r="F7" s="472" t="s">
        <v>279</v>
      </c>
      <c r="G7" s="29" t="s">
        <v>65</v>
      </c>
      <c r="H7" s="29" t="s">
        <v>65</v>
      </c>
      <c r="I7" s="97">
        <v>2</v>
      </c>
      <c r="J7" s="97">
        <v>0</v>
      </c>
      <c r="K7" s="97">
        <v>1</v>
      </c>
      <c r="L7" s="97">
        <v>0</v>
      </c>
      <c r="M7" s="97">
        <v>0</v>
      </c>
      <c r="N7" s="29">
        <f t="shared" si="0"/>
        <v>3</v>
      </c>
      <c r="O7" s="28"/>
    </row>
    <row r="8" s="1" customFormat="1" ht="29" customHeight="1" spans="1:15">
      <c r="A8" s="29">
        <v>5</v>
      </c>
      <c r="B8" s="14" t="s">
        <v>283</v>
      </c>
      <c r="C8" s="471" t="s">
        <v>277</v>
      </c>
      <c r="D8" s="14" t="s">
        <v>114</v>
      </c>
      <c r="E8" s="14" t="s">
        <v>62</v>
      </c>
      <c r="F8" s="472" t="s">
        <v>279</v>
      </c>
      <c r="G8" s="29" t="s">
        <v>65</v>
      </c>
      <c r="H8" s="29" t="s">
        <v>65</v>
      </c>
      <c r="I8" s="97">
        <v>2</v>
      </c>
      <c r="J8" s="97">
        <v>0</v>
      </c>
      <c r="K8" s="97">
        <v>1</v>
      </c>
      <c r="L8" s="97">
        <v>0</v>
      </c>
      <c r="M8" s="97">
        <v>1</v>
      </c>
      <c r="N8" s="29">
        <f t="shared" si="0"/>
        <v>4</v>
      </c>
      <c r="O8" s="28"/>
    </row>
    <row r="9" s="1" customFormat="1" ht="29" customHeight="1" spans="1:15">
      <c r="A9" s="29">
        <v>6</v>
      </c>
      <c r="B9" s="14">
        <v>230222069</v>
      </c>
      <c r="C9" s="471" t="s">
        <v>277</v>
      </c>
      <c r="D9" s="14" t="s">
        <v>115</v>
      </c>
      <c r="E9" s="14" t="s">
        <v>62</v>
      </c>
      <c r="F9" s="472" t="s">
        <v>279</v>
      </c>
      <c r="G9" s="29" t="s">
        <v>65</v>
      </c>
      <c r="H9" s="29" t="s">
        <v>65</v>
      </c>
      <c r="I9" s="97">
        <v>2</v>
      </c>
      <c r="J9" s="97">
        <v>0</v>
      </c>
      <c r="K9" s="97">
        <v>1</v>
      </c>
      <c r="L9" s="97">
        <v>0</v>
      </c>
      <c r="M9" s="97">
        <v>0</v>
      </c>
      <c r="N9" s="29">
        <f t="shared" si="0"/>
        <v>3</v>
      </c>
      <c r="O9" s="28"/>
    </row>
    <row r="10" s="1" customFormat="1" ht="29" customHeight="1" spans="1:15">
      <c r="A10" s="29">
        <v>7</v>
      </c>
      <c r="B10" s="14">
        <v>230222063</v>
      </c>
      <c r="C10" s="471" t="s">
        <v>277</v>
      </c>
      <c r="D10" s="14" t="s">
        <v>284</v>
      </c>
      <c r="E10" s="14" t="s">
        <v>281</v>
      </c>
      <c r="F10" s="472" t="s">
        <v>279</v>
      </c>
      <c r="G10" s="29" t="s">
        <v>65</v>
      </c>
      <c r="H10" s="29" t="s">
        <v>65</v>
      </c>
      <c r="I10" s="97">
        <v>1</v>
      </c>
      <c r="J10" s="97">
        <v>0</v>
      </c>
      <c r="K10" s="97">
        <v>1</v>
      </c>
      <c r="L10" s="97">
        <v>0</v>
      </c>
      <c r="M10" s="97">
        <v>1</v>
      </c>
      <c r="N10" s="29">
        <f t="shared" si="0"/>
        <v>3</v>
      </c>
      <c r="O10" s="28"/>
    </row>
    <row r="11" s="1" customFormat="1" ht="29" customHeight="1" spans="1:15">
      <c r="A11" s="29">
        <v>8</v>
      </c>
      <c r="B11" s="14">
        <v>230222064</v>
      </c>
      <c r="C11" s="471" t="s">
        <v>277</v>
      </c>
      <c r="D11" s="14" t="s">
        <v>116</v>
      </c>
      <c r="E11" s="14" t="s">
        <v>62</v>
      </c>
      <c r="F11" s="472" t="s">
        <v>279</v>
      </c>
      <c r="G11" s="29" t="s">
        <v>65</v>
      </c>
      <c r="H11" s="29" t="s">
        <v>65</v>
      </c>
      <c r="I11" s="97">
        <v>2</v>
      </c>
      <c r="J11" s="97">
        <v>0</v>
      </c>
      <c r="K11" s="97">
        <v>1</v>
      </c>
      <c r="L11" s="97">
        <v>0</v>
      </c>
      <c r="M11" s="97">
        <v>0</v>
      </c>
      <c r="N11" s="29">
        <f t="shared" si="0"/>
        <v>3</v>
      </c>
      <c r="O11" s="28"/>
    </row>
    <row r="12" s="1" customFormat="1" ht="29" customHeight="1" spans="1:15">
      <c r="A12" s="29">
        <v>9</v>
      </c>
      <c r="B12" s="14" t="s">
        <v>285</v>
      </c>
      <c r="C12" s="471" t="s">
        <v>277</v>
      </c>
      <c r="D12" s="14" t="s">
        <v>286</v>
      </c>
      <c r="E12" s="14" t="s">
        <v>281</v>
      </c>
      <c r="F12" s="472" t="s">
        <v>279</v>
      </c>
      <c r="G12" s="29" t="s">
        <v>65</v>
      </c>
      <c r="H12" s="29" t="s">
        <v>65</v>
      </c>
      <c r="I12" s="97">
        <v>2</v>
      </c>
      <c r="J12" s="97">
        <v>0</v>
      </c>
      <c r="K12" s="97">
        <v>1</v>
      </c>
      <c r="L12" s="97">
        <v>0</v>
      </c>
      <c r="M12" s="97">
        <v>1</v>
      </c>
      <c r="N12" s="29">
        <f>SUM(I12:M12)</f>
        <v>4</v>
      </c>
      <c r="O12" s="28"/>
    </row>
    <row r="13" s="1" customFormat="1" ht="29" customHeight="1" spans="1:15">
      <c r="A13" s="29">
        <v>10</v>
      </c>
      <c r="B13" s="14" t="s">
        <v>287</v>
      </c>
      <c r="C13" s="471" t="s">
        <v>277</v>
      </c>
      <c r="D13" s="14" t="s">
        <v>288</v>
      </c>
      <c r="E13" s="14" t="s">
        <v>62</v>
      </c>
      <c r="F13" s="472" t="s">
        <v>279</v>
      </c>
      <c r="G13" s="29" t="s">
        <v>65</v>
      </c>
      <c r="H13" s="29" t="s">
        <v>65</v>
      </c>
      <c r="I13" s="97">
        <v>1</v>
      </c>
      <c r="J13" s="97">
        <v>0</v>
      </c>
      <c r="K13" s="97">
        <v>1</v>
      </c>
      <c r="L13" s="97">
        <v>0</v>
      </c>
      <c r="M13" s="97">
        <v>0</v>
      </c>
      <c r="N13" s="29">
        <f>SUM(I13:M13)</f>
        <v>2</v>
      </c>
      <c r="O13" s="28"/>
    </row>
    <row r="14" s="1" customFormat="1" ht="29" customHeight="1" spans="1:15">
      <c r="A14" s="29">
        <v>11</v>
      </c>
      <c r="B14" s="14" t="s">
        <v>289</v>
      </c>
      <c r="C14" s="471" t="s">
        <v>277</v>
      </c>
      <c r="D14" s="14" t="s">
        <v>115</v>
      </c>
      <c r="E14" s="14" t="s">
        <v>62</v>
      </c>
      <c r="F14" s="472" t="s">
        <v>279</v>
      </c>
      <c r="G14" s="29" t="s">
        <v>65</v>
      </c>
      <c r="H14" s="29" t="s">
        <v>65</v>
      </c>
      <c r="I14" s="97">
        <v>2</v>
      </c>
      <c r="J14" s="97">
        <v>0</v>
      </c>
      <c r="K14" s="97">
        <v>1</v>
      </c>
      <c r="L14" s="97">
        <v>0</v>
      </c>
      <c r="M14" s="97">
        <v>0</v>
      </c>
      <c r="N14" s="29">
        <f>SUM(I14:M14)</f>
        <v>3</v>
      </c>
      <c r="O14" s="28"/>
    </row>
    <row r="15" s="1" customFormat="1" ht="29" customHeight="1" spans="1:15">
      <c r="A15" s="29">
        <v>12</v>
      </c>
      <c r="B15" s="14" t="s">
        <v>290</v>
      </c>
      <c r="C15" s="471" t="s">
        <v>277</v>
      </c>
      <c r="D15" s="14" t="s">
        <v>291</v>
      </c>
      <c r="E15" s="14" t="s">
        <v>62</v>
      </c>
      <c r="F15" s="472" t="s">
        <v>279</v>
      </c>
      <c r="G15" s="29" t="s">
        <v>65</v>
      </c>
      <c r="H15" s="29" t="s">
        <v>65</v>
      </c>
      <c r="I15" s="97">
        <v>2</v>
      </c>
      <c r="J15" s="97">
        <v>0</v>
      </c>
      <c r="K15" s="97">
        <v>1</v>
      </c>
      <c r="L15" s="97">
        <v>0</v>
      </c>
      <c r="M15" s="97">
        <v>0</v>
      </c>
      <c r="N15" s="29">
        <f>SUM(I15:M15)</f>
        <v>3</v>
      </c>
      <c r="O15" s="28"/>
    </row>
    <row r="16" s="1" customFormat="1" ht="25" customHeight="1" spans="1:15">
      <c r="A16" s="27"/>
      <c r="B16" s="27"/>
      <c r="C16" s="96"/>
      <c r="D16" s="29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</row>
    <row r="17" s="4" customFormat="1" ht="29.25" customHeight="1" spans="1:15">
      <c r="A17" s="18" t="s">
        <v>292</v>
      </c>
      <c r="B17" s="19"/>
      <c r="C17" s="19"/>
      <c r="D17" s="20"/>
      <c r="E17" s="21"/>
      <c r="F17" s="78"/>
      <c r="G17" s="78"/>
      <c r="H17" s="78"/>
      <c r="I17" s="31"/>
      <c r="J17" s="18" t="s">
        <v>293</v>
      </c>
      <c r="K17" s="19"/>
      <c r="L17" s="19"/>
      <c r="M17" s="20"/>
      <c r="N17" s="19"/>
      <c r="O17" s="26"/>
    </row>
    <row r="18" s="1" customFormat="1" ht="72.95" customHeight="1" spans="1:15">
      <c r="A18" s="22" t="s">
        <v>294</v>
      </c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</sheetData>
  <mergeCells count="15">
    <mergeCell ref="A1:O1"/>
    <mergeCell ref="A17:D17"/>
    <mergeCell ref="E17:I17"/>
    <mergeCell ref="J17:M17"/>
    <mergeCell ref="A18:O18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 O5:O7 O8:O11 O12:O15 O16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Administrator</cp:lastModifiedBy>
  <dcterms:created xsi:type="dcterms:W3CDTF">2020-03-11T01:34:00Z</dcterms:created>
  <dcterms:modified xsi:type="dcterms:W3CDTF">2023-04-25T05:34:27Z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E68745757B8343E8BF495015EF00C9FE</vt:lpwstr>
  </property>
  <property fmtid="{D5CDD505-2E9C-101B-9397-08002B2CF9AE}" pid="4" name="KSOReadingLayout">
    <vt:bool>true</vt:bool>
  </property>
</Properties>
</file>