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尺寸表" sheetId="18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<sst xmlns="http://schemas.openxmlformats.org/spreadsheetml/2006/main" count="784" uniqueCount="391">
  <si>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</si>
  <si>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</si>
  <si>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</si>
  <si>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</si>
  <si>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</si>
  <si>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</si>
  <si>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</si>
  <si>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</si>
  <si>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</si>
  <si>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</si>
  <si>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</si>
  <si>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</si>
  <si>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</si>
  <si>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</si>
  <si>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</si>
  <si>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</si>
  <si>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</si>
  <si>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</si>
  <si>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</si>
  <si>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</si>
  <si>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</si>
  <si>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</si>
  <si>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</si>
  <si>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</si>
  <si>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</si>
  <si>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</si>
  <si>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</si>
  <si>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</si>
  <si>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</si>
  <si>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</si>
  <si>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</si>
  <si>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</si>
  <si>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</si>
  <si>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</si>
  <si>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</si>
  <si>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</si>
  <si>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</si>
  <si>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</si>
  <si>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</si>
  <si>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</si>
  <si>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</si>
  <si>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</si>
  <si>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</si>
  <si>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</si>
  <si>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</si>
  <si>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</si>
  <si>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</si>
  <si>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</si>
  <si>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</si>
  <si>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</si>
  <si>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</si>
  <si>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</si>
  <si>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</si>
  <si>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</si>
  <si>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</si>
  <si>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</si>
  <si>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</si>
  <si>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</si>
  <si>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</si>
  <si>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</si>
  <si>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</si>
  <si>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</si>
  <si>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</si>
  <si>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TAMMAL81253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</si>
  <si>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</si>
  <si>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</si>
  <si>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</si>
  <si>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</si>
  <si>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</si>
  <si>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</si>
  <si>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</si>
  <si>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</si>
  <si>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</si>
  <si>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</si>
  <si>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</si>
  <si>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</si>
  <si>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</si>
  <si>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</si>
  <si>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</si>
  <si>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CGDD23032400010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</si>
  <si>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</si>
  <si>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</si>
  <si>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</si>
  <si>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</si>
  <si>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</si>
  <si>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</si>
  <si>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</si>
  <si>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</si>
  <si>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</si>
  <si>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</si>
  <si>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</si>
  <si>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</si>
  <si>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</si>
  <si>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</si>
  <si>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</si>
  <si>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</si>
  <si>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</si>
  <si>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</si>
  <si>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</si>
  <si>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</si>
  <si>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</si>
  <si>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</si>
  <si>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</si>
  <si>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</si>
  <si>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</si>
  <si>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</si>
  <si>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</si>
  <si>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</si>
  <si>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</si>
  <si>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</si>
  <si>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</si>
  <si>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</si>
  <si>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</si>
  <si>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</si>
  <si>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</si>
  <si>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</si>
  <si>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</si>
  <si>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</si>
  <si>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</si>
  <si>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</si>
  <si>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</si>
  <si>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</si>
  <si>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</si>
  <si>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</si>
  <si>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</si>
  <si>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</si>
  <si>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</si>
  <si>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</si>
  <si>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1.侧兜口下不等长</t>
  </si>
  <si>
    <t>2.下兜口不平</t>
  </si>
  <si>
    <t>3.后腰里打斜绺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</si>
  <si>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</si>
  <si>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</si>
  <si>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</si>
  <si>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</si>
  <si>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</si>
  <si>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</si>
  <si>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</si>
  <si>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</si>
  <si>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</si>
  <si>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</si>
  <si>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</si>
  <si>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</si>
  <si>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</si>
  <si>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</si>
  <si>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2023.3.23</t>
  </si>
  <si>
    <t>张爱萍</t>
  </si>
  <si>
    <t>QC规格测量表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</si>
  <si>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</si>
  <si>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</si>
  <si>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</si>
  <si>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</si>
  <si>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</si>
  <si>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</si>
  <si>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</si>
  <si>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</si>
  <si>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</si>
  <si>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</si>
  <si>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</si>
  <si>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</si>
  <si>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</si>
  <si>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+0.5/+0.5</t>
  </si>
  <si>
    <t>腰围 平量</t>
  </si>
  <si>
    <t>86</t>
  </si>
  <si>
    <t>0/0</t>
  </si>
  <si>
    <t>臀围</t>
  </si>
  <si>
    <t>-1/-1</t>
  </si>
  <si>
    <t>腿围/2</t>
  </si>
  <si>
    <t>-0.2/-0.2</t>
  </si>
  <si>
    <t>膝围/2</t>
  </si>
  <si>
    <t>脚口/2</t>
  </si>
  <si>
    <t>0/-0.2</t>
  </si>
  <si>
    <t>+0.2/0</t>
  </si>
  <si>
    <t>前裆长 含腰</t>
  </si>
  <si>
    <t>+0.5/+0.3</t>
  </si>
  <si>
    <t>后裆长 含腰</t>
  </si>
  <si>
    <t>-0.3/-0.5</t>
  </si>
  <si>
    <t xml:space="preserve">     齐色齐码各2-3件，有问题的另加测量数量。</t>
  </si>
  <si>
    <t>验货时间：2023.3.25</t>
  </si>
  <si>
    <t>跟单QC:周苑</t>
  </si>
  <si>
    <t>工厂负责人：</t>
  </si>
  <si>
    <t>QC出货报告书</t>
  </si>
  <si>
    <t>产品名称</t>
  </si>
  <si>
    <t>合同日期</t>
  </si>
  <si>
    <t>2023.4.5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</si>
  <si>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</si>
  <si>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</si>
  <si>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</si>
  <si>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</si>
  <si>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</si>
  <si>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</si>
  <si>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</si>
  <si>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</si>
  <si>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</si>
  <si>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</si>
  <si>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</si>
  <si>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</si>
  <si>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</si>
  <si>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</si>
  <si>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</si>
  <si>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</si>
  <si>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</si>
  <si>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</si>
  <si>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</si>
  <si>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</si>
  <si>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</si>
  <si>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</si>
  <si>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</si>
  <si>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</si>
  <si>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</si>
  <si>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</si>
  <si>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</si>
  <si>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</si>
  <si>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</si>
  <si>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</si>
  <si>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</si>
  <si>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</si>
  <si>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</si>
  <si>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</si>
  <si>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</si>
  <si>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黑色：373、375、381、390、392、394、405、410、412、419、420、422</t>
  </si>
  <si>
    <t>共抽12箱，每箱10件，合计：120件</t>
  </si>
  <si>
    <t>情况说明：</t>
  </si>
  <si>
    <t xml:space="preserve">【问题点描述】  </t>
  </si>
  <si>
    <t>1.后腰里打斜绺1件</t>
  </si>
  <si>
    <t>2.接线不良1件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</si>
  <si>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</si>
  <si>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</si>
  <si>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</si>
  <si>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</si>
  <si>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</si>
  <si>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</si>
  <si>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</si>
  <si>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此订单出货1506件，按照AQL2.5的抽验要求，抽验120件，不良数量2件，在允许范围内，可以出货</t>
  </si>
  <si>
    <t>服装QC部门</t>
  </si>
  <si>
    <t>检验人</t>
  </si>
  <si>
    <t>2023.3.30</t>
  </si>
  <si>
    <t>+1.5+0.6</t>
  </si>
  <si>
    <t>+1+1.3</t>
  </si>
  <si>
    <t>+0.5+0.5</t>
  </si>
  <si>
    <t>+1.4+1</t>
  </si>
  <si>
    <t>+0.80</t>
  </si>
  <si>
    <t>+0.7+0.2</t>
  </si>
  <si>
    <t>+1+1</t>
  </si>
  <si>
    <t>+0.5+1</t>
  </si>
  <si>
    <t>00</t>
  </si>
  <si>
    <t>0+1</t>
  </si>
  <si>
    <t>-0.80</t>
  </si>
  <si>
    <t>0+0.6</t>
  </si>
  <si>
    <t>0-1</t>
  </si>
  <si>
    <t>+0.50</t>
  </si>
  <si>
    <t>-0.50</t>
  </si>
  <si>
    <t>+10</t>
  </si>
  <si>
    <t>0-0.2</t>
  </si>
  <si>
    <t>-0.20</t>
  </si>
  <si>
    <t>0+0.3</t>
  </si>
  <si>
    <t>-0.40</t>
  </si>
  <si>
    <t>-0.3-0.3</t>
  </si>
  <si>
    <t>-0.2-0.2</t>
  </si>
  <si>
    <t>-0.2-0.3</t>
  </si>
  <si>
    <t>+0.5+0.8</t>
  </si>
  <si>
    <t>+0.2+0.4</t>
  </si>
  <si>
    <t>+0.5+0.2</t>
  </si>
  <si>
    <t>+0.4+0.5</t>
  </si>
  <si>
    <t>+0.3+0.4</t>
  </si>
  <si>
    <t>+0.3+0.3</t>
  </si>
  <si>
    <t>-0.2-0.5</t>
  </si>
  <si>
    <t>-0.30</t>
  </si>
  <si>
    <t>验货时间：2023.3.30</t>
  </si>
  <si>
    <t>TOREAD-面料验布测试报告登记表</t>
  </si>
  <si>
    <t>序号</t>
  </si>
  <si>
    <t>缸号</t>
  </si>
  <si>
    <t>数量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</si>
  <si>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</si>
  <si>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</si>
  <si>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</si>
  <si>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</si>
  <si>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</si>
  <si>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</si>
  <si>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</si>
  <si>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</si>
  <si>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</si>
  <si>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</si>
  <si>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</si>
  <si>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备注</t>
  </si>
  <si>
    <t>合计数量</t>
  </si>
  <si>
    <t>20220923055-BHG</t>
  </si>
  <si>
    <t>T2850(G19SS1221)-19SS</t>
  </si>
  <si>
    <t>黑</t>
  </si>
  <si>
    <t>山东鲁联新材料有限公司</t>
  </si>
  <si>
    <t>4处</t>
  </si>
  <si>
    <t>4/6-112</t>
  </si>
  <si>
    <t>1处</t>
  </si>
  <si>
    <t>3/6-78</t>
  </si>
  <si>
    <t>短米-1.2米</t>
  </si>
  <si>
    <t>5/6-65</t>
  </si>
  <si>
    <t>实际幅宽1.34米</t>
  </si>
  <si>
    <t>深灰</t>
  </si>
  <si>
    <t>短米-1.5米</t>
  </si>
  <si>
    <t>注：1.面料有色差、段差、抽丝（较多，有的不明显，验片不一定能发现）等情况。面料布卷较小，裁剪料头多，损耗会加大。</t>
  </si>
  <si>
    <t xml:space="preserve">    2.面料幅宽不等，1.33-1.36米</t>
  </si>
  <si>
    <t xml:space="preserve">  **3.黑色有边中差，不是太严重，已同跟单于娜确认：若成品有重的，成品修色。</t>
  </si>
  <si>
    <t>补充说明：面料放置48小时后，回缩不等，结果待生产再报！</t>
  </si>
  <si>
    <t>制表时间：2022.10.11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</si>
  <si>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</si>
  <si>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</si>
  <si>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</si>
  <si>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</si>
  <si>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</si>
  <si>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</si>
  <si>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</si>
  <si>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</si>
  <si>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</si>
  <si>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</si>
  <si>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</si>
  <si>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鲁联</t>
  </si>
  <si>
    <t>202209240002-DHG</t>
  </si>
  <si>
    <t>FW09610</t>
  </si>
  <si>
    <t>轻度色差</t>
  </si>
  <si>
    <t>YES</t>
  </si>
  <si>
    <t>202209280009-DHG</t>
  </si>
  <si>
    <t>制表时间：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</si>
  <si>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</si>
  <si>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</si>
  <si>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</si>
  <si>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</si>
  <si>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</si>
  <si>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</si>
  <si>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</si>
  <si>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</si>
  <si>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</si>
  <si>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</si>
  <si>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</si>
  <si>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G21SS4090</t>
  </si>
  <si>
    <t>YK00028</t>
  </si>
  <si>
    <t>3#尼龙闭尾正装DA拉头.含注塑上下止</t>
  </si>
  <si>
    <t>YK</t>
  </si>
  <si>
    <t>19SS黑色/D820S</t>
  </si>
  <si>
    <t>3#尼龙闭尾正装，包胶拉头，不含上下止</t>
  </si>
  <si>
    <t>WX</t>
  </si>
  <si>
    <t>SK00054</t>
  </si>
  <si>
    <t>喷弹性漆TOREAD裤勾扣</t>
  </si>
  <si>
    <t>浙江伟星</t>
  </si>
  <si>
    <t>WX00114</t>
  </si>
  <si>
    <t xml:space="preserve">3#尼龙闭尾隐形，TY604拉头，含注塑上下止，拉头黑色 </t>
  </si>
  <si>
    <t>TAZ14S0012</t>
  </si>
  <si>
    <t>洗水标</t>
  </si>
  <si>
    <t>宝绅</t>
  </si>
  <si>
    <t>物料6</t>
  </si>
  <si>
    <t>物料7</t>
  </si>
  <si>
    <t>物料8</t>
  </si>
  <si>
    <t>物料9</t>
  </si>
  <si>
    <t>物料10</t>
  </si>
  <si>
    <t>ZY00201/G22SSZY137</t>
  </si>
  <si>
    <t xml:space="preserve">视野LOGO胶膜转移标 </t>
  </si>
  <si>
    <t>川海</t>
  </si>
  <si>
    <t>洗测2次</t>
  </si>
  <si>
    <t>22SS深灰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</si>
  <si>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</si>
  <si>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</si>
  <si>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</si>
  <si>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</si>
  <si>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</si>
  <si>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</si>
  <si>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</si>
  <si>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</si>
  <si>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</si>
  <si>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</si>
  <si>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 xml:space="preserve"> </t>
  </si>
  <si>
    <t>TOREAD-特殊工艺测试报告登记表</t>
  </si>
  <si>
    <t>使用部位</t>
  </si>
  <si>
    <t>物料工艺1</t>
  </si>
  <si>
    <t>物料工艺2</t>
  </si>
  <si>
    <t>物料工艺3</t>
  </si>
  <si>
    <t>G212SS4090</t>
  </si>
  <si>
    <t>后翘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</si>
  <si>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</si>
  <si>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</si>
  <si>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洗测3次</t>
  </si>
  <si>
    <t>洗测4次</t>
  </si>
  <si>
    <t>洗测5次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</si>
  <si>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</si>
  <si>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</si>
  <si>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</si>
  <si>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</si>
  <si>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</si>
  <si>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</si>
  <si>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松紧带4.2CM（加厚）</t>
  </si>
  <si>
    <t>白色</t>
  </si>
  <si>
    <t>TAMMAL82248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</si>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</sst>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%"/>
    <numFmt numFmtId="177" formatCode="0.00_ "/>
    <numFmt numFmtId="178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46" fillId="0" borderId="0" applyFont="0" applyFill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8" fillId="30" borderId="83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29" borderId="8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11" borderId="79" applyNumberFormat="0" applyAlignment="0" applyProtection="0">
      <alignment vertical="center"/>
    </xf>
    <xf numFmtId="0" fontId="55" fillId="11" borderId="83" applyNumberFormat="0" applyAlignment="0" applyProtection="0">
      <alignment vertical="center"/>
    </xf>
    <xf numFmtId="0" fontId="51" fillId="17" borderId="80" applyNumberFormat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9" fillId="0" borderId="85" applyNumberFormat="0" applyFill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6" fillId="0" borderId="0">
      <alignment vertical="center"/>
    </xf>
    <xf numFmtId="0" fontId="27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Border="1" applyAlignment="1">
      <alignment shrinkToFit="1"/>
    </xf>
    <xf numFmtId="49" fontId="0" fillId="0" borderId="2" xfId="0" applyNumberForma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76" fontId="15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22" fillId="5" borderId="0" xfId="51" applyFont="1" applyFill="1"/>
    <xf numFmtId="0" fontId="23" fillId="5" borderId="0" xfId="51" applyFont="1" applyFill="1" applyBorder="1" applyAlignment="1">
      <alignment horizontal="center"/>
    </xf>
    <xf numFmtId="0" fontId="22" fillId="5" borderId="0" xfId="51" applyFont="1" applyFill="1" applyBorder="1" applyAlignment="1">
      <alignment horizontal="center"/>
    </xf>
    <xf numFmtId="0" fontId="23" fillId="5" borderId="10" xfId="50" applyFont="1" applyFill="1" applyBorder="1" applyAlignment="1">
      <alignment horizontal="left" vertical="center"/>
    </xf>
    <xf numFmtId="0" fontId="22" fillId="5" borderId="11" xfId="50" applyFont="1" applyFill="1" applyBorder="1" applyAlignment="1">
      <alignment horizontal="center" vertical="center"/>
    </xf>
    <xf numFmtId="0" fontId="23" fillId="5" borderId="11" xfId="50" applyFont="1" applyFill="1" applyBorder="1" applyAlignment="1">
      <alignment vertical="center"/>
    </xf>
    <xf numFmtId="0" fontId="22" fillId="5" borderId="11" xfId="51" applyFont="1" applyFill="1" applyBorder="1" applyAlignment="1">
      <alignment horizontal="center"/>
    </xf>
    <xf numFmtId="0" fontId="23" fillId="5" borderId="12" xfId="51" applyFont="1" applyFill="1" applyBorder="1" applyAlignment="1" applyProtection="1">
      <alignment horizontal="center" vertical="center"/>
    </xf>
    <xf numFmtId="0" fontId="23" fillId="5" borderId="2" xfId="51" applyFont="1" applyFill="1" applyBorder="1" applyAlignment="1">
      <alignment horizontal="center" vertical="center"/>
    </xf>
    <xf numFmtId="0" fontId="22" fillId="5" borderId="2" xfId="51" applyFont="1" applyFill="1" applyBorder="1" applyAlignment="1">
      <alignment horizontal="center"/>
    </xf>
    <xf numFmtId="178" fontId="0" fillId="5" borderId="2" xfId="0" applyNumberFormat="1" applyFont="1" applyFill="1" applyBorder="1" applyAlignment="1">
      <alignment horizontal="center"/>
    </xf>
    <xf numFmtId="178" fontId="24" fillId="5" borderId="2" xfId="0" applyNumberFormat="1" applyFont="1" applyFill="1" applyBorder="1" applyAlignment="1">
      <alignment horizontal="center"/>
    </xf>
    <xf numFmtId="0" fontId="25" fillId="0" borderId="7" xfId="53" applyFont="1" applyFill="1" applyBorder="1" applyAlignment="1">
      <alignment horizontal="center"/>
    </xf>
    <xf numFmtId="0" fontId="25" fillId="0" borderId="2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0" fontId="25" fillId="0" borderId="13" xfId="53" applyFont="1" applyFill="1" applyBorder="1" applyAlignment="1">
      <alignment horizontal="center"/>
    </xf>
    <xf numFmtId="178" fontId="26" fillId="0" borderId="2" xfId="53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5" borderId="14" xfId="51" applyFont="1" applyFill="1" applyBorder="1" applyAlignment="1"/>
    <xf numFmtId="49" fontId="22" fillId="5" borderId="15" xfId="52" applyNumberFormat="1" applyFont="1" applyFill="1" applyBorder="1" applyAlignment="1">
      <alignment horizontal="center" vertical="center"/>
    </xf>
    <xf numFmtId="49" fontId="22" fillId="5" borderId="15" xfId="52" applyNumberFormat="1" applyFont="1" applyFill="1" applyBorder="1" applyAlignment="1">
      <alignment horizontal="right" vertical="center"/>
    </xf>
    <xf numFmtId="49" fontId="22" fillId="5" borderId="16" xfId="52" applyNumberFormat="1" applyFont="1" applyFill="1" applyBorder="1" applyAlignment="1">
      <alignment horizontal="center" vertical="center"/>
    </xf>
    <xf numFmtId="0" fontId="22" fillId="5" borderId="17" xfId="51" applyFont="1" applyFill="1" applyBorder="1" applyAlignment="1"/>
    <xf numFmtId="49" fontId="22" fillId="5" borderId="18" xfId="51" applyNumberFormat="1" applyFont="1" applyFill="1" applyBorder="1" applyAlignment="1">
      <alignment horizontal="center"/>
    </xf>
    <xf numFmtId="49" fontId="22" fillId="5" borderId="18" xfId="51" applyNumberFormat="1" applyFont="1" applyFill="1" applyBorder="1" applyAlignment="1">
      <alignment horizontal="right"/>
    </xf>
    <xf numFmtId="49" fontId="22" fillId="5" borderId="18" xfId="51" applyNumberFormat="1" applyFont="1" applyFill="1" applyBorder="1" applyAlignment="1">
      <alignment horizontal="right" vertical="center"/>
    </xf>
    <xf numFmtId="49" fontId="22" fillId="5" borderId="19" xfId="51" applyNumberFormat="1" applyFont="1" applyFill="1" applyBorder="1" applyAlignment="1">
      <alignment horizontal="center"/>
    </xf>
    <xf numFmtId="0" fontId="22" fillId="5" borderId="20" xfId="51" applyFont="1" applyFill="1" applyBorder="1" applyAlignment="1">
      <alignment horizontal="center"/>
    </xf>
    <xf numFmtId="0" fontId="23" fillId="5" borderId="0" xfId="51" applyFont="1" applyFill="1"/>
    <xf numFmtId="0" fontId="0" fillId="5" borderId="0" xfId="52" applyFont="1" applyFill="1">
      <alignment vertical="center"/>
    </xf>
    <xf numFmtId="0" fontId="23" fillId="5" borderId="11" xfId="50" applyFont="1" applyFill="1" applyBorder="1" applyAlignment="1">
      <alignment horizontal="left" vertical="center"/>
    </xf>
    <xf numFmtId="0" fontId="22" fillId="5" borderId="21" xfId="50" applyFont="1" applyFill="1" applyBorder="1" applyAlignment="1">
      <alignment horizontal="center" vertical="center"/>
    </xf>
    <xf numFmtId="0" fontId="23" fillId="5" borderId="2" xfId="51" applyFont="1" applyFill="1" applyBorder="1" applyAlignment="1" applyProtection="1">
      <alignment horizontal="center" vertical="center"/>
    </xf>
    <xf numFmtId="0" fontId="23" fillId="5" borderId="22" xfId="51" applyFont="1" applyFill="1" applyBorder="1" applyAlignment="1" applyProtection="1">
      <alignment horizontal="center" vertical="center"/>
    </xf>
    <xf numFmtId="0" fontId="23" fillId="5" borderId="2" xfId="52" applyFont="1" applyFill="1" applyBorder="1" applyAlignment="1">
      <alignment horizontal="center" vertical="center"/>
    </xf>
    <xf numFmtId="0" fontId="23" fillId="5" borderId="23" xfId="52" applyFont="1" applyFill="1" applyBorder="1" applyAlignment="1">
      <alignment horizontal="center" vertical="center"/>
    </xf>
    <xf numFmtId="49" fontId="23" fillId="5" borderId="2" xfId="52" applyNumberFormat="1" applyFont="1" applyFill="1" applyBorder="1" applyAlignment="1">
      <alignment horizontal="center" vertical="center"/>
    </xf>
    <xf numFmtId="49" fontId="23" fillId="5" borderId="24" xfId="52" applyNumberFormat="1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0" xfId="51" applyNumberFormat="1" applyFont="1" applyFill="1" applyAlignment="1">
      <alignment horizontal="center" vertical="center"/>
    </xf>
    <xf numFmtId="49" fontId="22" fillId="5" borderId="2" xfId="51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2" fillId="5" borderId="26" xfId="51" applyNumberFormat="1" applyFont="1" applyFill="1" applyBorder="1" applyAlignment="1">
      <alignment horizontal="center"/>
    </xf>
    <xf numFmtId="49" fontId="22" fillId="5" borderId="27" xfId="51" applyNumberFormat="1" applyFont="1" applyFill="1" applyBorder="1" applyAlignment="1">
      <alignment horizontal="center"/>
    </xf>
    <xf numFmtId="49" fontId="22" fillId="5" borderId="27" xfId="52" applyNumberFormat="1" applyFont="1" applyFill="1" applyBorder="1" applyAlignment="1">
      <alignment horizontal="center" vertical="center"/>
    </xf>
    <xf numFmtId="49" fontId="22" fillId="5" borderId="28" xfId="51" applyNumberFormat="1" applyFont="1" applyFill="1" applyBorder="1" applyAlignment="1">
      <alignment horizontal="center"/>
    </xf>
    <xf numFmtId="14" fontId="23" fillId="5" borderId="0" xfId="51" applyNumberFormat="1" applyFont="1" applyFill="1"/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7" fillId="0" borderId="0" xfId="50" applyFill="1" applyAlignment="1">
      <alignment horizontal="left" vertical="center"/>
    </xf>
    <xf numFmtId="0" fontId="28" fillId="0" borderId="29" xfId="50" applyFont="1" applyFill="1" applyBorder="1" applyAlignment="1">
      <alignment horizontal="center" vertical="top"/>
    </xf>
    <xf numFmtId="0" fontId="29" fillId="0" borderId="3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center" vertical="center"/>
    </xf>
    <xf numFmtId="0" fontId="29" fillId="0" borderId="31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vertical="center"/>
    </xf>
    <xf numFmtId="0" fontId="29" fillId="0" borderId="31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vertical="center"/>
    </xf>
    <xf numFmtId="0" fontId="30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vertical="center"/>
    </xf>
    <xf numFmtId="58" fontId="31" fillId="0" borderId="15" xfId="50" applyNumberFormat="1" applyFont="1" applyFill="1" applyBorder="1" applyAlignment="1">
      <alignment horizontal="center" vertical="center"/>
    </xf>
    <xf numFmtId="0" fontId="31" fillId="0" borderId="15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horizontal="center" vertical="center"/>
    </xf>
    <xf numFmtId="0" fontId="29" fillId="0" borderId="32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right" vertical="center"/>
    </xf>
    <xf numFmtId="0" fontId="29" fillId="0" borderId="15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vertical="center"/>
    </xf>
    <xf numFmtId="0" fontId="30" fillId="0" borderId="34" xfId="50" applyFont="1" applyFill="1" applyBorder="1" applyAlignment="1">
      <alignment horizontal="right" vertical="center"/>
    </xf>
    <xf numFmtId="0" fontId="29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vertical="center"/>
    </xf>
    <xf numFmtId="0" fontId="30" fillId="0" borderId="34" xfId="50" applyFont="1" applyBorder="1" applyAlignment="1">
      <alignment horizontal="center" vertical="center"/>
    </xf>
    <xf numFmtId="0" fontId="30" fillId="0" borderId="35" xfId="50" applyFont="1" applyBorder="1" applyAlignment="1">
      <alignment horizontal="center"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29" fillId="0" borderId="30" xfId="50" applyFont="1" applyFill="1" applyBorder="1" applyAlignment="1">
      <alignment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39" xfId="50" applyFont="1" applyFill="1" applyBorder="1" applyAlignment="1">
      <alignment horizontal="center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29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 wrapText="1"/>
    </xf>
    <xf numFmtId="0" fontId="31" fillId="0" borderId="15" xfId="50" applyFont="1" applyFill="1" applyBorder="1" applyAlignment="1">
      <alignment horizontal="left" vertical="center" wrapText="1"/>
    </xf>
    <xf numFmtId="0" fontId="29" fillId="0" borderId="33" xfId="50" applyFont="1" applyFill="1" applyBorder="1" applyAlignment="1">
      <alignment horizontal="left" vertical="center"/>
    </xf>
    <xf numFmtId="0" fontId="27" fillId="0" borderId="34" xfId="50" applyFill="1" applyBorder="1" applyAlignment="1">
      <alignment horizontal="center" vertical="center"/>
    </xf>
    <xf numFmtId="0" fontId="29" fillId="0" borderId="41" xfId="50" applyFont="1" applyFill="1" applyBorder="1" applyAlignment="1">
      <alignment horizontal="center" vertical="center"/>
    </xf>
    <xf numFmtId="0" fontId="29" fillId="0" borderId="42" xfId="50" applyFont="1" applyFill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32" fillId="0" borderId="40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45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29" fillId="0" borderId="34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center" vertical="center"/>
    </xf>
    <xf numFmtId="0" fontId="29" fillId="0" borderId="47" xfId="50" applyFont="1" applyFill="1" applyBorder="1" applyAlignment="1">
      <alignment horizontal="center" vertical="center"/>
    </xf>
    <xf numFmtId="0" fontId="31" fillId="0" borderId="47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left" vertical="center"/>
    </xf>
    <xf numFmtId="0" fontId="29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left" vertical="center"/>
    </xf>
    <xf numFmtId="0" fontId="29" fillId="0" borderId="46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 wrapText="1"/>
    </xf>
    <xf numFmtId="0" fontId="27" fillId="0" borderId="35" xfId="50" applyFill="1" applyBorder="1" applyAlignment="1">
      <alignment horizontal="center" vertical="center"/>
    </xf>
    <xf numFmtId="0" fontId="27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31" fillId="0" borderId="35" xfId="50" applyFont="1" applyFill="1" applyBorder="1" applyAlignment="1">
      <alignment horizontal="center" vertical="center"/>
    </xf>
    <xf numFmtId="49" fontId="22" fillId="5" borderId="51" xfId="52" applyNumberFormat="1" applyFont="1" applyFill="1" applyBorder="1" applyAlignment="1">
      <alignment horizontal="center" vertical="center"/>
    </xf>
    <xf numFmtId="49" fontId="22" fillId="5" borderId="52" xfId="52" applyNumberFormat="1" applyFont="1" applyFill="1" applyBorder="1" applyAlignment="1">
      <alignment horizontal="center" vertical="center"/>
    </xf>
    <xf numFmtId="49" fontId="23" fillId="5" borderId="52" xfId="52" applyNumberFormat="1" applyFont="1" applyFill="1" applyBorder="1" applyAlignment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3" fillId="0" borderId="29" xfId="50" applyFont="1" applyBorder="1" applyAlignment="1">
      <alignment horizontal="center" vertical="top"/>
    </xf>
    <xf numFmtId="0" fontId="32" fillId="0" borderId="53" xfId="50" applyFont="1" applyBorder="1" applyAlignment="1">
      <alignment horizontal="left" vertical="center"/>
    </xf>
    <xf numFmtId="0" fontId="30" fillId="0" borderId="54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24" fillId="0" borderId="54" xfId="50" applyFont="1" applyBorder="1" applyAlignment="1">
      <alignment horizontal="left" vertical="center"/>
    </xf>
    <xf numFmtId="0" fontId="24" fillId="0" borderId="30" xfId="50" applyFont="1" applyBorder="1" applyAlignment="1">
      <alignment horizontal="center" vertical="center"/>
    </xf>
    <xf numFmtId="0" fontId="24" fillId="0" borderId="31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46" xfId="50" applyFont="1" applyBorder="1" applyAlignment="1">
      <alignment horizontal="center" vertical="center"/>
    </xf>
    <xf numFmtId="0" fontId="24" fillId="0" borderId="32" xfId="50" applyFont="1" applyBorder="1" applyAlignment="1">
      <alignment horizontal="left" vertical="center"/>
    </xf>
    <xf numFmtId="0" fontId="30" fillId="0" borderId="15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14" fontId="30" fillId="0" borderId="15" xfId="50" applyNumberFormat="1" applyFont="1" applyBorder="1" applyAlignment="1">
      <alignment horizontal="center" vertical="center"/>
    </xf>
    <xf numFmtId="14" fontId="30" fillId="0" borderId="47" xfId="50" applyNumberFormat="1" applyFont="1" applyBorder="1" applyAlignment="1">
      <alignment horizontal="center" vertical="center"/>
    </xf>
    <xf numFmtId="0" fontId="24" fillId="0" borderId="32" xfId="50" applyFont="1" applyBorder="1" applyAlignment="1">
      <alignment vertical="center"/>
    </xf>
    <xf numFmtId="0" fontId="30" fillId="0" borderId="15" xfId="50" applyFont="1" applyBorder="1" applyAlignment="1">
      <alignment vertical="center"/>
    </xf>
    <xf numFmtId="0" fontId="30" fillId="0" borderId="47" xfId="50" applyFont="1" applyBorder="1" applyAlignment="1">
      <alignment vertical="center"/>
    </xf>
    <xf numFmtId="0" fontId="24" fillId="0" borderId="15" xfId="50" applyFont="1" applyBorder="1" applyAlignment="1">
      <alignment vertical="center"/>
    </xf>
    <xf numFmtId="0" fontId="30" fillId="0" borderId="38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27" fillId="0" borderId="15" xfId="50" applyFont="1" applyBorder="1" applyAlignment="1">
      <alignment vertical="center"/>
    </xf>
    <xf numFmtId="0" fontId="34" fillId="0" borderId="33" xfId="50" applyFont="1" applyBorder="1" applyAlignment="1">
      <alignment vertical="center"/>
    </xf>
    <xf numFmtId="0" fontId="24" fillId="0" borderId="33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14" fontId="30" fillId="0" borderId="34" xfId="50" applyNumberFormat="1" applyFont="1" applyBorder="1" applyAlignment="1">
      <alignment horizontal="center" vertical="center"/>
    </xf>
    <xf numFmtId="14" fontId="30" fillId="0" borderId="35" xfId="50" applyNumberFormat="1" applyFont="1" applyBorder="1" applyAlignment="1">
      <alignment horizontal="center" vertical="center"/>
    </xf>
    <xf numFmtId="0" fontId="24" fillId="0" borderId="55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32" fillId="0" borderId="56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vertical="center"/>
    </xf>
    <xf numFmtId="0" fontId="27" fillId="0" borderId="59" xfId="50" applyFont="1" applyBorder="1" applyAlignment="1">
      <alignment horizontal="left" vertical="center"/>
    </xf>
    <xf numFmtId="0" fontId="30" fillId="0" borderId="59" xfId="50" applyFont="1" applyBorder="1" applyAlignment="1">
      <alignment horizontal="left" vertical="center"/>
    </xf>
    <xf numFmtId="0" fontId="27" fillId="0" borderId="59" xfId="50" applyFont="1" applyBorder="1" applyAlignment="1">
      <alignment vertical="center"/>
    </xf>
    <xf numFmtId="0" fontId="24" fillId="0" borderId="59" xfId="50" applyFont="1" applyBorder="1" applyAlignment="1">
      <alignment vertical="center"/>
    </xf>
    <xf numFmtId="0" fontId="27" fillId="0" borderId="15" xfId="50" applyFont="1" applyBorder="1" applyAlignment="1">
      <alignment horizontal="left" vertical="center"/>
    </xf>
    <xf numFmtId="0" fontId="24" fillId="0" borderId="58" xfId="50" applyFont="1" applyBorder="1" applyAlignment="1">
      <alignment horizontal="center" vertical="center"/>
    </xf>
    <xf numFmtId="0" fontId="30" fillId="0" borderId="59" xfId="50" applyFont="1" applyBorder="1" applyAlignment="1">
      <alignment horizontal="center" vertical="center"/>
    </xf>
    <xf numFmtId="0" fontId="24" fillId="0" borderId="59" xfId="50" applyFont="1" applyBorder="1" applyAlignment="1">
      <alignment horizontal="center" vertical="center"/>
    </xf>
    <xf numFmtId="0" fontId="27" fillId="0" borderId="59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30" fillId="0" borderId="15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7" fillId="0" borderId="15" xfId="50" applyFont="1" applyBorder="1" applyAlignment="1">
      <alignment horizontal="center" vertical="center"/>
    </xf>
    <xf numFmtId="0" fontId="24" fillId="0" borderId="43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 wrapText="1"/>
    </xf>
    <xf numFmtId="0" fontId="24" fillId="0" borderId="5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35" fillId="0" borderId="60" xfId="50" applyFont="1" applyBorder="1" applyAlignment="1">
      <alignment horizontal="left" vertical="center" wrapText="1"/>
    </xf>
    <xf numFmtId="0" fontId="30" fillId="0" borderId="32" xfId="50" applyFont="1" applyBorder="1" applyAlignment="1">
      <alignment horizontal="left" vertical="center"/>
    </xf>
    <xf numFmtId="9" fontId="30" fillId="0" borderId="15" xfId="50" applyNumberFormat="1" applyFont="1" applyBorder="1" applyAlignment="1">
      <alignment horizontal="center" vertical="center"/>
    </xf>
    <xf numFmtId="0" fontId="32" fillId="0" borderId="56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9" fontId="30" fillId="0" borderId="42" xfId="50" applyNumberFormat="1" applyFont="1" applyBorder="1" applyAlignment="1">
      <alignment horizontal="left" vertical="center"/>
    </xf>
    <xf numFmtId="9" fontId="30" fillId="0" borderId="37" xfId="50" applyNumberFormat="1" applyFont="1" applyBorder="1" applyAlignment="1">
      <alignment horizontal="left" vertical="center"/>
    </xf>
    <xf numFmtId="9" fontId="30" fillId="0" borderId="43" xfId="50" applyNumberFormat="1" applyFont="1" applyBorder="1" applyAlignment="1">
      <alignment horizontal="left" vertical="center"/>
    </xf>
    <xf numFmtId="9" fontId="30" fillId="0" borderId="44" xfId="50" applyNumberFormat="1" applyFont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61" xfId="50" applyFont="1" applyFill="1" applyBorder="1" applyAlignment="1">
      <alignment horizontal="left" vertical="center"/>
    </xf>
    <xf numFmtId="0" fontId="29" fillId="0" borderId="44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0" fillId="0" borderId="63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32" fillId="0" borderId="53" xfId="50" applyFont="1" applyBorder="1" applyAlignment="1">
      <alignment vertical="center"/>
    </xf>
    <xf numFmtId="0" fontId="36" fillId="0" borderId="57" xfId="50" applyFont="1" applyBorder="1" applyAlignment="1">
      <alignment horizontal="center" vertical="center"/>
    </xf>
    <xf numFmtId="0" fontId="32" fillId="0" borderId="54" xfId="50" applyFont="1" applyBorder="1" applyAlignment="1">
      <alignment vertical="center"/>
    </xf>
    <xf numFmtId="0" fontId="30" fillId="0" borderId="64" xfId="50" applyFont="1" applyBorder="1" applyAlignment="1">
      <alignment vertical="center"/>
    </xf>
    <xf numFmtId="0" fontId="32" fillId="0" borderId="64" xfId="50" applyFont="1" applyBorder="1" applyAlignment="1">
      <alignment vertical="center"/>
    </xf>
    <xf numFmtId="58" fontId="27" fillId="0" borderId="54" xfId="50" applyNumberFormat="1" applyFont="1" applyBorder="1" applyAlignment="1">
      <alignment vertical="center"/>
    </xf>
    <xf numFmtId="0" fontId="32" fillId="0" borderId="41" xfId="50" applyFont="1" applyBorder="1" applyAlignment="1">
      <alignment horizontal="center" vertical="center"/>
    </xf>
    <xf numFmtId="0" fontId="30" fillId="0" borderId="55" xfId="50" applyFont="1" applyFill="1" applyBorder="1" applyAlignment="1">
      <alignment horizontal="left" vertical="center"/>
    </xf>
    <xf numFmtId="0" fontId="30" fillId="0" borderId="41" xfId="50" applyFont="1" applyFill="1" applyBorder="1" applyAlignment="1">
      <alignment horizontal="left" vertical="center"/>
    </xf>
    <xf numFmtId="0" fontId="27" fillId="0" borderId="64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27" fillId="0" borderId="65" xfId="50" applyFont="1" applyBorder="1" applyAlignment="1">
      <alignment horizontal="center" vertical="center"/>
    </xf>
    <xf numFmtId="0" fontId="30" fillId="0" borderId="34" xfId="50" applyFont="1" applyBorder="1" applyAlignment="1">
      <alignment horizontal="left" vertical="center"/>
    </xf>
    <xf numFmtId="0" fontId="30" fillId="0" borderId="35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32" fillId="0" borderId="67" xfId="50" applyFont="1" applyBorder="1" applyAlignment="1">
      <alignment horizontal="left" vertical="center"/>
    </xf>
    <xf numFmtId="0" fontId="30" fillId="0" borderId="68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4" fillId="0" borderId="50" xfId="50" applyFont="1" applyBorder="1" applyAlignment="1">
      <alignment horizontal="left" vertical="center" wrapText="1"/>
    </xf>
    <xf numFmtId="0" fontId="24" fillId="0" borderId="68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37" fillId="0" borderId="47" xfId="50" applyFont="1" applyBorder="1" applyAlignment="1">
      <alignment horizontal="left" vertical="center" wrapText="1"/>
    </xf>
    <xf numFmtId="0" fontId="37" fillId="0" borderId="47" xfId="50" applyFont="1" applyBorder="1" applyAlignment="1">
      <alignment horizontal="left" vertical="center"/>
    </xf>
    <xf numFmtId="0" fontId="31" fillId="0" borderId="47" xfId="50" applyFont="1" applyBorder="1" applyAlignment="1">
      <alignment horizontal="left" vertical="center"/>
    </xf>
    <xf numFmtId="0" fontId="32" fillId="0" borderId="67" xfId="0" applyFont="1" applyBorder="1" applyAlignment="1">
      <alignment horizontal="left" vertical="center"/>
    </xf>
    <xf numFmtId="9" fontId="30" fillId="0" borderId="48" xfId="50" applyNumberFormat="1" applyFont="1" applyBorder="1" applyAlignment="1">
      <alignment horizontal="left" vertical="center"/>
    </xf>
    <xf numFmtId="9" fontId="30" fillId="0" borderId="50" xfId="50" applyNumberFormat="1" applyFont="1" applyBorder="1" applyAlignment="1">
      <alignment horizontal="left" vertical="center"/>
    </xf>
    <xf numFmtId="0" fontId="29" fillId="0" borderId="68" xfId="50" applyFont="1" applyFill="1" applyBorder="1" applyAlignment="1">
      <alignment horizontal="left" vertical="center"/>
    </xf>
    <xf numFmtId="0" fontId="29" fillId="0" borderId="50" xfId="50" applyFont="1" applyFill="1" applyBorder="1" applyAlignment="1">
      <alignment horizontal="left" vertical="center"/>
    </xf>
    <xf numFmtId="0" fontId="30" fillId="0" borderId="69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32" fillId="0" borderId="70" xfId="50" applyFont="1" applyBorder="1" applyAlignment="1">
      <alignment horizontal="center" vertical="center"/>
    </xf>
    <xf numFmtId="0" fontId="30" fillId="0" borderId="64" xfId="50" applyFont="1" applyBorder="1" applyAlignment="1">
      <alignment horizontal="center" vertical="center"/>
    </xf>
    <xf numFmtId="0" fontId="30" fillId="0" borderId="66" xfId="50" applyFont="1" applyBorder="1" applyAlignment="1">
      <alignment horizontal="center" vertical="center"/>
    </xf>
    <xf numFmtId="0" fontId="30" fillId="0" borderId="66" xfId="50" applyFont="1" applyFill="1" applyBorder="1" applyAlignment="1">
      <alignment horizontal="left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1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8" fillId="0" borderId="75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5" fillId="0" borderId="3" xfId="0" applyFont="1" applyFill="1" applyBorder="1" applyAlignment="1" quotePrefix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9" customWidth="1"/>
    <col min="3" max="3" width="10.125" customWidth="1"/>
  </cols>
  <sheetData>
    <row r="1" ht="21" customHeight="1" spans="1:2">
      <c r="A1" s="390"/>
      <c r="B1" s="391" t="s">
        <v>0</v>
      </c>
    </row>
    <row r="2" spans="1:2">
      <c r="A2" s="15">
        <v>1</v>
      </c>
      <c r="B2" s="392" t="s">
        <v>1</v>
      </c>
    </row>
    <row r="3" spans="1:2">
      <c r="A3" s="15">
        <v>2</v>
      </c>
      <c r="B3" s="392" t="s">
        <v>2</v>
      </c>
    </row>
    <row r="4" spans="1:2">
      <c r="A4" s="15">
        <v>3</v>
      </c>
      <c r="B4" s="392" t="s">
        <v>3</v>
      </c>
    </row>
    <row r="5" spans="1:2">
      <c r="A5" s="15">
        <v>4</v>
      </c>
      <c r="B5" s="392" t="s">
        <v>4</v>
      </c>
    </row>
    <row r="6" spans="1:2">
      <c r="A6" s="15">
        <v>5</v>
      </c>
      <c r="B6" s="392" t="s">
        <v>5</v>
      </c>
    </row>
    <row r="7" spans="1:2">
      <c r="A7" s="1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8.95" customHeight="1" spans="1:2">
      <c r="A9" s="390"/>
      <c r="B9" s="395" t="s">
        <v>8</v>
      </c>
    </row>
    <row r="10" ht="15.95" customHeight="1" spans="1:2">
      <c r="A10" s="15">
        <v>1</v>
      </c>
      <c r="B10" s="396" t="s">
        <v>9</v>
      </c>
    </row>
    <row r="11" spans="1:2">
      <c r="A11" s="15">
        <v>2</v>
      </c>
      <c r="B11" s="392" t="s">
        <v>10</v>
      </c>
    </row>
    <row r="12" spans="1:2">
      <c r="A12" s="15">
        <v>3</v>
      </c>
      <c r="B12" s="394" t="s">
        <v>11</v>
      </c>
    </row>
    <row r="13" spans="1:2">
      <c r="A13" s="15">
        <v>4</v>
      </c>
      <c r="B13" s="392" t="s">
        <v>12</v>
      </c>
    </row>
    <row r="14" spans="1:2">
      <c r="A14" s="15">
        <v>5</v>
      </c>
      <c r="B14" s="392" t="s">
        <v>13</v>
      </c>
    </row>
    <row r="15" spans="1:2">
      <c r="A15" s="15">
        <v>6</v>
      </c>
      <c r="B15" s="392" t="s">
        <v>14</v>
      </c>
    </row>
    <row r="16" spans="1:2">
      <c r="A16" s="15">
        <v>7</v>
      </c>
      <c r="B16" s="392" t="s">
        <v>15</v>
      </c>
    </row>
    <row r="17" spans="1:2">
      <c r="A17" s="15">
        <v>8</v>
      </c>
      <c r="B17" s="392" t="s">
        <v>16</v>
      </c>
    </row>
    <row r="18" spans="1:2">
      <c r="A18" s="15">
        <v>9</v>
      </c>
      <c r="B18" s="392" t="s">
        <v>17</v>
      </c>
    </row>
    <row r="19" spans="1:2">
      <c r="A19" s="15"/>
      <c r="B19" s="392"/>
    </row>
    <row r="20" ht="20.25" spans="1:2">
      <c r="A20" s="390"/>
      <c r="B20" s="391" t="s">
        <v>18</v>
      </c>
    </row>
    <row r="21" spans="1:2">
      <c r="A21" s="15">
        <v>1</v>
      </c>
      <c r="B21" s="397" t="s">
        <v>19</v>
      </c>
    </row>
    <row r="22" spans="1:2">
      <c r="A22" s="15">
        <v>2</v>
      </c>
      <c r="B22" s="392" t="s">
        <v>20</v>
      </c>
    </row>
    <row r="23" spans="1:2">
      <c r="A23" s="15">
        <v>3</v>
      </c>
      <c r="B23" s="392" t="s">
        <v>21</v>
      </c>
    </row>
    <row r="24" spans="1:2">
      <c r="A24" s="15">
        <v>4</v>
      </c>
      <c r="B24" s="392" t="s">
        <v>22</v>
      </c>
    </row>
    <row r="25" spans="1:2">
      <c r="A25" s="15">
        <v>5</v>
      </c>
      <c r="B25" s="392" t="s">
        <v>23</v>
      </c>
    </row>
    <row r="26" spans="1:2">
      <c r="A26" s="15">
        <v>6</v>
      </c>
      <c r="B26" s="392" t="s">
        <v>24</v>
      </c>
    </row>
    <row r="27" spans="1:2">
      <c r="A27" s="15">
        <v>7</v>
      </c>
      <c r="B27" s="392" t="s">
        <v>25</v>
      </c>
    </row>
    <row r="28" spans="1:2">
      <c r="A28" s="15"/>
      <c r="B28" s="392"/>
    </row>
    <row r="29" ht="20.25" spans="1:2">
      <c r="A29" s="390"/>
      <c r="B29" s="391" t="s">
        <v>26</v>
      </c>
    </row>
    <row r="30" spans="1:2">
      <c r="A30" s="15">
        <v>1</v>
      </c>
      <c r="B30" s="397" t="s">
        <v>27</v>
      </c>
    </row>
    <row r="31" spans="1:2">
      <c r="A31" s="15">
        <v>2</v>
      </c>
      <c r="B31" s="392" t="s">
        <v>28</v>
      </c>
    </row>
    <row r="32" spans="1:2">
      <c r="A32" s="15">
        <v>3</v>
      </c>
      <c r="B32" s="392" t="s">
        <v>29</v>
      </c>
    </row>
    <row r="33" ht="28.5" spans="1:2">
      <c r="A33" s="15">
        <v>4</v>
      </c>
      <c r="B33" s="392" t="s">
        <v>30</v>
      </c>
    </row>
    <row r="34" spans="1:2">
      <c r="A34" s="15">
        <v>5</v>
      </c>
      <c r="B34" s="392" t="s">
        <v>31</v>
      </c>
    </row>
    <row r="35" spans="1:2">
      <c r="A35" s="15">
        <v>6</v>
      </c>
      <c r="B35" s="392" t="s">
        <v>32</v>
      </c>
    </row>
    <row r="36" spans="1:2">
      <c r="A36" s="15">
        <v>7</v>
      </c>
      <c r="B36" s="392" t="s">
        <v>33</v>
      </c>
    </row>
    <row r="37" spans="1:2">
      <c r="A37" s="1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" t="s">
        <v>360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36" t="s">
        <v>361</v>
      </c>
      <c r="B2" s="37" t="s">
        <v>271</v>
      </c>
      <c r="C2" s="37" t="s">
        <v>273</v>
      </c>
      <c r="D2" s="37" t="s">
        <v>274</v>
      </c>
      <c r="E2" s="37" t="s">
        <v>275</v>
      </c>
      <c r="F2" s="37" t="s">
        <v>276</v>
      </c>
      <c r="G2" s="36" t="s">
        <v>362</v>
      </c>
      <c r="H2" s="36" t="s">
        <v>363</v>
      </c>
      <c r="I2" s="36" t="s">
        <v>364</v>
      </c>
      <c r="J2" s="36" t="s">
        <v>363</v>
      </c>
      <c r="K2" s="36" t="s">
        <v>365</v>
      </c>
      <c r="L2" s="36" t="s">
        <v>363</v>
      </c>
      <c r="M2" s="37" t="s">
        <v>330</v>
      </c>
      <c r="N2" s="37" t="s">
        <v>284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8" t="s">
        <v>361</v>
      </c>
      <c r="B4" s="39" t="s">
        <v>366</v>
      </c>
      <c r="C4" s="39" t="s">
        <v>331</v>
      </c>
      <c r="D4" s="39" t="s">
        <v>274</v>
      </c>
      <c r="E4" s="37" t="s">
        <v>275</v>
      </c>
      <c r="F4" s="37" t="s">
        <v>276</v>
      </c>
      <c r="G4" s="36" t="s">
        <v>362</v>
      </c>
      <c r="H4" s="36" t="s">
        <v>363</v>
      </c>
      <c r="I4" s="36" t="s">
        <v>364</v>
      </c>
      <c r="J4" s="36" t="s">
        <v>363</v>
      </c>
      <c r="K4" s="36" t="s">
        <v>365</v>
      </c>
      <c r="L4" s="36" t="s">
        <v>363</v>
      </c>
      <c r="M4" s="37" t="s">
        <v>330</v>
      </c>
      <c r="N4" s="37" t="s">
        <v>284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7" t="s">
        <v>321</v>
      </c>
      <c r="B11" s="18"/>
      <c r="C11" s="18"/>
      <c r="D11" s="19"/>
      <c r="E11" s="20"/>
      <c r="F11" s="40"/>
      <c r="G11" s="35"/>
      <c r="H11" s="40"/>
      <c r="I11" s="17" t="s">
        <v>304</v>
      </c>
      <c r="J11" s="18"/>
      <c r="K11" s="18"/>
      <c r="L11" s="18"/>
      <c r="M11" s="18"/>
      <c r="N11" s="26"/>
    </row>
    <row r="12" ht="16.5" spans="1:14">
      <c r="A12" s="21" t="s">
        <v>367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8" spans="7:7">
      <c r="G18" s="41" t="s">
        <v>368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4" sqref="B4:B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4" t="s">
        <v>369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324</v>
      </c>
      <c r="B2" s="6" t="s">
        <v>276</v>
      </c>
      <c r="C2" s="6" t="s">
        <v>271</v>
      </c>
      <c r="D2" s="6" t="s">
        <v>273</v>
      </c>
      <c r="E2" s="6" t="s">
        <v>274</v>
      </c>
      <c r="F2" s="6" t="s">
        <v>275</v>
      </c>
      <c r="G2" s="5" t="s">
        <v>370</v>
      </c>
      <c r="H2" s="5" t="s">
        <v>371</v>
      </c>
      <c r="I2" s="5" t="s">
        <v>372</v>
      </c>
      <c r="J2" s="5" t="s">
        <v>373</v>
      </c>
      <c r="K2" s="6" t="s">
        <v>330</v>
      </c>
      <c r="L2" s="6" t="s">
        <v>284</v>
      </c>
    </row>
    <row r="3" spans="1:12">
      <c r="A3" s="27" t="s">
        <v>332</v>
      </c>
      <c r="B3" s="28" t="s">
        <v>315</v>
      </c>
      <c r="C3" s="29"/>
      <c r="D3" s="30" t="s">
        <v>374</v>
      </c>
      <c r="E3" s="31" t="s">
        <v>120</v>
      </c>
      <c r="F3" s="32">
        <v>81253</v>
      </c>
      <c r="G3" s="33" t="s">
        <v>375</v>
      </c>
      <c r="H3" s="33" t="s">
        <v>376</v>
      </c>
      <c r="I3" s="27"/>
      <c r="J3" s="27"/>
      <c r="K3" s="33" t="s">
        <v>377</v>
      </c>
      <c r="L3" s="16"/>
    </row>
    <row r="4" spans="1:12">
      <c r="A4" s="27" t="s">
        <v>356</v>
      </c>
      <c r="B4" s="28" t="s">
        <v>315</v>
      </c>
      <c r="C4" s="29"/>
      <c r="D4" s="30" t="s">
        <v>374</v>
      </c>
      <c r="E4" s="31" t="s">
        <v>120</v>
      </c>
      <c r="F4" s="32">
        <v>81253</v>
      </c>
      <c r="G4" s="33" t="s">
        <v>375</v>
      </c>
      <c r="H4" s="33" t="s">
        <v>376</v>
      </c>
      <c r="I4" s="27"/>
      <c r="J4" s="27"/>
      <c r="K4" s="33" t="s">
        <v>377</v>
      </c>
      <c r="L4" s="16"/>
    </row>
    <row r="5" spans="1:12">
      <c r="A5" s="27" t="s">
        <v>378</v>
      </c>
      <c r="B5" s="28" t="s">
        <v>315</v>
      </c>
      <c r="C5" s="29"/>
      <c r="D5" s="30" t="s">
        <v>374</v>
      </c>
      <c r="E5" s="31" t="s">
        <v>120</v>
      </c>
      <c r="F5" s="32">
        <v>81253</v>
      </c>
      <c r="G5" s="33" t="s">
        <v>375</v>
      </c>
      <c r="H5" s="33" t="s">
        <v>376</v>
      </c>
      <c r="I5" s="27"/>
      <c r="J5" s="27"/>
      <c r="K5" s="33" t="s">
        <v>377</v>
      </c>
      <c r="L5" s="16"/>
    </row>
    <row r="6" spans="1:12">
      <c r="A6" s="27" t="s">
        <v>379</v>
      </c>
      <c r="B6" s="28" t="s">
        <v>315</v>
      </c>
      <c r="C6" s="29"/>
      <c r="D6" s="30" t="s">
        <v>374</v>
      </c>
      <c r="E6" s="31" t="s">
        <v>120</v>
      </c>
      <c r="F6" s="32">
        <v>81253</v>
      </c>
      <c r="G6" s="33" t="s">
        <v>375</v>
      </c>
      <c r="H6" s="33" t="s">
        <v>376</v>
      </c>
      <c r="I6" s="27"/>
      <c r="J6" s="27"/>
      <c r="K6" s="33" t="s">
        <v>377</v>
      </c>
      <c r="L6" s="16"/>
    </row>
    <row r="7" spans="1:12">
      <c r="A7" s="27" t="s">
        <v>380</v>
      </c>
      <c r="B7" s="28" t="s">
        <v>315</v>
      </c>
      <c r="C7" s="34"/>
      <c r="D7" s="30" t="s">
        <v>374</v>
      </c>
      <c r="E7" s="31" t="s">
        <v>120</v>
      </c>
      <c r="F7" s="32">
        <v>81253</v>
      </c>
      <c r="G7" s="33" t="s">
        <v>375</v>
      </c>
      <c r="H7" s="33" t="s">
        <v>376</v>
      </c>
      <c r="I7" s="27"/>
      <c r="J7" s="27"/>
      <c r="K7" s="33" t="s">
        <v>377</v>
      </c>
      <c r="L7" s="15"/>
    </row>
    <row r="8" spans="1:12">
      <c r="A8" s="27" t="s">
        <v>332</v>
      </c>
      <c r="B8" s="28" t="s">
        <v>315</v>
      </c>
      <c r="C8" s="34"/>
      <c r="D8" s="30" t="s">
        <v>374</v>
      </c>
      <c r="E8" s="31" t="s">
        <v>297</v>
      </c>
      <c r="F8" s="32">
        <v>81253</v>
      </c>
      <c r="G8" s="33" t="s">
        <v>375</v>
      </c>
      <c r="H8" s="33" t="s">
        <v>376</v>
      </c>
      <c r="I8" s="27"/>
      <c r="J8" s="27"/>
      <c r="K8" s="33" t="s">
        <v>377</v>
      </c>
      <c r="L8" s="15"/>
    </row>
    <row r="9" spans="1:12">
      <c r="A9" s="27" t="s">
        <v>356</v>
      </c>
      <c r="B9" s="28" t="s">
        <v>315</v>
      </c>
      <c r="C9" s="34"/>
      <c r="D9" s="30" t="s">
        <v>374</v>
      </c>
      <c r="E9" s="31" t="s">
        <v>297</v>
      </c>
      <c r="F9" s="32">
        <v>81253</v>
      </c>
      <c r="G9" s="33" t="s">
        <v>375</v>
      </c>
      <c r="H9" s="33" t="s">
        <v>376</v>
      </c>
      <c r="I9" s="27"/>
      <c r="J9" s="27"/>
      <c r="K9" s="33" t="s">
        <v>377</v>
      </c>
      <c r="L9" s="15"/>
    </row>
    <row r="10" spans="1:12">
      <c r="A10" s="27" t="s">
        <v>378</v>
      </c>
      <c r="B10" s="28" t="s">
        <v>315</v>
      </c>
      <c r="C10" s="34"/>
      <c r="D10" s="30" t="s">
        <v>374</v>
      </c>
      <c r="E10" s="31" t="s">
        <v>297</v>
      </c>
      <c r="F10" s="32">
        <v>81253</v>
      </c>
      <c r="G10" s="33" t="s">
        <v>375</v>
      </c>
      <c r="H10" s="33" t="s">
        <v>376</v>
      </c>
      <c r="I10" s="27"/>
      <c r="J10" s="27"/>
      <c r="K10" s="33" t="s">
        <v>377</v>
      </c>
      <c r="L10" s="15"/>
    </row>
    <row r="11" spans="1:12">
      <c r="A11" s="27" t="s">
        <v>379</v>
      </c>
      <c r="B11" s="28" t="s">
        <v>315</v>
      </c>
      <c r="C11" s="34"/>
      <c r="D11" s="30" t="s">
        <v>374</v>
      </c>
      <c r="E11" s="31" t="s">
        <v>297</v>
      </c>
      <c r="F11" s="32">
        <v>81253</v>
      </c>
      <c r="G11" s="33" t="s">
        <v>375</v>
      </c>
      <c r="H11" s="33" t="s">
        <v>376</v>
      </c>
      <c r="I11" s="27"/>
      <c r="J11" s="27"/>
      <c r="K11" s="33" t="s">
        <v>377</v>
      </c>
      <c r="L11" s="15"/>
    </row>
    <row r="12" spans="1:12">
      <c r="A12" s="27" t="s">
        <v>380</v>
      </c>
      <c r="B12" s="28" t="s">
        <v>315</v>
      </c>
      <c r="C12" s="34"/>
      <c r="D12" s="30" t="s">
        <v>374</v>
      </c>
      <c r="E12" s="31" t="s">
        <v>297</v>
      </c>
      <c r="F12" s="32">
        <v>81253</v>
      </c>
      <c r="G12" s="33" t="s">
        <v>375</v>
      </c>
      <c r="H12" s="33" t="s">
        <v>376</v>
      </c>
      <c r="I12" s="27"/>
      <c r="J12" s="27"/>
      <c r="K12" s="33" t="s">
        <v>377</v>
      </c>
      <c r="L12" s="15"/>
    </row>
    <row r="13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="3" customFormat="1" ht="18.75" spans="1:12">
      <c r="A14" s="17" t="s">
        <v>321</v>
      </c>
      <c r="B14" s="18"/>
      <c r="C14" s="18"/>
      <c r="D14" s="18"/>
      <c r="E14" s="19"/>
      <c r="F14" s="20"/>
      <c r="G14" s="35"/>
      <c r="H14" s="17" t="s">
        <v>381</v>
      </c>
      <c r="I14" s="18"/>
      <c r="J14" s="18"/>
      <c r="K14" s="18"/>
      <c r="L14" s="26"/>
    </row>
    <row r="15" ht="90" customHeight="1" spans="1:12">
      <c r="A15" s="21" t="s">
        <v>382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M11" sqref="M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4" t="s">
        <v>383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270</v>
      </c>
      <c r="B2" s="6" t="s">
        <v>276</v>
      </c>
      <c r="C2" s="6" t="s">
        <v>331</v>
      </c>
      <c r="D2" s="6" t="s">
        <v>274</v>
      </c>
      <c r="E2" s="6" t="s">
        <v>275</v>
      </c>
      <c r="F2" s="5" t="s">
        <v>384</v>
      </c>
      <c r="G2" s="5" t="s">
        <v>309</v>
      </c>
      <c r="H2" s="7" t="s">
        <v>310</v>
      </c>
      <c r="I2" s="23" t="s">
        <v>312</v>
      </c>
    </row>
    <row r="3" s="1" customFormat="1" ht="16.5" spans="1:9">
      <c r="A3" s="5"/>
      <c r="B3" s="8"/>
      <c r="C3" s="8"/>
      <c r="D3" s="8"/>
      <c r="E3" s="8"/>
      <c r="F3" s="5" t="s">
        <v>385</v>
      </c>
      <c r="G3" s="5" t="s">
        <v>313</v>
      </c>
      <c r="H3" s="9"/>
      <c r="I3" s="24"/>
    </row>
    <row r="4" s="2" customFormat="1" ht="48.95" customHeight="1" spans="1:9">
      <c r="A4" s="10">
        <v>1</v>
      </c>
      <c r="B4" s="10" t="s">
        <v>386</v>
      </c>
      <c r="C4" s="11" t="s">
        <v>387</v>
      </c>
      <c r="D4" s="11" t="s">
        <v>388</v>
      </c>
      <c r="E4" s="11" t="s">
        <v>389</v>
      </c>
      <c r="F4" s="12">
        <v>0.1</v>
      </c>
      <c r="G4" s="13">
        <v>0.1</v>
      </c>
      <c r="H4" s="14"/>
      <c r="I4" s="25"/>
    </row>
    <row r="5" spans="1:9">
      <c r="A5" s="15"/>
      <c r="B5" s="15"/>
      <c r="C5" s="16"/>
      <c r="D5" s="16"/>
      <c r="E5" s="16"/>
      <c r="F5" s="16"/>
      <c r="G5" s="16"/>
      <c r="H5" s="16"/>
      <c r="I5" s="16"/>
    </row>
    <row r="6" spans="1:9">
      <c r="A6" s="15"/>
      <c r="B6" s="15"/>
      <c r="C6" s="16"/>
      <c r="D6" s="16"/>
      <c r="E6" s="16"/>
      <c r="F6" s="16"/>
      <c r="G6" s="16"/>
      <c r="H6" s="16"/>
      <c r="I6" s="16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18.75" spans="1:9">
      <c r="A12" s="17" t="s">
        <v>321</v>
      </c>
      <c r="B12" s="18"/>
      <c r="C12" s="18"/>
      <c r="D12" s="19"/>
      <c r="E12" s="20"/>
      <c r="F12" s="17" t="s">
        <v>304</v>
      </c>
      <c r="G12" s="18"/>
      <c r="H12" s="19"/>
      <c r="I12" s="26"/>
    </row>
    <row r="13" ht="73.5" customHeight="1" spans="1:9">
      <c r="A13" s="21" t="s">
        <v>390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35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36</v>
      </c>
      <c r="E3" s="373"/>
      <c r="F3" s="374" t="s">
        <v>37</v>
      </c>
      <c r="G3" s="375"/>
      <c r="H3" s="372" t="s">
        <v>38</v>
      </c>
      <c r="I3" s="384"/>
    </row>
    <row r="4" ht="27.95" customHeight="1" spans="2:9">
      <c r="B4" s="370" t="s">
        <v>39</v>
      </c>
      <c r="C4" s="371" t="s">
        <v>40</v>
      </c>
      <c r="D4" s="371" t="s">
        <v>41</v>
      </c>
      <c r="E4" s="371" t="s">
        <v>42</v>
      </c>
      <c r="F4" s="376" t="s">
        <v>41</v>
      </c>
      <c r="G4" s="376" t="s">
        <v>42</v>
      </c>
      <c r="H4" s="371" t="s">
        <v>41</v>
      </c>
      <c r="I4" s="385" t="s">
        <v>42</v>
      </c>
    </row>
    <row r="5" ht="27.95" customHeight="1" spans="2:9">
      <c r="B5" s="377" t="s">
        <v>43</v>
      </c>
      <c r="C5" s="15">
        <v>13</v>
      </c>
      <c r="D5" s="15">
        <v>0</v>
      </c>
      <c r="E5" s="15">
        <v>1</v>
      </c>
      <c r="F5" s="378">
        <v>0</v>
      </c>
      <c r="G5" s="378">
        <v>1</v>
      </c>
      <c r="H5" s="15">
        <v>1</v>
      </c>
      <c r="I5" s="386">
        <v>2</v>
      </c>
    </row>
    <row r="6" ht="27.95" customHeight="1" spans="2:9">
      <c r="B6" s="377" t="s">
        <v>44</v>
      </c>
      <c r="C6" s="15">
        <v>20</v>
      </c>
      <c r="D6" s="15">
        <v>0</v>
      </c>
      <c r="E6" s="15">
        <v>1</v>
      </c>
      <c r="F6" s="378">
        <v>1</v>
      </c>
      <c r="G6" s="378">
        <v>2</v>
      </c>
      <c r="H6" s="15">
        <v>2</v>
      </c>
      <c r="I6" s="386">
        <v>3</v>
      </c>
    </row>
    <row r="7" ht="27.95" customHeight="1" spans="2:9">
      <c r="B7" s="377" t="s">
        <v>45</v>
      </c>
      <c r="C7" s="15">
        <v>32</v>
      </c>
      <c r="D7" s="15">
        <v>0</v>
      </c>
      <c r="E7" s="15">
        <v>1</v>
      </c>
      <c r="F7" s="378">
        <v>2</v>
      </c>
      <c r="G7" s="378">
        <v>3</v>
      </c>
      <c r="H7" s="15">
        <v>3</v>
      </c>
      <c r="I7" s="386">
        <v>4</v>
      </c>
    </row>
    <row r="8" ht="27.95" customHeight="1" spans="2:9">
      <c r="B8" s="377" t="s">
        <v>46</v>
      </c>
      <c r="C8" s="15">
        <v>50</v>
      </c>
      <c r="D8" s="15">
        <v>1</v>
      </c>
      <c r="E8" s="15">
        <v>2</v>
      </c>
      <c r="F8" s="378">
        <v>3</v>
      </c>
      <c r="G8" s="378">
        <v>4</v>
      </c>
      <c r="H8" s="15">
        <v>5</v>
      </c>
      <c r="I8" s="386">
        <v>6</v>
      </c>
    </row>
    <row r="9" ht="27.95" customHeight="1" spans="2:9">
      <c r="B9" s="377" t="s">
        <v>47</v>
      </c>
      <c r="C9" s="15">
        <v>80</v>
      </c>
      <c r="D9" s="15">
        <v>2</v>
      </c>
      <c r="E9" s="15">
        <v>3</v>
      </c>
      <c r="F9" s="378">
        <v>5</v>
      </c>
      <c r="G9" s="378">
        <v>6</v>
      </c>
      <c r="H9" s="15">
        <v>7</v>
      </c>
      <c r="I9" s="386">
        <v>8</v>
      </c>
    </row>
    <row r="10" ht="27.95" customHeight="1" spans="2:9">
      <c r="B10" s="377" t="s">
        <v>48</v>
      </c>
      <c r="C10" s="15">
        <v>125</v>
      </c>
      <c r="D10" s="15">
        <v>3</v>
      </c>
      <c r="E10" s="15">
        <v>4</v>
      </c>
      <c r="F10" s="378">
        <v>7</v>
      </c>
      <c r="G10" s="378">
        <v>8</v>
      </c>
      <c r="H10" s="15">
        <v>10</v>
      </c>
      <c r="I10" s="386">
        <v>11</v>
      </c>
    </row>
    <row r="11" ht="27.95" customHeight="1" spans="2:9">
      <c r="B11" s="377" t="s">
        <v>49</v>
      </c>
      <c r="C11" s="15">
        <v>200</v>
      </c>
      <c r="D11" s="15">
        <v>5</v>
      </c>
      <c r="E11" s="15">
        <v>6</v>
      </c>
      <c r="F11" s="378">
        <v>10</v>
      </c>
      <c r="G11" s="378">
        <v>11</v>
      </c>
      <c r="H11" s="15">
        <v>14</v>
      </c>
      <c r="I11" s="386">
        <v>15</v>
      </c>
    </row>
    <row r="12" ht="27.95" customHeight="1" spans="2:9">
      <c r="B12" s="379" t="s">
        <v>50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41" t="s">
        <v>58</v>
      </c>
      <c r="J2" s="341"/>
      <c r="K2" s="342"/>
    </row>
    <row r="3" ht="14.25" spans="1:11">
      <c r="A3" s="265" t="s">
        <v>59</v>
      </c>
      <c r="B3" s="266"/>
      <c r="C3" s="267"/>
      <c r="D3" s="268" t="s">
        <v>60</v>
      </c>
      <c r="E3" s="269"/>
      <c r="F3" s="269"/>
      <c r="G3" s="270"/>
      <c r="H3" s="268" t="s">
        <v>61</v>
      </c>
      <c r="I3" s="269"/>
      <c r="J3" s="269"/>
      <c r="K3" s="270"/>
    </row>
    <row r="4" ht="14.25" spans="1:11">
      <c r="A4" s="271" t="s">
        <v>62</v>
      </c>
      <c r="B4" s="272" t="s">
        <v>63</v>
      </c>
      <c r="C4" s="273"/>
      <c r="D4" s="271" t="s">
        <v>64</v>
      </c>
      <c r="E4" s="274"/>
      <c r="F4" s="275">
        <v>45021</v>
      </c>
      <c r="G4" s="276"/>
      <c r="H4" s="271" t="s">
        <v>65</v>
      </c>
      <c r="I4" s="274"/>
      <c r="J4" s="272" t="s">
        <v>66</v>
      </c>
      <c r="K4" s="273" t="s">
        <v>67</v>
      </c>
    </row>
    <row r="5" ht="14.25" spans="1:11">
      <c r="A5" s="277" t="s">
        <v>68</v>
      </c>
      <c r="B5" s="272" t="s">
        <v>69</v>
      </c>
      <c r="C5" s="273"/>
      <c r="D5" s="271" t="s">
        <v>70</v>
      </c>
      <c r="E5" s="274"/>
      <c r="F5" s="275">
        <v>45005</v>
      </c>
      <c r="G5" s="276"/>
      <c r="H5" s="271" t="s">
        <v>71</v>
      </c>
      <c r="I5" s="274"/>
      <c r="J5" s="272" t="s">
        <v>66</v>
      </c>
      <c r="K5" s="273" t="s">
        <v>67</v>
      </c>
    </row>
    <row r="6" ht="14.25" spans="1:11">
      <c r="A6" s="271" t="s">
        <v>72</v>
      </c>
      <c r="B6" s="278">
        <v>1</v>
      </c>
      <c r="C6" s="279">
        <v>6</v>
      </c>
      <c r="D6" s="277" t="s">
        <v>73</v>
      </c>
      <c r="E6" s="280"/>
      <c r="F6" s="275">
        <v>45012</v>
      </c>
      <c r="G6" s="276"/>
      <c r="H6" s="271" t="s">
        <v>74</v>
      </c>
      <c r="I6" s="274"/>
      <c r="J6" s="272" t="s">
        <v>66</v>
      </c>
      <c r="K6" s="273" t="s">
        <v>67</v>
      </c>
    </row>
    <row r="7" ht="14.25" spans="1:11">
      <c r="A7" s="271" t="s">
        <v>75</v>
      </c>
      <c r="B7" s="281">
        <v>1500</v>
      </c>
      <c r="C7" s="282"/>
      <c r="D7" s="277" t="s">
        <v>76</v>
      </c>
      <c r="E7" s="283"/>
      <c r="F7" s="275">
        <v>45014</v>
      </c>
      <c r="G7" s="276"/>
      <c r="H7" s="271" t="s">
        <v>77</v>
      </c>
      <c r="I7" s="274"/>
      <c r="J7" s="272" t="s">
        <v>66</v>
      </c>
      <c r="K7" s="273" t="s">
        <v>67</v>
      </c>
    </row>
    <row r="8" ht="15" spans="1:11">
      <c r="A8" s="284" t="s">
        <v>78</v>
      </c>
      <c r="B8" s="203" t="s">
        <v>79</v>
      </c>
      <c r="C8" s="204"/>
      <c r="D8" s="285" t="s">
        <v>80</v>
      </c>
      <c r="E8" s="286"/>
      <c r="F8" s="287">
        <v>45016</v>
      </c>
      <c r="G8" s="288"/>
      <c r="H8" s="285" t="s">
        <v>81</v>
      </c>
      <c r="I8" s="286"/>
      <c r="J8" s="343" t="s">
        <v>66</v>
      </c>
      <c r="K8" s="344" t="s">
        <v>67</v>
      </c>
    </row>
    <row r="9" ht="1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45"/>
    </row>
    <row r="10" ht="1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46"/>
    </row>
    <row r="11" ht="14.2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47" t="s">
        <v>86</v>
      </c>
    </row>
    <row r="12" ht="14.25" spans="1:11">
      <c r="A12" s="277" t="s">
        <v>90</v>
      </c>
      <c r="B12" s="298" t="s">
        <v>85</v>
      </c>
      <c r="C12" s="272" t="s">
        <v>86</v>
      </c>
      <c r="D12" s="283"/>
      <c r="E12" s="280" t="s">
        <v>91</v>
      </c>
      <c r="F12" s="298" t="s">
        <v>85</v>
      </c>
      <c r="G12" s="272" t="s">
        <v>86</v>
      </c>
      <c r="H12" s="272" t="s">
        <v>88</v>
      </c>
      <c r="I12" s="280" t="s">
        <v>92</v>
      </c>
      <c r="J12" s="298" t="s">
        <v>85</v>
      </c>
      <c r="K12" s="273" t="s">
        <v>86</v>
      </c>
    </row>
    <row r="13" ht="14.25" spans="1:11">
      <c r="A13" s="277" t="s">
        <v>93</v>
      </c>
      <c r="B13" s="298" t="s">
        <v>85</v>
      </c>
      <c r="C13" s="272" t="s">
        <v>86</v>
      </c>
      <c r="D13" s="283"/>
      <c r="E13" s="280" t="s">
        <v>94</v>
      </c>
      <c r="F13" s="272" t="s">
        <v>95</v>
      </c>
      <c r="G13" s="272" t="s">
        <v>96</v>
      </c>
      <c r="H13" s="272" t="s">
        <v>88</v>
      </c>
      <c r="I13" s="280" t="s">
        <v>97</v>
      </c>
      <c r="J13" s="298" t="s">
        <v>85</v>
      </c>
      <c r="K13" s="273" t="s">
        <v>86</v>
      </c>
    </row>
    <row r="14" ht="15" spans="1:11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48"/>
    </row>
    <row r="15" ht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46"/>
    </row>
    <row r="16" ht="14.25" spans="1:11">
      <c r="A16" s="299" t="s">
        <v>100</v>
      </c>
      <c r="B16" s="295" t="s">
        <v>95</v>
      </c>
      <c r="C16" s="295" t="s">
        <v>96</v>
      </c>
      <c r="D16" s="300"/>
      <c r="E16" s="301" t="s">
        <v>101</v>
      </c>
      <c r="F16" s="295" t="s">
        <v>95</v>
      </c>
      <c r="G16" s="295" t="s">
        <v>96</v>
      </c>
      <c r="H16" s="302"/>
      <c r="I16" s="301" t="s">
        <v>102</v>
      </c>
      <c r="J16" s="295" t="s">
        <v>95</v>
      </c>
      <c r="K16" s="347" t="s">
        <v>96</v>
      </c>
    </row>
    <row r="17" customHeight="1" spans="1:22">
      <c r="A17" s="303" t="s">
        <v>103</v>
      </c>
      <c r="B17" s="272" t="s">
        <v>95</v>
      </c>
      <c r="C17" s="272" t="s">
        <v>96</v>
      </c>
      <c r="D17" s="304"/>
      <c r="E17" s="305" t="s">
        <v>104</v>
      </c>
      <c r="F17" s="272" t="s">
        <v>95</v>
      </c>
      <c r="G17" s="272" t="s">
        <v>96</v>
      </c>
      <c r="H17" s="306"/>
      <c r="I17" s="305" t="s">
        <v>105</v>
      </c>
      <c r="J17" s="272" t="s">
        <v>95</v>
      </c>
      <c r="K17" s="273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50"/>
    </row>
    <row r="19" s="258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46"/>
    </row>
    <row r="20" customHeight="1" spans="1:11">
      <c r="A20" s="309" t="s">
        <v>108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51"/>
    </row>
    <row r="21" ht="21.75" customHeight="1" spans="1:11">
      <c r="A21" s="311" t="s">
        <v>109</v>
      </c>
      <c r="B21" s="305" t="s">
        <v>110</v>
      </c>
      <c r="C21" s="305" t="s">
        <v>111</v>
      </c>
      <c r="D21" s="305" t="s">
        <v>112</v>
      </c>
      <c r="E21" s="305" t="s">
        <v>113</v>
      </c>
      <c r="F21" s="305" t="s">
        <v>114</v>
      </c>
      <c r="G21" s="305" t="s">
        <v>115</v>
      </c>
      <c r="H21" s="305" t="s">
        <v>116</v>
      </c>
      <c r="I21" s="305" t="s">
        <v>117</v>
      </c>
      <c r="J21" s="305" t="s">
        <v>118</v>
      </c>
      <c r="K21" s="352" t="s">
        <v>119</v>
      </c>
    </row>
    <row r="22" customHeight="1" spans="1:11">
      <c r="A22" s="312" t="s">
        <v>120</v>
      </c>
      <c r="B22" s="313"/>
      <c r="C22" s="313"/>
      <c r="D22" s="313">
        <v>1</v>
      </c>
      <c r="E22" s="313">
        <v>1</v>
      </c>
      <c r="F22" s="313">
        <v>1</v>
      </c>
      <c r="G22" s="313">
        <v>1</v>
      </c>
      <c r="H22" s="313">
        <v>1</v>
      </c>
      <c r="I22" s="313">
        <v>1</v>
      </c>
      <c r="J22" s="313"/>
      <c r="K22" s="353"/>
    </row>
    <row r="23" customHeight="1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54"/>
    </row>
    <row r="24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54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55"/>
    </row>
    <row r="26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55"/>
    </row>
    <row r="27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55"/>
    </row>
    <row r="28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55"/>
    </row>
    <row r="29" ht="18" customHeight="1" spans="1:11">
      <c r="A29" s="314" t="s">
        <v>121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56"/>
    </row>
    <row r="30" ht="18.75" customHeight="1" spans="1:11">
      <c r="A30" s="316" t="s">
        <v>122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5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58"/>
    </row>
    <row r="32" ht="18" customHeight="1" spans="1:11">
      <c r="A32" s="314" t="s">
        <v>123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56"/>
    </row>
    <row r="33" ht="14.2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59"/>
    </row>
    <row r="34" ht="15" spans="1:11">
      <c r="A34" s="193" t="s">
        <v>125</v>
      </c>
      <c r="B34" s="195"/>
      <c r="C34" s="272" t="s">
        <v>66</v>
      </c>
      <c r="D34" s="272" t="s">
        <v>67</v>
      </c>
      <c r="E34" s="322" t="s">
        <v>126</v>
      </c>
      <c r="F34" s="323"/>
      <c r="G34" s="323"/>
      <c r="H34" s="323"/>
      <c r="I34" s="323"/>
      <c r="J34" s="323"/>
      <c r="K34" s="360"/>
    </row>
    <row r="35" ht="15" spans="1:11">
      <c r="A35" s="324" t="s">
        <v>127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 t="s">
        <v>128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1"/>
    </row>
    <row r="37" ht="14.25" spans="1:11">
      <c r="A37" s="327" t="s">
        <v>129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62"/>
    </row>
    <row r="38" ht="14.25" spans="1:11">
      <c r="A38" s="327" t="s">
        <v>130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62"/>
    </row>
    <row r="39" ht="14.25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62"/>
    </row>
    <row r="40" ht="14.25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62"/>
    </row>
    <row r="41" ht="14.25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62"/>
    </row>
    <row r="42" ht="14.25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62"/>
    </row>
    <row r="43" ht="15" spans="1:11">
      <c r="A43" s="329" t="s">
        <v>131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63"/>
    </row>
    <row r="44" ht="15" spans="1:11">
      <c r="A44" s="291" t="s">
        <v>132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46"/>
    </row>
    <row r="45" ht="14.25" spans="1:11">
      <c r="A45" s="299" t="s">
        <v>133</v>
      </c>
      <c r="B45" s="295" t="s">
        <v>95</v>
      </c>
      <c r="C45" s="295" t="s">
        <v>96</v>
      </c>
      <c r="D45" s="295" t="s">
        <v>88</v>
      </c>
      <c r="E45" s="301" t="s">
        <v>134</v>
      </c>
      <c r="F45" s="295" t="s">
        <v>95</v>
      </c>
      <c r="G45" s="295" t="s">
        <v>96</v>
      </c>
      <c r="H45" s="295" t="s">
        <v>88</v>
      </c>
      <c r="I45" s="301" t="s">
        <v>135</v>
      </c>
      <c r="J45" s="295" t="s">
        <v>95</v>
      </c>
      <c r="K45" s="347" t="s">
        <v>96</v>
      </c>
    </row>
    <row r="46" ht="14.25" spans="1:11">
      <c r="A46" s="303" t="s">
        <v>87</v>
      </c>
      <c r="B46" s="272" t="s">
        <v>95</v>
      </c>
      <c r="C46" s="272" t="s">
        <v>96</v>
      </c>
      <c r="D46" s="272" t="s">
        <v>88</v>
      </c>
      <c r="E46" s="305" t="s">
        <v>94</v>
      </c>
      <c r="F46" s="272" t="s">
        <v>95</v>
      </c>
      <c r="G46" s="272" t="s">
        <v>96</v>
      </c>
      <c r="H46" s="272" t="s">
        <v>88</v>
      </c>
      <c r="I46" s="305" t="s">
        <v>105</v>
      </c>
      <c r="J46" s="272" t="s">
        <v>95</v>
      </c>
      <c r="K46" s="273" t="s">
        <v>96</v>
      </c>
    </row>
    <row r="47" ht="15" spans="1:11">
      <c r="A47" s="285" t="s">
        <v>98</v>
      </c>
      <c r="B47" s="286"/>
      <c r="C47" s="286"/>
      <c r="D47" s="286"/>
      <c r="E47" s="286"/>
      <c r="F47" s="286"/>
      <c r="G47" s="286"/>
      <c r="H47" s="286"/>
      <c r="I47" s="286"/>
      <c r="J47" s="286"/>
      <c r="K47" s="348"/>
    </row>
    <row r="48" ht="15" spans="1:11">
      <c r="A48" s="324" t="s">
        <v>136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61"/>
    </row>
    <row r="50" ht="15" spans="1:11">
      <c r="A50" s="331" t="s">
        <v>137</v>
      </c>
      <c r="B50" s="332" t="s">
        <v>138</v>
      </c>
      <c r="C50" s="332"/>
      <c r="D50" s="333" t="s">
        <v>139</v>
      </c>
      <c r="E50" s="334"/>
      <c r="F50" s="335" t="s">
        <v>140</v>
      </c>
      <c r="G50" s="336"/>
      <c r="H50" s="337" t="s">
        <v>141</v>
      </c>
      <c r="I50" s="364"/>
      <c r="J50" s="365"/>
      <c r="K50" s="366"/>
    </row>
    <row r="51" ht="15" spans="1:11">
      <c r="A51" s="324" t="s">
        <v>142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67"/>
    </row>
    <row r="53" ht="15" spans="1:11">
      <c r="A53" s="331" t="s">
        <v>137</v>
      </c>
      <c r="B53" s="332" t="s">
        <v>138</v>
      </c>
      <c r="C53" s="332"/>
      <c r="D53" s="333" t="s">
        <v>139</v>
      </c>
      <c r="E53" s="340" t="s">
        <v>143</v>
      </c>
      <c r="F53" s="335" t="s">
        <v>144</v>
      </c>
      <c r="G53" s="336" t="s">
        <v>145</v>
      </c>
      <c r="H53" s="337" t="s">
        <v>141</v>
      </c>
      <c r="I53" s="364"/>
      <c r="J53" s="365" t="s">
        <v>146</v>
      </c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s="130" customFormat="1" ht="30" customHeight="1" spans="1:14">
      <c r="A1" s="131" t="s">
        <v>147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="130" customFormat="1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s="130" customFormat="1" ht="29.1" customHeight="1" spans="1:14">
      <c r="A3" s="137" t="s">
        <v>148</v>
      </c>
      <c r="B3" s="138" t="s">
        <v>149</v>
      </c>
      <c r="C3" s="138"/>
      <c r="D3" s="138"/>
      <c r="E3" s="138"/>
      <c r="F3" s="138"/>
      <c r="G3" s="138"/>
      <c r="H3" s="139"/>
      <c r="I3" s="162" t="s">
        <v>150</v>
      </c>
      <c r="J3" s="162"/>
      <c r="K3" s="162"/>
      <c r="L3" s="162"/>
      <c r="M3" s="162"/>
      <c r="N3" s="163"/>
    </row>
    <row r="4" s="130" customFormat="1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151</v>
      </c>
      <c r="J4" s="140" t="s">
        <v>152</v>
      </c>
      <c r="K4" s="141"/>
      <c r="L4" s="140"/>
      <c r="M4" s="140"/>
      <c r="N4" s="140"/>
    </row>
    <row r="5" s="130" customFormat="1" ht="29.1" customHeight="1" spans="1:14">
      <c r="A5" s="137"/>
      <c r="B5" s="142" t="s">
        <v>153</v>
      </c>
      <c r="C5" s="143" t="s">
        <v>154</v>
      </c>
      <c r="D5" s="144" t="s">
        <v>155</v>
      </c>
      <c r="E5" s="143" t="s">
        <v>156</v>
      </c>
      <c r="F5" s="143" t="s">
        <v>157</v>
      </c>
      <c r="G5" s="143" t="s">
        <v>158</v>
      </c>
      <c r="H5" s="139"/>
      <c r="I5" s="164" t="s">
        <v>159</v>
      </c>
      <c r="J5" s="164" t="s">
        <v>159</v>
      </c>
      <c r="K5" s="164"/>
      <c r="L5" s="164"/>
      <c r="M5" s="164"/>
      <c r="N5" s="165"/>
    </row>
    <row r="6" s="130" customFormat="1" ht="29.1" customHeight="1" spans="1:14">
      <c r="A6" s="145" t="s">
        <v>160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161</v>
      </c>
      <c r="J6" s="166" t="s">
        <v>161</v>
      </c>
      <c r="K6" s="166"/>
      <c r="L6" s="166"/>
      <c r="M6" s="166"/>
      <c r="N6" s="167"/>
    </row>
    <row r="7" s="130" customFormat="1" ht="29.1" customHeight="1" spans="1:14">
      <c r="A7" s="145" t="s">
        <v>162</v>
      </c>
      <c r="B7" s="146">
        <f>C7-4</f>
        <v>78</v>
      </c>
      <c r="C7" s="146">
        <f>D7-4</f>
        <v>82</v>
      </c>
      <c r="D7" s="147" t="s">
        <v>163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164</v>
      </c>
      <c r="J7" s="168" t="s">
        <v>164</v>
      </c>
      <c r="K7" s="168"/>
      <c r="L7" s="168"/>
      <c r="M7" s="168"/>
      <c r="N7" s="255"/>
    </row>
    <row r="8" s="130" customFormat="1" ht="29.1" customHeight="1" spans="1:14">
      <c r="A8" s="145" t="s">
        <v>165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164</v>
      </c>
      <c r="J8" s="168" t="s">
        <v>166</v>
      </c>
      <c r="K8" s="168"/>
      <c r="L8" s="168"/>
      <c r="M8" s="168"/>
      <c r="N8" s="256"/>
    </row>
    <row r="9" s="130" customFormat="1" ht="29.1" customHeight="1" spans="1:14">
      <c r="A9" s="145" t="s">
        <v>167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168</v>
      </c>
      <c r="J9" s="166" t="s">
        <v>164</v>
      </c>
      <c r="K9" s="166"/>
      <c r="L9" s="166"/>
      <c r="M9" s="166"/>
      <c r="N9" s="257"/>
    </row>
    <row r="10" s="130" customFormat="1" ht="29.1" customHeight="1" spans="1:14">
      <c r="A10" s="145" t="s">
        <v>169</v>
      </c>
      <c r="B10" s="146">
        <f>C10-0.7</f>
        <v>21.6</v>
      </c>
      <c r="C10" s="146">
        <f>D10-0.7</f>
        <v>22.3</v>
      </c>
      <c r="D10" s="147">
        <v>23</v>
      </c>
      <c r="E10" s="146">
        <f>D10+0.7</f>
        <v>23.7</v>
      </c>
      <c r="F10" s="146">
        <f>E10+0.7</f>
        <v>24.4</v>
      </c>
      <c r="G10" s="146">
        <f>F10+0.9</f>
        <v>25.3</v>
      </c>
      <c r="H10" s="139"/>
      <c r="I10" s="168" t="s">
        <v>164</v>
      </c>
      <c r="J10" s="168" t="s">
        <v>164</v>
      </c>
      <c r="K10" s="168"/>
      <c r="L10" s="168"/>
      <c r="M10" s="168"/>
      <c r="N10" s="256"/>
    </row>
    <row r="11" s="130" customFormat="1" ht="29.1" customHeight="1" spans="1:14">
      <c r="A11" s="145" t="s">
        <v>170</v>
      </c>
      <c r="B11" s="146">
        <f>C11-0.5</f>
        <v>19</v>
      </c>
      <c r="C11" s="146">
        <f>D11-0.5</f>
        <v>19.5</v>
      </c>
      <c r="D11" s="147">
        <v>20</v>
      </c>
      <c r="E11" s="146">
        <f>D11+0.5</f>
        <v>20.5</v>
      </c>
      <c r="F11" s="146">
        <f>E11+0.5</f>
        <v>21</v>
      </c>
      <c r="G11" s="146">
        <f>F11+0.7</f>
        <v>21.7</v>
      </c>
      <c r="H11" s="139"/>
      <c r="I11" s="168" t="s">
        <v>171</v>
      </c>
      <c r="J11" s="168" t="s">
        <v>172</v>
      </c>
      <c r="K11" s="168"/>
      <c r="L11" s="168"/>
      <c r="M11" s="168"/>
      <c r="N11" s="256"/>
    </row>
    <row r="12" s="130" customFormat="1" ht="29.1" customHeight="1" spans="1:14">
      <c r="A12" s="145" t="s">
        <v>173</v>
      </c>
      <c r="B12" s="146">
        <f>C12-0.7</f>
        <v>27.7</v>
      </c>
      <c r="C12" s="146">
        <f>D12-0.6</f>
        <v>28.4</v>
      </c>
      <c r="D12" s="147">
        <v>29</v>
      </c>
      <c r="E12" s="146">
        <f>D12+0.6</f>
        <v>29.6</v>
      </c>
      <c r="F12" s="146">
        <f>E12+0.7</f>
        <v>30.3</v>
      </c>
      <c r="G12" s="146">
        <f>F12+0.6</f>
        <v>30.9</v>
      </c>
      <c r="H12" s="139"/>
      <c r="I12" s="168" t="s">
        <v>174</v>
      </c>
      <c r="J12" s="168" t="s">
        <v>172</v>
      </c>
      <c r="K12" s="168"/>
      <c r="L12" s="168"/>
      <c r="M12" s="169"/>
      <c r="N12" s="256"/>
    </row>
    <row r="13" s="130" customFormat="1" ht="29.1" customHeight="1" spans="1:14">
      <c r="A13" s="145" t="s">
        <v>175</v>
      </c>
      <c r="B13" s="146">
        <f>C13-0.9</f>
        <v>41</v>
      </c>
      <c r="C13" s="146">
        <f>D13-0.9</f>
        <v>41.9</v>
      </c>
      <c r="D13" s="147">
        <v>42.8</v>
      </c>
      <c r="E13" s="146">
        <f t="shared" ref="E13:G13" si="3">D13+1.1</f>
        <v>43.9</v>
      </c>
      <c r="F13" s="146">
        <f t="shared" si="3"/>
        <v>45</v>
      </c>
      <c r="G13" s="146">
        <f t="shared" si="3"/>
        <v>46.1</v>
      </c>
      <c r="H13" s="139"/>
      <c r="I13" s="168" t="s">
        <v>172</v>
      </c>
      <c r="J13" s="168" t="s">
        <v>176</v>
      </c>
      <c r="K13" s="168"/>
      <c r="L13" s="168"/>
      <c r="M13" s="168"/>
      <c r="N13" s="256"/>
    </row>
    <row r="14" s="130" customFormat="1" ht="29.1" customHeight="1" spans="1:14">
      <c r="A14" s="148"/>
      <c r="B14" s="149"/>
      <c r="C14" s="150"/>
      <c r="D14" s="150"/>
      <c r="E14" s="150"/>
      <c r="F14" s="150"/>
      <c r="G14" s="151"/>
      <c r="H14" s="139"/>
      <c r="I14" s="168"/>
      <c r="J14" s="168"/>
      <c r="K14" s="168"/>
      <c r="L14" s="168"/>
      <c r="M14" s="168"/>
      <c r="N14" s="256"/>
    </row>
    <row r="15" s="130" customFormat="1" ht="29.1" customHeight="1" spans="1:14">
      <c r="A15" s="152"/>
      <c r="B15" s="153"/>
      <c r="C15" s="154"/>
      <c r="D15" s="154"/>
      <c r="E15" s="155"/>
      <c r="F15" s="155"/>
      <c r="G15" s="156"/>
      <c r="H15" s="157"/>
      <c r="I15" s="172"/>
      <c r="J15" s="173"/>
      <c r="K15" s="174"/>
      <c r="L15" s="173"/>
      <c r="M15" s="173"/>
      <c r="N15" s="175"/>
    </row>
    <row r="16" s="130" customFormat="1" ht="15" spans="1:14">
      <c r="A16" s="158" t="s">
        <v>126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="130" customFormat="1" ht="14.25" spans="1:14">
      <c r="A17" s="130" t="s">
        <v>177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="130" customFormat="1" ht="14.25" spans="1:14">
      <c r="A18" s="159"/>
      <c r="B18" s="159"/>
      <c r="C18" s="159"/>
      <c r="D18" s="159"/>
      <c r="E18" s="159"/>
      <c r="F18" s="159"/>
      <c r="G18" s="159"/>
      <c r="H18" s="159"/>
      <c r="I18" s="158" t="s">
        <v>178</v>
      </c>
      <c r="J18" s="176"/>
      <c r="K18" s="158" t="s">
        <v>179</v>
      </c>
      <c r="L18" s="158"/>
      <c r="M18" s="158" t="s">
        <v>180</v>
      </c>
      <c r="N18" s="13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0" sqref="A40:K40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.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ht="26.25" spans="1:11">
      <c r="A1" s="180" t="s">
        <v>181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>
      <c r="A2" s="181" t="s">
        <v>53</v>
      </c>
      <c r="B2" s="182" t="s">
        <v>54</v>
      </c>
      <c r="C2" s="182"/>
      <c r="D2" s="183" t="s">
        <v>62</v>
      </c>
      <c r="E2" s="184" t="s">
        <v>63</v>
      </c>
      <c r="F2" s="185" t="s">
        <v>182</v>
      </c>
      <c r="G2" s="186" t="s">
        <v>69</v>
      </c>
      <c r="H2" s="186"/>
      <c r="I2" s="217" t="s">
        <v>57</v>
      </c>
      <c r="J2" s="186" t="s">
        <v>58</v>
      </c>
      <c r="K2" s="239"/>
    </row>
    <row r="3" spans="1:11">
      <c r="A3" s="187" t="s">
        <v>75</v>
      </c>
      <c r="B3" s="188">
        <v>1500</v>
      </c>
      <c r="C3" s="188"/>
      <c r="D3" s="189" t="s">
        <v>183</v>
      </c>
      <c r="E3" s="190" t="s">
        <v>184</v>
      </c>
      <c r="F3" s="191"/>
      <c r="G3" s="191"/>
      <c r="H3" s="192" t="s">
        <v>185</v>
      </c>
      <c r="I3" s="192"/>
      <c r="J3" s="192"/>
      <c r="K3" s="240"/>
    </row>
    <row r="4" spans="1:11">
      <c r="A4" s="193" t="s">
        <v>72</v>
      </c>
      <c r="B4" s="194">
        <v>1</v>
      </c>
      <c r="C4" s="194">
        <v>6</v>
      </c>
      <c r="D4" s="195" t="s">
        <v>186</v>
      </c>
      <c r="E4" s="191"/>
      <c r="F4" s="191"/>
      <c r="G4" s="191"/>
      <c r="H4" s="195" t="s">
        <v>187</v>
      </c>
      <c r="I4" s="195"/>
      <c r="J4" s="210" t="s">
        <v>66</v>
      </c>
      <c r="K4" s="241" t="s">
        <v>67</v>
      </c>
    </row>
    <row r="5" spans="1:11">
      <c r="A5" s="193" t="s">
        <v>188</v>
      </c>
      <c r="B5" s="188">
        <v>1</v>
      </c>
      <c r="C5" s="188"/>
      <c r="D5" s="189" t="s">
        <v>189</v>
      </c>
      <c r="E5" s="189" t="s">
        <v>190</v>
      </c>
      <c r="F5" s="189" t="s">
        <v>191</v>
      </c>
      <c r="G5" s="189" t="s">
        <v>192</v>
      </c>
      <c r="H5" s="195" t="s">
        <v>193</v>
      </c>
      <c r="I5" s="195"/>
      <c r="J5" s="210" t="s">
        <v>66</v>
      </c>
      <c r="K5" s="241" t="s">
        <v>67</v>
      </c>
    </row>
    <row r="6" ht="15" spans="1:11">
      <c r="A6" s="196" t="s">
        <v>194</v>
      </c>
      <c r="B6" s="197">
        <v>120</v>
      </c>
      <c r="C6" s="197"/>
      <c r="D6" s="198" t="s">
        <v>195</v>
      </c>
      <c r="E6" s="199"/>
      <c r="F6" s="200">
        <v>1506</v>
      </c>
      <c r="G6" s="198"/>
      <c r="H6" s="201" t="s">
        <v>196</v>
      </c>
      <c r="I6" s="201"/>
      <c r="J6" s="200" t="s">
        <v>66</v>
      </c>
      <c r="K6" s="242" t="s">
        <v>67</v>
      </c>
    </row>
    <row r="7" ht="15" spans="1:11">
      <c r="A7" s="202" t="s">
        <v>197</v>
      </c>
      <c r="B7" s="203" t="s">
        <v>79</v>
      </c>
      <c r="C7" s="204"/>
      <c r="D7" s="202"/>
      <c r="E7" s="205"/>
      <c r="F7" s="206"/>
      <c r="G7" s="202"/>
      <c r="H7" s="206"/>
      <c r="I7" s="205"/>
      <c r="J7" s="205"/>
      <c r="K7" s="205"/>
    </row>
    <row r="8" spans="1:11">
      <c r="A8" s="207" t="s">
        <v>198</v>
      </c>
      <c r="B8" s="185" t="s">
        <v>199</v>
      </c>
      <c r="C8" s="185" t="s">
        <v>200</v>
      </c>
      <c r="D8" s="185" t="s">
        <v>201</v>
      </c>
      <c r="E8" s="185" t="s">
        <v>202</v>
      </c>
      <c r="F8" s="185" t="s">
        <v>203</v>
      </c>
      <c r="G8" s="208"/>
      <c r="H8" s="209"/>
      <c r="I8" s="209"/>
      <c r="J8" s="209"/>
      <c r="K8" s="243"/>
    </row>
    <row r="9" spans="1:11">
      <c r="A9" s="193" t="s">
        <v>204</v>
      </c>
      <c r="B9" s="195"/>
      <c r="C9" s="210" t="s">
        <v>66</v>
      </c>
      <c r="D9" s="210" t="s">
        <v>67</v>
      </c>
      <c r="E9" s="189" t="s">
        <v>205</v>
      </c>
      <c r="F9" s="211" t="s">
        <v>206</v>
      </c>
      <c r="G9" s="212"/>
      <c r="H9" s="213"/>
      <c r="I9" s="213"/>
      <c r="J9" s="213"/>
      <c r="K9" s="244"/>
    </row>
    <row r="10" spans="1:11">
      <c r="A10" s="193" t="s">
        <v>207</v>
      </c>
      <c r="B10" s="195"/>
      <c r="C10" s="210" t="s">
        <v>66</v>
      </c>
      <c r="D10" s="210" t="s">
        <v>67</v>
      </c>
      <c r="E10" s="189" t="s">
        <v>208</v>
      </c>
      <c r="F10" s="211" t="s">
        <v>209</v>
      </c>
      <c r="G10" s="212" t="s">
        <v>210</v>
      </c>
      <c r="H10" s="213"/>
      <c r="I10" s="213"/>
      <c r="J10" s="213"/>
      <c r="K10" s="244"/>
    </row>
    <row r="11" spans="1:11">
      <c r="A11" s="214" t="s">
        <v>211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5"/>
    </row>
    <row r="12" spans="1:11">
      <c r="A12" s="187" t="s">
        <v>89</v>
      </c>
      <c r="B12" s="210" t="s">
        <v>85</v>
      </c>
      <c r="C12" s="210" t="s">
        <v>86</v>
      </c>
      <c r="D12" s="211"/>
      <c r="E12" s="189" t="s">
        <v>87</v>
      </c>
      <c r="F12" s="210" t="s">
        <v>85</v>
      </c>
      <c r="G12" s="210" t="s">
        <v>86</v>
      </c>
      <c r="H12" s="210"/>
      <c r="I12" s="189" t="s">
        <v>212</v>
      </c>
      <c r="J12" s="210" t="s">
        <v>85</v>
      </c>
      <c r="K12" s="241" t="s">
        <v>86</v>
      </c>
    </row>
    <row r="13" spans="1:11">
      <c r="A13" s="187" t="s">
        <v>92</v>
      </c>
      <c r="B13" s="210" t="s">
        <v>85</v>
      </c>
      <c r="C13" s="210" t="s">
        <v>86</v>
      </c>
      <c r="D13" s="211"/>
      <c r="E13" s="189" t="s">
        <v>97</v>
      </c>
      <c r="F13" s="210" t="s">
        <v>85</v>
      </c>
      <c r="G13" s="210" t="s">
        <v>86</v>
      </c>
      <c r="H13" s="210"/>
      <c r="I13" s="189" t="s">
        <v>213</v>
      </c>
      <c r="J13" s="210" t="s">
        <v>85</v>
      </c>
      <c r="K13" s="241" t="s">
        <v>86</v>
      </c>
    </row>
    <row r="14" ht="15" spans="1:11">
      <c r="A14" s="196" t="s">
        <v>214</v>
      </c>
      <c r="B14" s="200" t="s">
        <v>85</v>
      </c>
      <c r="C14" s="200" t="s">
        <v>86</v>
      </c>
      <c r="D14" s="199"/>
      <c r="E14" s="198" t="s">
        <v>215</v>
      </c>
      <c r="F14" s="200" t="s">
        <v>85</v>
      </c>
      <c r="G14" s="200" t="s">
        <v>86</v>
      </c>
      <c r="H14" s="200"/>
      <c r="I14" s="198" t="s">
        <v>216</v>
      </c>
      <c r="J14" s="200" t="s">
        <v>85</v>
      </c>
      <c r="K14" s="242" t="s">
        <v>86</v>
      </c>
    </row>
    <row r="15" ht="15" spans="1:11">
      <c r="A15" s="202"/>
      <c r="B15" s="216"/>
      <c r="C15" s="216"/>
      <c r="D15" s="205"/>
      <c r="E15" s="202"/>
      <c r="F15" s="216"/>
      <c r="G15" s="216"/>
      <c r="H15" s="216"/>
      <c r="I15" s="202"/>
      <c r="J15" s="216"/>
      <c r="K15" s="216"/>
    </row>
    <row r="16" s="177" customFormat="1" spans="1:11">
      <c r="A16" s="181" t="s">
        <v>217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6"/>
    </row>
    <row r="17" spans="1:11">
      <c r="A17" s="193" t="s">
        <v>218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7"/>
    </row>
    <row r="18" spans="1:11">
      <c r="A18" s="193" t="s">
        <v>219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7"/>
    </row>
    <row r="19" spans="1:11">
      <c r="A19" s="218" t="s">
        <v>220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1"/>
    </row>
    <row r="20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48"/>
    </row>
    <row r="21" spans="1:11">
      <c r="A21" s="219" t="s">
        <v>221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48"/>
    </row>
    <row r="22" spans="1:11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48"/>
    </row>
    <row r="23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49"/>
    </row>
    <row r="24" spans="1:11">
      <c r="A24" s="193" t="s">
        <v>125</v>
      </c>
      <c r="B24" s="195"/>
      <c r="C24" s="210" t="s">
        <v>66</v>
      </c>
      <c r="D24" s="210" t="s">
        <v>67</v>
      </c>
      <c r="E24" s="192"/>
      <c r="F24" s="192"/>
      <c r="G24" s="192"/>
      <c r="H24" s="192"/>
      <c r="I24" s="192"/>
      <c r="J24" s="192"/>
      <c r="K24" s="240"/>
    </row>
    <row r="25" ht="15" spans="1:11">
      <c r="A25" s="223" t="s">
        <v>222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50"/>
    </row>
    <row r="26" ht="15" spans="1:11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pans="1:11">
      <c r="A27" s="226" t="s">
        <v>223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43"/>
    </row>
    <row r="28" spans="1:11">
      <c r="A28" s="227" t="s">
        <v>224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51"/>
    </row>
    <row r="29" spans="1:11">
      <c r="A29" s="227" t="s">
        <v>225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1"/>
    </row>
    <row r="30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51"/>
    </row>
    <row r="3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51"/>
    </row>
    <row r="32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1"/>
    </row>
    <row r="33" ht="23.1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1"/>
    </row>
    <row r="34" ht="23.1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8"/>
    </row>
    <row r="35" ht="23.1" customHeight="1" spans="1:11">
      <c r="A35" s="229"/>
      <c r="B35" s="220"/>
      <c r="C35" s="220"/>
      <c r="D35" s="220"/>
      <c r="E35" s="220"/>
      <c r="F35" s="220"/>
      <c r="G35" s="220"/>
      <c r="H35" s="220"/>
      <c r="I35" s="220"/>
      <c r="J35" s="220"/>
      <c r="K35" s="248"/>
    </row>
    <row r="36" ht="23.1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2"/>
    </row>
    <row r="37" ht="18.75" customHeight="1" spans="1:11">
      <c r="A37" s="232" t="s">
        <v>226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53"/>
    </row>
    <row r="38" s="178" customFormat="1" ht="18.75" customHeight="1" spans="1:11">
      <c r="A38" s="193" t="s">
        <v>227</v>
      </c>
      <c r="B38" s="195"/>
      <c r="C38" s="195"/>
      <c r="D38" s="192" t="s">
        <v>228</v>
      </c>
      <c r="E38" s="192"/>
      <c r="F38" s="234" t="s">
        <v>229</v>
      </c>
      <c r="G38" s="235"/>
      <c r="H38" s="195" t="s">
        <v>230</v>
      </c>
      <c r="I38" s="195"/>
      <c r="J38" s="195" t="s">
        <v>231</v>
      </c>
      <c r="K38" s="247"/>
    </row>
    <row r="39" ht="18.75" customHeight="1" spans="1:13">
      <c r="A39" s="193" t="s">
        <v>126</v>
      </c>
      <c r="B39" s="195" t="s">
        <v>232</v>
      </c>
      <c r="C39" s="195"/>
      <c r="D39" s="195"/>
      <c r="E39" s="195"/>
      <c r="F39" s="195"/>
      <c r="G39" s="195"/>
      <c r="H39" s="195"/>
      <c r="I39" s="195"/>
      <c r="J39" s="195"/>
      <c r="K39" s="247"/>
      <c r="M39" s="178"/>
    </row>
    <row r="40" ht="30.95" customHeight="1" spans="1:11">
      <c r="A40" s="193" t="s">
        <v>233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247"/>
    </row>
    <row r="4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7"/>
    </row>
    <row r="42" ht="32.1" customHeight="1" spans="1:11">
      <c r="A42" s="196" t="s">
        <v>137</v>
      </c>
      <c r="B42" s="236" t="s">
        <v>234</v>
      </c>
      <c r="C42" s="236"/>
      <c r="D42" s="198" t="s">
        <v>235</v>
      </c>
      <c r="E42" s="199" t="s">
        <v>143</v>
      </c>
      <c r="F42" s="198" t="s">
        <v>140</v>
      </c>
      <c r="G42" s="237" t="s">
        <v>236</v>
      </c>
      <c r="H42" s="238" t="s">
        <v>141</v>
      </c>
      <c r="I42" s="238"/>
      <c r="J42" s="236" t="s">
        <v>146</v>
      </c>
      <c r="K42" s="254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17" sqref="F17"/>
    </sheetView>
  </sheetViews>
  <sheetFormatPr defaultColWidth="9" defaultRowHeight="26.1" customHeight="1"/>
  <cols>
    <col min="1" max="1" width="17.125" style="130" customWidth="1"/>
    <col min="2" max="7" width="9.375" style="130" customWidth="1"/>
    <col min="8" max="8" width="1.375" style="130" customWidth="1"/>
    <col min="9" max="9" width="16.5" style="130" customWidth="1"/>
    <col min="10" max="10" width="17" style="130" customWidth="1"/>
    <col min="11" max="11" width="18.5" style="130" customWidth="1"/>
    <col min="12" max="12" width="16.625" style="130" customWidth="1"/>
    <col min="13" max="13" width="14.125" style="130" customWidth="1"/>
    <col min="14" max="14" width="16.375" style="130" customWidth="1"/>
    <col min="15" max="16384" width="9" style="130"/>
  </cols>
  <sheetData>
    <row r="1" ht="30" customHeight="1" spans="1:14">
      <c r="A1" s="131" t="s">
        <v>147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62</v>
      </c>
      <c r="B2" s="134" t="s">
        <v>63</v>
      </c>
      <c r="C2" s="134"/>
      <c r="D2" s="135" t="s">
        <v>68</v>
      </c>
      <c r="E2" s="134" t="s">
        <v>69</v>
      </c>
      <c r="F2" s="134"/>
      <c r="G2" s="134"/>
      <c r="H2" s="136"/>
      <c r="I2" s="160" t="s">
        <v>57</v>
      </c>
      <c r="J2" s="134" t="s">
        <v>58</v>
      </c>
      <c r="K2" s="134"/>
      <c r="L2" s="134"/>
      <c r="M2" s="134"/>
      <c r="N2" s="161"/>
    </row>
    <row r="3" ht="29.1" customHeight="1" spans="1:14">
      <c r="A3" s="137" t="s">
        <v>148</v>
      </c>
      <c r="B3" s="138" t="s">
        <v>149</v>
      </c>
      <c r="C3" s="138"/>
      <c r="D3" s="138"/>
      <c r="E3" s="138"/>
      <c r="F3" s="138"/>
      <c r="G3" s="138"/>
      <c r="H3" s="139"/>
      <c r="I3" s="162" t="s">
        <v>150</v>
      </c>
      <c r="J3" s="162"/>
      <c r="K3" s="162"/>
      <c r="L3" s="162"/>
      <c r="M3" s="162"/>
      <c r="N3" s="163"/>
    </row>
    <row r="4" ht="29.1" customHeight="1" spans="1:14">
      <c r="A4" s="137"/>
      <c r="B4" s="140" t="s">
        <v>112</v>
      </c>
      <c r="C4" s="140" t="s">
        <v>113</v>
      </c>
      <c r="D4" s="141" t="s">
        <v>114</v>
      </c>
      <c r="E4" s="140" t="s">
        <v>115</v>
      </c>
      <c r="F4" s="140" t="s">
        <v>116</v>
      </c>
      <c r="G4" s="140" t="s">
        <v>117</v>
      </c>
      <c r="H4" s="139"/>
      <c r="I4" s="140" t="s">
        <v>112</v>
      </c>
      <c r="J4" s="140" t="s">
        <v>113</v>
      </c>
      <c r="K4" s="141" t="s">
        <v>114</v>
      </c>
      <c r="L4" s="140" t="s">
        <v>115</v>
      </c>
      <c r="M4" s="140" t="s">
        <v>116</v>
      </c>
      <c r="N4" s="140" t="s">
        <v>117</v>
      </c>
    </row>
    <row r="5" ht="29.1" customHeight="1" spans="1:14">
      <c r="A5" s="137"/>
      <c r="B5" s="142" t="s">
        <v>153</v>
      </c>
      <c r="C5" s="143" t="s">
        <v>154</v>
      </c>
      <c r="D5" s="144" t="s">
        <v>155</v>
      </c>
      <c r="E5" s="143" t="s">
        <v>156</v>
      </c>
      <c r="F5" s="143" t="s">
        <v>157</v>
      </c>
      <c r="G5" s="143" t="s">
        <v>158</v>
      </c>
      <c r="H5" s="139"/>
      <c r="I5" s="164" t="s">
        <v>120</v>
      </c>
      <c r="J5" s="164" t="s">
        <v>120</v>
      </c>
      <c r="K5" s="164" t="s">
        <v>120</v>
      </c>
      <c r="L5" s="164" t="s">
        <v>120</v>
      </c>
      <c r="M5" s="164" t="s">
        <v>120</v>
      </c>
      <c r="N5" s="165" t="s">
        <v>120</v>
      </c>
    </row>
    <row r="6" ht="29.1" customHeight="1" spans="1:14">
      <c r="A6" s="145" t="s">
        <v>160</v>
      </c>
      <c r="B6" s="146">
        <f>C6-2.1</f>
        <v>98.8</v>
      </c>
      <c r="C6" s="146">
        <f>D6-2.1</f>
        <v>100.9</v>
      </c>
      <c r="D6" s="147">
        <v>103</v>
      </c>
      <c r="E6" s="146">
        <f t="shared" ref="E6:G6" si="0">D6+2.1</f>
        <v>105.1</v>
      </c>
      <c r="F6" s="146">
        <f t="shared" si="0"/>
        <v>107.2</v>
      </c>
      <c r="G6" s="146">
        <f t="shared" si="0"/>
        <v>109.3</v>
      </c>
      <c r="H6" s="139"/>
      <c r="I6" s="166" t="s">
        <v>237</v>
      </c>
      <c r="J6" s="166" t="s">
        <v>238</v>
      </c>
      <c r="K6" s="166" t="s">
        <v>239</v>
      </c>
      <c r="L6" s="166" t="s">
        <v>240</v>
      </c>
      <c r="M6" s="166" t="s">
        <v>241</v>
      </c>
      <c r="N6" s="167" t="s">
        <v>242</v>
      </c>
    </row>
    <row r="7" ht="29.1" customHeight="1" spans="1:14">
      <c r="A7" s="145" t="s">
        <v>162</v>
      </c>
      <c r="B7" s="146">
        <f>C7-4</f>
        <v>78</v>
      </c>
      <c r="C7" s="146">
        <f>D7-4</f>
        <v>82</v>
      </c>
      <c r="D7" s="147" t="s">
        <v>163</v>
      </c>
      <c r="E7" s="146">
        <f>D7+4</f>
        <v>90</v>
      </c>
      <c r="F7" s="146">
        <f>E7+5</f>
        <v>95</v>
      </c>
      <c r="G7" s="146">
        <f>F7+6</f>
        <v>101</v>
      </c>
      <c r="H7" s="139"/>
      <c r="I7" s="168" t="s">
        <v>243</v>
      </c>
      <c r="J7" s="168" t="s">
        <v>244</v>
      </c>
      <c r="K7" s="168" t="s">
        <v>245</v>
      </c>
      <c r="L7" s="169" t="s">
        <v>245</v>
      </c>
      <c r="M7" s="168" t="s">
        <v>245</v>
      </c>
      <c r="N7" s="168" t="s">
        <v>246</v>
      </c>
    </row>
    <row r="8" ht="29.1" customHeight="1" spans="1:14">
      <c r="A8" s="145" t="s">
        <v>165</v>
      </c>
      <c r="B8" s="146">
        <f>C8-3.6</f>
        <v>98.8</v>
      </c>
      <c r="C8" s="146">
        <f>D8-3.6</f>
        <v>102.4</v>
      </c>
      <c r="D8" s="147">
        <v>106</v>
      </c>
      <c r="E8" s="146">
        <f t="shared" ref="E8:G8" si="1">D8+4</f>
        <v>110</v>
      </c>
      <c r="F8" s="146">
        <f t="shared" si="1"/>
        <v>114</v>
      </c>
      <c r="G8" s="146">
        <f t="shared" si="1"/>
        <v>118</v>
      </c>
      <c r="H8" s="139"/>
      <c r="I8" s="168" t="s">
        <v>247</v>
      </c>
      <c r="J8" s="168" t="s">
        <v>248</v>
      </c>
      <c r="K8" s="168" t="s">
        <v>249</v>
      </c>
      <c r="L8" s="168" t="s">
        <v>250</v>
      </c>
      <c r="M8" s="168" t="s">
        <v>251</v>
      </c>
      <c r="N8" s="168" t="s">
        <v>252</v>
      </c>
    </row>
    <row r="9" ht="29.1" customHeight="1" spans="1:14">
      <c r="A9" s="145" t="s">
        <v>167</v>
      </c>
      <c r="B9" s="146">
        <f>C9-2.3/2</f>
        <v>29.7</v>
      </c>
      <c r="C9" s="146">
        <f>D9-2.3/2</f>
        <v>30.85</v>
      </c>
      <c r="D9" s="147">
        <v>32</v>
      </c>
      <c r="E9" s="146">
        <f t="shared" ref="E9:G9" si="2">D9+2.6/2</f>
        <v>33.3</v>
      </c>
      <c r="F9" s="146">
        <f t="shared" si="2"/>
        <v>34.6</v>
      </c>
      <c r="G9" s="146">
        <f t="shared" si="2"/>
        <v>35.9</v>
      </c>
      <c r="H9" s="139"/>
      <c r="I9" s="166" t="s">
        <v>245</v>
      </c>
      <c r="J9" s="166" t="s">
        <v>253</v>
      </c>
      <c r="K9" s="166" t="s">
        <v>254</v>
      </c>
      <c r="L9" s="168" t="s">
        <v>255</v>
      </c>
      <c r="M9" s="166" t="s">
        <v>245</v>
      </c>
      <c r="N9" s="166" t="s">
        <v>256</v>
      </c>
    </row>
    <row r="10" ht="29.1" customHeight="1" spans="1:14">
      <c r="A10" s="145" t="s">
        <v>170</v>
      </c>
      <c r="B10" s="146">
        <f>C10-0.5</f>
        <v>19</v>
      </c>
      <c r="C10" s="146">
        <f>D10-0.5</f>
        <v>19.5</v>
      </c>
      <c r="D10" s="147">
        <v>20</v>
      </c>
      <c r="E10" s="146">
        <f>D10+0.5</f>
        <v>20.5</v>
      </c>
      <c r="F10" s="146">
        <f>E10+0.5</f>
        <v>21</v>
      </c>
      <c r="G10" s="146">
        <f>F10+0.7</f>
        <v>21.7</v>
      </c>
      <c r="H10" s="139"/>
      <c r="I10" s="168" t="s">
        <v>257</v>
      </c>
      <c r="J10" s="168" t="s">
        <v>258</v>
      </c>
      <c r="K10" s="168" t="s">
        <v>245</v>
      </c>
      <c r="L10" s="166" t="s">
        <v>258</v>
      </c>
      <c r="M10" s="168" t="s">
        <v>251</v>
      </c>
      <c r="N10" s="168" t="s">
        <v>259</v>
      </c>
    </row>
    <row r="11" ht="29.1" customHeight="1" spans="1:14">
      <c r="A11" s="145" t="s">
        <v>173</v>
      </c>
      <c r="B11" s="146">
        <f>C11-0.7</f>
        <v>27.7</v>
      </c>
      <c r="C11" s="146">
        <f>D11-0.6</f>
        <v>28.4</v>
      </c>
      <c r="D11" s="147">
        <v>29</v>
      </c>
      <c r="E11" s="146">
        <f>D11+0.6</f>
        <v>29.6</v>
      </c>
      <c r="F11" s="146">
        <f>E11+0.7</f>
        <v>30.3</v>
      </c>
      <c r="G11" s="146">
        <f>F11+0.6</f>
        <v>30.9</v>
      </c>
      <c r="H11" s="139"/>
      <c r="I11" s="168" t="s">
        <v>260</v>
      </c>
      <c r="J11" s="168" t="s">
        <v>261</v>
      </c>
      <c r="K11" s="168" t="s">
        <v>262</v>
      </c>
      <c r="L11" s="168" t="s">
        <v>263</v>
      </c>
      <c r="M11" s="170" t="s">
        <v>264</v>
      </c>
      <c r="N11" s="168" t="s">
        <v>265</v>
      </c>
    </row>
    <row r="12" ht="29.1" customHeight="1" spans="1:14">
      <c r="A12" s="145" t="s">
        <v>175</v>
      </c>
      <c r="B12" s="146">
        <f>C12-0.9</f>
        <v>41</v>
      </c>
      <c r="C12" s="146">
        <f>D12-0.9</f>
        <v>41.9</v>
      </c>
      <c r="D12" s="147">
        <v>42.8</v>
      </c>
      <c r="E12" s="146">
        <f t="shared" ref="E12:G12" si="3">D12+1.1</f>
        <v>43.9</v>
      </c>
      <c r="F12" s="146">
        <f t="shared" si="3"/>
        <v>45</v>
      </c>
      <c r="G12" s="146">
        <f t="shared" si="3"/>
        <v>46.1</v>
      </c>
      <c r="H12" s="139"/>
      <c r="I12" s="168" t="s">
        <v>266</v>
      </c>
      <c r="J12" s="168" t="s">
        <v>256</v>
      </c>
      <c r="K12" s="168" t="s">
        <v>257</v>
      </c>
      <c r="L12" s="168" t="s">
        <v>267</v>
      </c>
      <c r="M12" s="168" t="s">
        <v>266</v>
      </c>
      <c r="N12" s="168" t="s">
        <v>251</v>
      </c>
    </row>
    <row r="13" ht="29.1" customHeight="1" spans="1:14">
      <c r="A13" s="148"/>
      <c r="B13" s="149"/>
      <c r="C13" s="150"/>
      <c r="D13" s="150"/>
      <c r="E13" s="150"/>
      <c r="F13" s="150"/>
      <c r="G13" s="151"/>
      <c r="H13" s="139"/>
      <c r="I13" s="168"/>
      <c r="J13" s="168"/>
      <c r="K13" s="168"/>
      <c r="L13" s="168"/>
      <c r="M13" s="168"/>
      <c r="N13" s="171"/>
    </row>
    <row r="14" ht="29.1" customHeight="1" spans="1:14">
      <c r="A14" s="152"/>
      <c r="B14" s="153"/>
      <c r="C14" s="154"/>
      <c r="D14" s="154"/>
      <c r="E14" s="155"/>
      <c r="F14" s="155"/>
      <c r="G14" s="156"/>
      <c r="H14" s="157"/>
      <c r="I14" s="172"/>
      <c r="J14" s="173"/>
      <c r="K14" s="174"/>
      <c r="L14" s="173"/>
      <c r="M14" s="173"/>
      <c r="N14" s="175"/>
    </row>
    <row r="15" ht="15" spans="1:14">
      <c r="A15" s="158" t="s">
        <v>126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ht="14.25" spans="1:14">
      <c r="A16" s="130" t="s">
        <v>177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ht="14.25" spans="1:14">
      <c r="A17" s="159"/>
      <c r="B17" s="159"/>
      <c r="C17" s="159"/>
      <c r="D17" s="159"/>
      <c r="E17" s="159"/>
      <c r="F17" s="159"/>
      <c r="G17" s="159"/>
      <c r="H17" s="159"/>
      <c r="I17" s="158" t="s">
        <v>268</v>
      </c>
      <c r="J17" s="176"/>
      <c r="K17" s="158" t="s">
        <v>179</v>
      </c>
      <c r="L17" s="158"/>
      <c r="M17" s="158" t="s">
        <v>180</v>
      </c>
      <c r="N17" s="130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zoomScale="125" zoomScaleNormal="125" workbookViewId="0">
      <selection activeCell="B15" sqref="B15:Q15"/>
    </sheetView>
  </sheetViews>
  <sheetFormatPr defaultColWidth="8.75" defaultRowHeight="14.25"/>
  <cols>
    <col min="2" max="2" width="17.625" customWidth="1"/>
    <col min="3" max="3" width="12.5" customWidth="1"/>
    <col min="4" max="4" width="16.125" customWidth="1"/>
    <col min="6" max="6" width="12.375" customWidth="1"/>
    <col min="7" max="7" width="11.25" customWidth="1"/>
    <col min="15" max="15" width="12.75" customWidth="1"/>
  </cols>
  <sheetData>
    <row r="1" ht="29.25" spans="1:17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ht="16.5" spans="1:17">
      <c r="A2" s="97" t="s">
        <v>270</v>
      </c>
      <c r="B2" s="98" t="s">
        <v>271</v>
      </c>
      <c r="C2" s="98" t="s">
        <v>272</v>
      </c>
      <c r="D2" s="99" t="s">
        <v>273</v>
      </c>
      <c r="E2" s="98" t="s">
        <v>274</v>
      </c>
      <c r="F2" s="98" t="s">
        <v>275</v>
      </c>
      <c r="G2" s="98" t="s">
        <v>276</v>
      </c>
      <c r="H2" s="98" t="s">
        <v>277</v>
      </c>
      <c r="I2" s="99" t="s">
        <v>278</v>
      </c>
      <c r="J2" s="97" t="s">
        <v>279</v>
      </c>
      <c r="K2" s="97" t="s">
        <v>280</v>
      </c>
      <c r="L2" s="97" t="s">
        <v>281</v>
      </c>
      <c r="M2" s="97" t="s">
        <v>282</v>
      </c>
      <c r="N2" s="97" t="s">
        <v>283</v>
      </c>
      <c r="O2" s="98" t="s">
        <v>284</v>
      </c>
      <c r="P2" s="98" t="s">
        <v>285</v>
      </c>
      <c r="Q2" s="98" t="s">
        <v>284</v>
      </c>
    </row>
    <row r="3" ht="16.5" spans="1:17">
      <c r="A3" s="97"/>
      <c r="B3" s="100"/>
      <c r="C3" s="100"/>
      <c r="D3" s="101"/>
      <c r="E3" s="100"/>
      <c r="F3" s="100"/>
      <c r="G3" s="100"/>
      <c r="H3" s="100"/>
      <c r="I3" s="101"/>
      <c r="J3" s="97" t="s">
        <v>272</v>
      </c>
      <c r="K3" s="97" t="s">
        <v>272</v>
      </c>
      <c r="L3" s="97" t="s">
        <v>272</v>
      </c>
      <c r="M3" s="97" t="s">
        <v>272</v>
      </c>
      <c r="N3" s="97" t="s">
        <v>272</v>
      </c>
      <c r="O3" s="100"/>
      <c r="P3" s="100"/>
      <c r="Q3" s="100"/>
    </row>
    <row r="4" ht="20.1" customHeight="1" spans="1:17">
      <c r="A4" s="97">
        <v>1</v>
      </c>
      <c r="B4" s="100" t="s">
        <v>286</v>
      </c>
      <c r="C4" s="97">
        <v>103.2</v>
      </c>
      <c r="D4" s="102" t="s">
        <v>287</v>
      </c>
      <c r="E4" s="103" t="s">
        <v>288</v>
      </c>
      <c r="F4" s="104" t="s">
        <v>63</v>
      </c>
      <c r="G4" s="105" t="s">
        <v>289</v>
      </c>
      <c r="H4" s="100"/>
      <c r="I4" s="101"/>
      <c r="J4" s="97"/>
      <c r="K4" s="97" t="s">
        <v>290</v>
      </c>
      <c r="L4" s="97"/>
      <c r="M4" s="97"/>
      <c r="N4" s="97"/>
      <c r="O4" s="100"/>
      <c r="P4" s="100"/>
      <c r="Q4" s="100"/>
    </row>
    <row r="5" ht="20.1" customHeight="1" spans="1:17">
      <c r="A5" s="97">
        <v>2</v>
      </c>
      <c r="B5" s="100" t="s">
        <v>291</v>
      </c>
      <c r="C5" s="97">
        <v>55.7</v>
      </c>
      <c r="D5" s="102"/>
      <c r="E5" s="103" t="s">
        <v>288</v>
      </c>
      <c r="F5" s="104"/>
      <c r="G5" s="105"/>
      <c r="H5" s="100"/>
      <c r="I5" s="101"/>
      <c r="J5" s="97"/>
      <c r="K5" s="97" t="s">
        <v>292</v>
      </c>
      <c r="L5" s="97"/>
      <c r="M5" s="97"/>
      <c r="N5" s="97"/>
      <c r="O5" s="101"/>
      <c r="P5" s="100"/>
      <c r="Q5" s="100"/>
    </row>
    <row r="6" ht="20.1" customHeight="1" spans="1:17">
      <c r="A6" s="97">
        <v>3</v>
      </c>
      <c r="B6" s="100" t="s">
        <v>293</v>
      </c>
      <c r="C6" s="97">
        <v>73.7</v>
      </c>
      <c r="D6" s="102"/>
      <c r="E6" s="103" t="s">
        <v>288</v>
      </c>
      <c r="F6" s="104"/>
      <c r="G6" s="105"/>
      <c r="H6" s="100"/>
      <c r="I6" s="101"/>
      <c r="J6" s="97">
        <v>1</v>
      </c>
      <c r="K6" s="97"/>
      <c r="L6" s="97"/>
      <c r="M6" s="122"/>
      <c r="N6" s="97"/>
      <c r="O6" s="101" t="s">
        <v>294</v>
      </c>
      <c r="P6" s="100">
        <v>72.5</v>
      </c>
      <c r="Q6" s="100"/>
    </row>
    <row r="7" ht="20.1" customHeight="1" spans="1:17">
      <c r="A7" s="97">
        <v>4</v>
      </c>
      <c r="B7" s="100" t="s">
        <v>295</v>
      </c>
      <c r="C7" s="97">
        <v>73.5</v>
      </c>
      <c r="D7" s="101"/>
      <c r="E7" s="103" t="s">
        <v>288</v>
      </c>
      <c r="F7" s="104"/>
      <c r="G7" s="105"/>
      <c r="H7" s="100"/>
      <c r="I7" s="101"/>
      <c r="J7" s="97">
        <v>3</v>
      </c>
      <c r="K7" s="97"/>
      <c r="L7" s="97"/>
      <c r="M7" s="97"/>
      <c r="N7" s="97"/>
      <c r="O7" s="101" t="s">
        <v>296</v>
      </c>
      <c r="P7" s="100"/>
      <c r="Q7" s="100"/>
    </row>
    <row r="8" ht="20.1" customHeight="1" spans="1:17">
      <c r="A8" s="97"/>
      <c r="B8" s="100"/>
      <c r="C8" s="100"/>
      <c r="D8" s="100"/>
      <c r="E8" s="103"/>
      <c r="F8" s="104"/>
      <c r="G8" s="105"/>
      <c r="H8" s="100"/>
      <c r="I8" s="101"/>
      <c r="J8" s="97"/>
      <c r="K8" s="97"/>
      <c r="L8" s="97"/>
      <c r="M8" s="97"/>
      <c r="N8" s="97"/>
      <c r="O8" s="100"/>
      <c r="P8" s="100"/>
      <c r="Q8" s="100"/>
    </row>
    <row r="9" ht="20.1" customHeight="1" spans="1:17">
      <c r="A9" s="97"/>
      <c r="B9" s="100"/>
      <c r="C9" s="100"/>
      <c r="D9" s="102"/>
      <c r="E9" s="103" t="s">
        <v>297</v>
      </c>
      <c r="F9" s="104"/>
      <c r="G9" s="105"/>
      <c r="H9" s="100"/>
      <c r="I9" s="101"/>
      <c r="J9" s="123"/>
      <c r="K9" s="97"/>
      <c r="L9" s="97"/>
      <c r="M9" s="97"/>
      <c r="N9" s="97"/>
      <c r="O9" s="100"/>
      <c r="P9" s="100"/>
      <c r="Q9" s="100"/>
    </row>
    <row r="10" ht="20.1" customHeight="1" spans="1:17">
      <c r="A10" s="97"/>
      <c r="B10" s="100"/>
      <c r="C10" s="100"/>
      <c r="D10" s="102"/>
      <c r="E10" s="103" t="s">
        <v>297</v>
      </c>
      <c r="F10" s="104"/>
      <c r="G10" s="105"/>
      <c r="H10" s="100"/>
      <c r="I10" s="101"/>
      <c r="J10" s="123"/>
      <c r="K10" s="97"/>
      <c r="L10" s="97"/>
      <c r="M10" s="97"/>
      <c r="N10" s="97"/>
      <c r="O10" s="100"/>
      <c r="P10" s="100"/>
      <c r="Q10" s="100"/>
    </row>
    <row r="11" ht="20.1" customHeight="1" spans="1:17">
      <c r="A11" s="97"/>
      <c r="B11" s="97"/>
      <c r="C11" s="97"/>
      <c r="D11" s="102"/>
      <c r="E11" s="103" t="s">
        <v>297</v>
      </c>
      <c r="F11" s="104"/>
      <c r="G11" s="105"/>
      <c r="H11" s="100"/>
      <c r="I11" s="101"/>
      <c r="J11" s="123"/>
      <c r="K11" s="97"/>
      <c r="L11" s="97"/>
      <c r="M11" s="97"/>
      <c r="N11" s="97"/>
      <c r="O11" s="100" t="s">
        <v>298</v>
      </c>
      <c r="P11" s="100"/>
      <c r="Q11" s="100"/>
    </row>
    <row r="12" ht="20.1" customHeight="1" spans="1:17">
      <c r="A12" s="97"/>
      <c r="B12" s="97"/>
      <c r="C12" s="97"/>
      <c r="D12" s="101"/>
      <c r="E12" s="103" t="s">
        <v>297</v>
      </c>
      <c r="F12" s="104"/>
      <c r="G12" s="105"/>
      <c r="H12" s="97"/>
      <c r="I12" s="105"/>
      <c r="J12" s="123"/>
      <c r="K12" s="97"/>
      <c r="L12" s="97"/>
      <c r="M12" s="97"/>
      <c r="N12" s="97"/>
      <c r="O12" s="124"/>
      <c r="P12" s="97"/>
      <c r="Q12" s="97"/>
    </row>
    <row r="13" ht="20.1" customHeight="1" spans="1:17">
      <c r="A13" s="97"/>
      <c r="B13" s="97"/>
      <c r="C13" s="97"/>
      <c r="D13" s="97"/>
      <c r="E13" s="106"/>
      <c r="F13" s="104"/>
      <c r="G13" s="105"/>
      <c r="H13" s="97"/>
      <c r="I13" s="105"/>
      <c r="J13" s="97"/>
      <c r="K13" s="97"/>
      <c r="L13" s="97"/>
      <c r="M13" s="97"/>
      <c r="N13" s="97"/>
      <c r="O13" s="97"/>
      <c r="P13" s="97"/>
      <c r="Q13" s="97"/>
    </row>
    <row r="14" ht="20.1" customHeight="1" spans="1:17">
      <c r="A14" s="97"/>
      <c r="B14" s="97"/>
      <c r="C14" s="97"/>
      <c r="D14" s="97"/>
      <c r="E14" s="106"/>
      <c r="F14" s="104"/>
      <c r="G14" s="105"/>
      <c r="H14" s="97"/>
      <c r="I14" s="105"/>
      <c r="J14" s="97"/>
      <c r="K14" s="97"/>
      <c r="L14" s="97"/>
      <c r="M14" s="97"/>
      <c r="N14" s="97"/>
      <c r="O14" s="97"/>
      <c r="P14" s="97"/>
      <c r="Q14" s="97"/>
    </row>
    <row r="15" ht="16.5" spans="1:17">
      <c r="A15" s="53"/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26"/>
    </row>
    <row r="16" ht="16.5" spans="1:17">
      <c r="A16" s="53"/>
      <c r="B16" s="109" t="s">
        <v>299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27"/>
    </row>
    <row r="17" spans="1:17">
      <c r="A17" s="111"/>
      <c r="B17" s="109" t="s">
        <v>300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27"/>
    </row>
    <row r="18" spans="1:17">
      <c r="A18" s="111"/>
      <c r="B18" s="112" t="s">
        <v>301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28"/>
    </row>
    <row r="19" spans="1:17">
      <c r="A19" s="111"/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27"/>
    </row>
    <row r="20" spans="1:17">
      <c r="A20" s="111"/>
      <c r="B20" s="109" t="s">
        <v>302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27"/>
    </row>
    <row r="21" spans="1:1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ht="18.75" spans="1:17">
      <c r="A22" s="115" t="s">
        <v>303</v>
      </c>
      <c r="B22" s="116"/>
      <c r="C22" s="116"/>
      <c r="D22" s="116"/>
      <c r="E22" s="117"/>
      <c r="F22" s="118"/>
      <c r="G22" s="119"/>
      <c r="H22" s="119"/>
      <c r="I22" s="119"/>
      <c r="J22" s="125"/>
      <c r="K22" s="115" t="s">
        <v>304</v>
      </c>
      <c r="L22" s="116"/>
      <c r="M22" s="116"/>
      <c r="N22" s="117"/>
      <c r="O22" s="116"/>
      <c r="P22" s="116"/>
      <c r="Q22" s="129"/>
    </row>
    <row r="23" ht="16.5" spans="1:17">
      <c r="A23" s="120" t="s">
        <v>305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</sheetData>
  <mergeCells count="27">
    <mergeCell ref="A1:Q1"/>
    <mergeCell ref="B15:Q15"/>
    <mergeCell ref="B16:Q16"/>
    <mergeCell ref="B17:Q17"/>
    <mergeCell ref="B18:Q18"/>
    <mergeCell ref="B19:Q19"/>
    <mergeCell ref="B20:Q20"/>
    <mergeCell ref="A22:E22"/>
    <mergeCell ref="F22:J22"/>
    <mergeCell ref="K22:N22"/>
    <mergeCell ref="A23:Q23"/>
    <mergeCell ref="A2:A3"/>
    <mergeCell ref="B2:B3"/>
    <mergeCell ref="C2:C3"/>
    <mergeCell ref="D2:D3"/>
    <mergeCell ref="D4:D7"/>
    <mergeCell ref="D9:D12"/>
    <mergeCell ref="E2:E3"/>
    <mergeCell ref="F2:F3"/>
    <mergeCell ref="F4:F14"/>
    <mergeCell ref="G2:G3"/>
    <mergeCell ref="G4:G14"/>
    <mergeCell ref="H2:H3"/>
    <mergeCell ref="I2:I3"/>
    <mergeCell ref="O2:O3"/>
    <mergeCell ref="P2:P3"/>
    <mergeCell ref="Q2:Q3"/>
  </mergeCells>
  <dataValidations count="1">
    <dataValidation type="list" allowBlank="1" showInputMessage="1" showErrorMessage="1" sqref="Q1 Q3:Q23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zoomScale="125" zoomScaleNormal="125" workbookViewId="0">
      <selection activeCell="A6" sqref="$A6:$XFD9"/>
    </sheetView>
  </sheetViews>
  <sheetFormatPr defaultColWidth="9" defaultRowHeight="14.25"/>
  <cols>
    <col min="1" max="1" width="7" style="2" customWidth="1"/>
    <col min="2" max="2" width="8" style="2" customWidth="1"/>
    <col min="3" max="3" width="12.125" style="2" customWidth="1"/>
    <col min="4" max="4" width="9.375" style="2" customWidth="1"/>
    <col min="5" max="5" width="7.125" style="2" customWidth="1"/>
    <col min="6" max="6" width="20" style="2" customWidth="1"/>
    <col min="7" max="10" width="10" style="2" customWidth="1"/>
    <col min="11" max="11" width="9.125" style="2" customWidth="1"/>
    <col min="12" max="12" width="12.5" style="2" customWidth="1"/>
    <col min="13" max="13" width="10.625" style="2" customWidth="1"/>
    <col min="14" max="16384" width="9" style="2"/>
  </cols>
  <sheetData>
    <row r="1" ht="29.25" spans="1:13">
      <c r="A1" s="68" t="s">
        <v>306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="66" customFormat="1" ht="16.5" customHeight="1" spans="1:13">
      <c r="A2" s="69" t="s">
        <v>270</v>
      </c>
      <c r="B2" s="70" t="s">
        <v>276</v>
      </c>
      <c r="C2" s="70" t="s">
        <v>271</v>
      </c>
      <c r="D2" s="71" t="s">
        <v>307</v>
      </c>
      <c r="E2" s="70" t="s">
        <v>274</v>
      </c>
      <c r="F2" s="70" t="s">
        <v>275</v>
      </c>
      <c r="G2" s="69" t="s">
        <v>308</v>
      </c>
      <c r="H2" s="69"/>
      <c r="I2" s="69" t="s">
        <v>309</v>
      </c>
      <c r="J2" s="69"/>
      <c r="K2" s="89" t="s">
        <v>310</v>
      </c>
      <c r="L2" s="90" t="s">
        <v>311</v>
      </c>
      <c r="M2" s="71" t="s">
        <v>312</v>
      </c>
    </row>
    <row r="3" s="66" customFormat="1" ht="16.5" customHeight="1" spans="1:13">
      <c r="A3" s="69"/>
      <c r="B3" s="72"/>
      <c r="C3" s="72"/>
      <c r="D3" s="73"/>
      <c r="E3" s="72"/>
      <c r="F3" s="72"/>
      <c r="G3" s="69" t="s">
        <v>313</v>
      </c>
      <c r="H3" s="69" t="s">
        <v>314</v>
      </c>
      <c r="I3" s="69" t="s">
        <v>313</v>
      </c>
      <c r="J3" s="69" t="s">
        <v>314</v>
      </c>
      <c r="K3" s="91"/>
      <c r="L3" s="92"/>
      <c r="M3" s="73"/>
    </row>
    <row r="4" ht="28.5" spans="1:31">
      <c r="A4" s="74">
        <v>1</v>
      </c>
      <c r="B4" s="75" t="s">
        <v>315</v>
      </c>
      <c r="C4" s="76" t="s">
        <v>316</v>
      </c>
      <c r="D4" s="30" t="s">
        <v>317</v>
      </c>
      <c r="E4" s="31" t="s">
        <v>120</v>
      </c>
      <c r="F4" s="32">
        <v>81253</v>
      </c>
      <c r="G4" s="77">
        <v>0.016</v>
      </c>
      <c r="H4" s="77">
        <v>0.012</v>
      </c>
      <c r="I4" s="93"/>
      <c r="J4" s="93"/>
      <c r="K4" s="94"/>
      <c r="L4" s="95" t="s">
        <v>318</v>
      </c>
      <c r="M4" s="74" t="s">
        <v>319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ht="28.5" spans="1:31">
      <c r="A5" s="74">
        <v>2</v>
      </c>
      <c r="B5" s="75" t="s">
        <v>315</v>
      </c>
      <c r="C5" s="76" t="s">
        <v>320</v>
      </c>
      <c r="D5" s="30" t="s">
        <v>317</v>
      </c>
      <c r="E5" s="31" t="s">
        <v>120</v>
      </c>
      <c r="F5" s="32">
        <v>81253</v>
      </c>
      <c r="G5" s="77">
        <v>0.015</v>
      </c>
      <c r="H5" s="77">
        <v>0.016</v>
      </c>
      <c r="I5" s="74"/>
      <c r="J5" s="74"/>
      <c r="K5" s="74"/>
      <c r="L5" s="95" t="s">
        <v>318</v>
      </c>
      <c r="M5" s="74" t="s">
        <v>319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ht="16.5" spans="1:31">
      <c r="A6" s="74"/>
      <c r="B6" s="75"/>
      <c r="C6" s="78"/>
      <c r="D6" s="30"/>
      <c r="E6" s="31"/>
      <c r="F6" s="32"/>
      <c r="G6" s="77"/>
      <c r="H6" s="77"/>
      <c r="I6" s="74"/>
      <c r="J6" s="74"/>
      <c r="K6" s="74"/>
      <c r="L6" s="95"/>
      <c r="M6" s="74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ht="16.5" spans="1:31">
      <c r="A7" s="74"/>
      <c r="B7" s="75"/>
      <c r="C7" s="78"/>
      <c r="D7" s="30"/>
      <c r="E7" s="31"/>
      <c r="F7" s="32"/>
      <c r="G7" s="77"/>
      <c r="H7" s="77"/>
      <c r="I7" s="93"/>
      <c r="J7" s="93"/>
      <c r="K7" s="74"/>
      <c r="L7" s="95"/>
      <c r="M7" s="74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ht="16.5" spans="1:31">
      <c r="A8" s="74"/>
      <c r="B8" s="75"/>
      <c r="C8" s="78"/>
      <c r="D8" s="30"/>
      <c r="E8" s="31"/>
      <c r="F8" s="32"/>
      <c r="G8" s="77"/>
      <c r="H8" s="77"/>
      <c r="I8" s="93"/>
      <c r="J8" s="93"/>
      <c r="K8" s="74"/>
      <c r="L8" s="95"/>
      <c r="M8" s="74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ht="16.5" spans="1:31">
      <c r="A9" s="74"/>
      <c r="B9" s="75"/>
      <c r="C9" s="78"/>
      <c r="D9" s="30"/>
      <c r="E9" s="31"/>
      <c r="F9" s="32"/>
      <c r="G9" s="77"/>
      <c r="H9" s="77"/>
      <c r="I9" s="93"/>
      <c r="J9" s="93"/>
      <c r="K9" s="74"/>
      <c r="L9" s="95"/>
      <c r="M9" s="74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</row>
    <row r="10" ht="16.5" spans="1:31">
      <c r="A10" s="74"/>
      <c r="B10" s="31"/>
      <c r="C10" s="78"/>
      <c r="D10" s="79"/>
      <c r="E10" s="80"/>
      <c r="F10" s="32"/>
      <c r="G10" s="81"/>
      <c r="H10" s="77"/>
      <c r="I10" s="74"/>
      <c r="J10" s="74"/>
      <c r="K10" s="74"/>
      <c r="L10" s="74"/>
      <c r="M10" s="74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ht="16.5" spans="1:31">
      <c r="A11" s="74"/>
      <c r="B11" s="31"/>
      <c r="C11" s="78"/>
      <c r="D11" s="79"/>
      <c r="E11" s="80"/>
      <c r="F11" s="32"/>
      <c r="G11" s="81"/>
      <c r="H11" s="77"/>
      <c r="I11" s="74"/>
      <c r="J11" s="74"/>
      <c r="K11" s="74"/>
      <c r="L11" s="74"/>
      <c r="M11" s="74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</row>
    <row r="12" s="67" customFormat="1" ht="18.75" spans="1:13">
      <c r="A12" s="82" t="s">
        <v>321</v>
      </c>
      <c r="B12" s="83"/>
      <c r="C12" s="83"/>
      <c r="D12" s="83"/>
      <c r="E12" s="84"/>
      <c r="F12" s="85"/>
      <c r="G12" s="86"/>
      <c r="H12" s="82" t="s">
        <v>304</v>
      </c>
      <c r="I12" s="83"/>
      <c r="J12" s="83"/>
      <c r="K12" s="84"/>
      <c r="L12" s="82"/>
      <c r="M12" s="84"/>
    </row>
    <row r="13" ht="107.25" customHeight="1" spans="1:13">
      <c r="A13" s="87" t="s">
        <v>322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JI1:JI13 TE1:TE13 ADA1:ADA13 AMW1:AMW13 AWS1:AWS13 BGO1:BGO13 BQK1:BQK13 CAG1:CAG13 CKC1:CKC13 CTY1:CTY13 DDU1:DDU13 DNQ1:DNQ13 DXM1:DXM13 EHI1:EHI13 ERE1:ERE13 FBA1:FBA13 FKW1:FKW13 FUS1:FUS13 GEO1:GEO13 GOK1:GOK13 GYG1:GYG13 HIC1:HIC13 HRY1:HRY13 IBU1:IBU13 ILQ1:ILQ13 IVM1:IVM13 JFI1:JFI13 JPE1:JPE13 JZA1:JZA13 KIW1:KIW13 KSS1:KSS13 LCO1:LCO13 LMK1:LMK13 LWG1:LWG13 MGC1:MGC13 MPY1:MPY13 MZU1:MZU13 NJQ1:NJQ13 NTM1:NTM13 ODI1:ODI13 ONE1:ONE13 OXA1:OXA13 PGW1:PGW13 PQS1:PQS13 QAO1:QAO13 QKK1:QKK13 QUG1:QUG13 REC1:REC13 RNY1:RNY13 RXU1:RXU13 SHQ1:SHQ13 SRM1:SRM13 TBI1:TBI13 TLE1:TLE13 TVA1:TVA13 UEW1:UEW13 UOS1:UOS13 UYO1:UYO13 VIK1:VIK13 VSG1:VSG13 WCC1:WCC13 WLY1:WLY13 WVU1:WVU13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K15" sqref="K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9.3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4" t="s">
        <v>323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324</v>
      </c>
      <c r="B2" s="6" t="s">
        <v>276</v>
      </c>
      <c r="C2" s="6" t="s">
        <v>271</v>
      </c>
      <c r="D2" s="6" t="s">
        <v>273</v>
      </c>
      <c r="E2" s="6" t="s">
        <v>274</v>
      </c>
      <c r="F2" s="6" t="s">
        <v>275</v>
      </c>
      <c r="G2" s="42" t="s">
        <v>325</v>
      </c>
      <c r="H2" s="43"/>
      <c r="I2" s="61"/>
      <c r="J2" s="42" t="s">
        <v>326</v>
      </c>
      <c r="K2" s="43"/>
      <c r="L2" s="61"/>
      <c r="M2" s="42" t="s">
        <v>327</v>
      </c>
      <c r="N2" s="43"/>
      <c r="O2" s="61"/>
      <c r="P2" s="42" t="s">
        <v>328</v>
      </c>
      <c r="Q2" s="43"/>
      <c r="R2" s="61"/>
      <c r="S2" s="43" t="s">
        <v>329</v>
      </c>
      <c r="T2" s="43"/>
      <c r="U2" s="61"/>
      <c r="V2" s="37" t="s">
        <v>330</v>
      </c>
      <c r="W2" s="37" t="s">
        <v>284</v>
      </c>
    </row>
    <row r="3" s="1" customFormat="1" ht="16.5" spans="1:23">
      <c r="A3" s="8"/>
      <c r="B3" s="44"/>
      <c r="C3" s="44"/>
      <c r="D3" s="44"/>
      <c r="E3" s="44"/>
      <c r="F3" s="44"/>
      <c r="G3" s="5" t="s">
        <v>331</v>
      </c>
      <c r="H3" s="5" t="s">
        <v>68</v>
      </c>
      <c r="I3" s="5" t="s">
        <v>276</v>
      </c>
      <c r="J3" s="5" t="s">
        <v>331</v>
      </c>
      <c r="K3" s="5" t="s">
        <v>68</v>
      </c>
      <c r="L3" s="5" t="s">
        <v>276</v>
      </c>
      <c r="M3" s="5" t="s">
        <v>331</v>
      </c>
      <c r="N3" s="5" t="s">
        <v>68</v>
      </c>
      <c r="O3" s="5" t="s">
        <v>276</v>
      </c>
      <c r="P3" s="5" t="s">
        <v>331</v>
      </c>
      <c r="Q3" s="5" t="s">
        <v>68</v>
      </c>
      <c r="R3" s="5" t="s">
        <v>276</v>
      </c>
      <c r="S3" s="5" t="s">
        <v>331</v>
      </c>
      <c r="T3" s="5" t="s">
        <v>68</v>
      </c>
      <c r="U3" s="5" t="s">
        <v>276</v>
      </c>
      <c r="V3" s="64"/>
      <c r="W3" s="64"/>
    </row>
    <row r="4" ht="46.5" customHeight="1" spans="1:23">
      <c r="A4" s="45" t="s">
        <v>332</v>
      </c>
      <c r="B4" s="46" t="s">
        <v>315</v>
      </c>
      <c r="C4" s="47"/>
      <c r="D4" s="47" t="s">
        <v>333</v>
      </c>
      <c r="E4" s="46" t="s">
        <v>120</v>
      </c>
      <c r="F4" s="46" t="s">
        <v>63</v>
      </c>
      <c r="G4" s="48" t="s">
        <v>334</v>
      </c>
      <c r="H4" s="48" t="s">
        <v>335</v>
      </c>
      <c r="I4" s="62" t="s">
        <v>336</v>
      </c>
      <c r="J4" s="62" t="s">
        <v>337</v>
      </c>
      <c r="K4" s="400" t="s">
        <v>338</v>
      </c>
      <c r="L4" s="62" t="s">
        <v>339</v>
      </c>
      <c r="M4" s="48" t="s">
        <v>340</v>
      </c>
      <c r="N4" s="48" t="s">
        <v>341</v>
      </c>
      <c r="O4" s="48" t="s">
        <v>342</v>
      </c>
      <c r="P4" s="11" t="s">
        <v>343</v>
      </c>
      <c r="Q4" s="400" t="s">
        <v>344</v>
      </c>
      <c r="R4" s="62" t="s">
        <v>339</v>
      </c>
      <c r="S4" s="48" t="s">
        <v>345</v>
      </c>
      <c r="T4" s="65" t="s">
        <v>346</v>
      </c>
      <c r="U4" s="65" t="s">
        <v>347</v>
      </c>
      <c r="V4" s="16"/>
      <c r="W4" s="16"/>
    </row>
    <row r="5" ht="16.5" spans="1:23">
      <c r="A5" s="49"/>
      <c r="B5" s="50"/>
      <c r="C5" s="49"/>
      <c r="D5" s="49"/>
      <c r="E5" s="50"/>
      <c r="F5" s="50"/>
      <c r="G5" s="51" t="s">
        <v>348</v>
      </c>
      <c r="H5" s="52"/>
      <c r="I5" s="63"/>
      <c r="J5" s="51" t="s">
        <v>349</v>
      </c>
      <c r="K5" s="52"/>
      <c r="L5" s="63"/>
      <c r="M5" s="51" t="s">
        <v>350</v>
      </c>
      <c r="N5" s="52"/>
      <c r="O5" s="63"/>
      <c r="P5" s="51" t="s">
        <v>351</v>
      </c>
      <c r="Q5" s="52"/>
      <c r="R5" s="63"/>
      <c r="S5" s="52" t="s">
        <v>352</v>
      </c>
      <c r="T5" s="52"/>
      <c r="U5" s="63"/>
      <c r="V5" s="16"/>
      <c r="W5" s="16"/>
    </row>
    <row r="6" ht="16.5" spans="1:23">
      <c r="A6" s="49"/>
      <c r="B6" s="50"/>
      <c r="C6" s="49"/>
      <c r="D6" s="49"/>
      <c r="E6" s="50"/>
      <c r="F6" s="50"/>
      <c r="G6" s="53" t="s">
        <v>331</v>
      </c>
      <c r="H6" s="53" t="s">
        <v>68</v>
      </c>
      <c r="I6" s="53" t="s">
        <v>276</v>
      </c>
      <c r="J6" s="53" t="s">
        <v>331</v>
      </c>
      <c r="K6" s="53" t="s">
        <v>68</v>
      </c>
      <c r="L6" s="53" t="s">
        <v>276</v>
      </c>
      <c r="M6" s="53" t="s">
        <v>331</v>
      </c>
      <c r="N6" s="53" t="s">
        <v>68</v>
      </c>
      <c r="O6" s="53" t="s">
        <v>276</v>
      </c>
      <c r="P6" s="53" t="s">
        <v>331</v>
      </c>
      <c r="Q6" s="53" t="s">
        <v>68</v>
      </c>
      <c r="R6" s="53" t="s">
        <v>276</v>
      </c>
      <c r="S6" s="53" t="s">
        <v>331</v>
      </c>
      <c r="T6" s="53" t="s">
        <v>68</v>
      </c>
      <c r="U6" s="53" t="s">
        <v>276</v>
      </c>
      <c r="V6" s="16"/>
      <c r="W6" s="16"/>
    </row>
    <row r="7" ht="22.5" spans="1:23">
      <c r="A7" s="54"/>
      <c r="B7" s="55"/>
      <c r="C7" s="54"/>
      <c r="D7" s="54"/>
      <c r="E7" s="55"/>
      <c r="F7" s="55"/>
      <c r="G7" s="48" t="s">
        <v>353</v>
      </c>
      <c r="H7" s="48" t="s">
        <v>354</v>
      </c>
      <c r="I7" s="48" t="s">
        <v>355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  <c r="W7" s="16"/>
    </row>
    <row r="8" ht="67.5" spans="1:23">
      <c r="A8" s="56" t="s">
        <v>356</v>
      </c>
      <c r="B8" s="46" t="s">
        <v>315</v>
      </c>
      <c r="C8" s="46"/>
      <c r="D8" s="46" t="s">
        <v>333</v>
      </c>
      <c r="E8" s="46" t="s">
        <v>297</v>
      </c>
      <c r="F8" s="46" t="s">
        <v>63</v>
      </c>
      <c r="G8" s="48" t="s">
        <v>334</v>
      </c>
      <c r="H8" s="48" t="s">
        <v>335</v>
      </c>
      <c r="I8" s="62" t="s">
        <v>336</v>
      </c>
      <c r="J8" s="62" t="s">
        <v>357</v>
      </c>
      <c r="K8" s="400" t="s">
        <v>338</v>
      </c>
      <c r="L8" s="62" t="s">
        <v>339</v>
      </c>
      <c r="M8" s="48" t="s">
        <v>340</v>
      </c>
      <c r="N8" s="48" t="s">
        <v>341</v>
      </c>
      <c r="O8" s="48" t="s">
        <v>342</v>
      </c>
      <c r="P8" s="11" t="s">
        <v>343</v>
      </c>
      <c r="Q8" s="400" t="s">
        <v>344</v>
      </c>
      <c r="R8" s="62" t="s">
        <v>339</v>
      </c>
      <c r="S8" s="48" t="s">
        <v>345</v>
      </c>
      <c r="T8" s="65" t="s">
        <v>346</v>
      </c>
      <c r="U8" s="65" t="s">
        <v>347</v>
      </c>
      <c r="V8" s="16"/>
      <c r="W8" s="16"/>
    </row>
    <row r="9" ht="22.5" spans="1:23">
      <c r="A9" s="57"/>
      <c r="B9" s="58"/>
      <c r="C9" s="58"/>
      <c r="D9" s="58"/>
      <c r="E9" s="58"/>
      <c r="F9" s="58"/>
      <c r="G9" s="48" t="s">
        <v>353</v>
      </c>
      <c r="H9" s="48" t="s">
        <v>354</v>
      </c>
      <c r="I9" s="48" t="s">
        <v>355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/>
      <c r="W9" s="16"/>
    </row>
    <row r="10" spans="1:23">
      <c r="A10" s="56"/>
      <c r="B10" s="56"/>
      <c r="C10" s="56"/>
      <c r="D10" s="56"/>
      <c r="E10" s="56"/>
      <c r="F10" s="5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/>
      <c r="W10" s="16"/>
    </row>
    <row r="11" spans="1:23">
      <c r="A11" s="57"/>
      <c r="B11" s="57"/>
      <c r="C11" s="57"/>
      <c r="D11" s="57"/>
      <c r="E11" s="57"/>
      <c r="F11" s="5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/>
      <c r="W11" s="16"/>
    </row>
    <row r="12" spans="1:23">
      <c r="A12" s="59"/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60"/>
      <c r="B13" s="60"/>
      <c r="C13" s="60"/>
      <c r="D13" s="60"/>
      <c r="E13" s="60"/>
      <c r="F13" s="6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9"/>
      <c r="B14" s="59"/>
      <c r="C14" s="59"/>
      <c r="D14" s="59"/>
      <c r="E14" s="59"/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60"/>
      <c r="B15" s="60"/>
      <c r="C15" s="60"/>
      <c r="D15" s="60"/>
      <c r="E15" s="60"/>
      <c r="F15" s="6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3" customFormat="1" ht="18.75" spans="1:23">
      <c r="A17" s="17" t="s">
        <v>321</v>
      </c>
      <c r="B17" s="18"/>
      <c r="C17" s="18"/>
      <c r="D17" s="18"/>
      <c r="E17" s="19"/>
      <c r="F17" s="20"/>
      <c r="G17" s="35"/>
      <c r="H17" s="40"/>
      <c r="I17" s="40"/>
      <c r="J17" s="17" t="s">
        <v>358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6"/>
    </row>
    <row r="18" ht="93.75" customHeight="1" spans="1:23">
      <c r="A18" s="21" t="s">
        <v>359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2023-03-30T01:22:31Z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