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40" windowHeight="10080" tabRatio="727" firstSheet="1" activeTab="2"/>
  </bookViews>
  <sheets>
    <sheet name="工作内容" sheetId="1" r:id="rId1"/>
    <sheet name="尾期" sheetId="5" r:id="rId2"/>
    <sheet name="验货尺寸表" sheetId="6" r:id="rId3"/>
  </sheets>
  <calcPr calcId="144525" concurrentCalc="0"/>
</workbook>
</file>

<file path=xl/sharedStrings.xml><?xml version="1.0" encoding="utf-8"?>
<sst xmlns="http://schemas.openxmlformats.org/spreadsheetml/2006/main" count="238" uniqueCount="171">
  <si>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</si>
  <si>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</si>
  <si>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</si>
  <si>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</si>
  <si>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</si>
  <si>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</si>
  <si>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</si>
  <si>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</si>
  <si>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</si>
  <si>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</si>
  <si>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</si>
  <si>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</si>
  <si>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</si>
  <si>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</si>
  <si>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</si>
  <si>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</si>
  <si>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</si>
  <si>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</si>
  <si>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</si>
  <si>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</si>
  <si>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</si>
  <si>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</si>
  <si>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</si>
  <si>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</si>
  <si>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</si>
  <si>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</si>
  <si>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</si>
  <si>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</si>
  <si>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</si>
  <si>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</si>
  <si>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</si>
  <si>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</si>
  <si>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</si>
  <si>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</si>
  <si>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</si>
  <si>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</si>
  <si>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QC出货报告书</t>
  </si>
  <si>
    <t>订单类别</t>
  </si>
  <si>
    <t>探路者</t>
  </si>
  <si>
    <t>款号</t>
  </si>
  <si>
    <t>TAMMAL81541</t>
  </si>
  <si>
    <t>男式旅行裤</t>
  </si>
  <si>
    <t>生产工厂</t>
  </si>
  <si>
    <t>天津探越</t>
  </si>
  <si>
    <t>订单数量</t>
  </si>
  <si>
    <t>合同日期</t>
  </si>
  <si>
    <t>检验资料确认</t>
  </si>
  <si>
    <t>色/号型数</t>
  </si>
  <si>
    <t>交货形式</t>
  </si>
  <si>
    <t>送货</t>
  </si>
  <si>
    <t>面料第三方合格报告</t>
  </si>
  <si>
    <t>有</t>
  </si>
  <si>
    <t>无</t>
  </si>
  <si>
    <t>验货次数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</si>
  <si>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</si>
  <si>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</si>
  <si>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</si>
  <si>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</si>
  <si>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</si>
  <si>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</si>
  <si>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</si>
  <si>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</si>
  <si>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</si>
  <si>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</si>
  <si>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</si>
  <si>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</si>
  <si>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</si>
  <si>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</si>
  <si>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</si>
  <si>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</si>
  <si>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</si>
  <si>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</si>
  <si>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洗水唛</t>
  </si>
  <si>
    <t>正</t>
  </si>
  <si>
    <t>误</t>
  </si>
  <si>
    <t>印、绣花</t>
  </si>
  <si>
    <t>装箱数量</t>
  </si>
  <si>
    <t>合格证</t>
  </si>
  <si>
    <t>缝纫用线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</si>
  <si>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</si>
  <si>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</si>
  <si>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</si>
  <si>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</si>
  <si>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</si>
  <si>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</si>
  <si>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</si>
  <si>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  （ M L XL XXL XXXL）288.407.360.316.298.</t>
  </si>
  <si>
    <t>藏蓝（ M L XL XXL XXXL）272.264.275.267.271.</t>
  </si>
  <si>
    <t>深灰（S M L XL XXL XXXL）353.347.338.331.327.</t>
  </si>
  <si>
    <t>②规格异常情况</t>
  </si>
  <si>
    <t>情况说明：</t>
  </si>
  <si>
    <t xml:space="preserve">【问题点描述】  </t>
  </si>
  <si>
    <t>1.断线1件</t>
  </si>
  <si>
    <t>2.开胶1件</t>
  </si>
  <si>
    <t>3.脏污1.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</si>
  <si>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</si>
  <si>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</si>
  <si>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</si>
  <si>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</si>
  <si>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</si>
  <si>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</si>
  <si>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备注：</t>
  </si>
  <si>
    <t>此次出货2809件，按照探路者要求抽箱验货125件，返修3件，未超标，同意出货。</t>
  </si>
  <si>
    <t>检验部门</t>
  </si>
  <si>
    <t>品控部</t>
  </si>
  <si>
    <t>检验人</t>
  </si>
  <si>
    <t>杨金玲</t>
  </si>
  <si>
    <t>查验时间</t>
  </si>
  <si>
    <t>工厂负责人</t>
  </si>
  <si>
    <t>李</t>
  </si>
  <si>
    <t>QC规格测量表</t>
  </si>
  <si>
    <t>品名</t>
  </si>
  <si>
    <t>指示规格 FINAL SPAC</t>
  </si>
  <si>
    <t>样品规格 FINAL SPAC</t>
  </si>
  <si>
    <t>S</t>
  </si>
  <si>
    <t>M</t>
  </si>
  <si>
    <t>L</t>
  </si>
  <si>
    <t>XL</t>
  </si>
  <si>
    <t>XXL</t>
  </si>
  <si>
    <t>XXXL</t>
  </si>
  <si>
    <t>S藏蓝</t>
  </si>
  <si>
    <t>藏蓝M</t>
  </si>
  <si>
    <t>黑色L</t>
  </si>
  <si>
    <t>黑色XL</t>
  </si>
  <si>
    <t>深灰XXL</t>
  </si>
  <si>
    <t>深灰XXXL</t>
  </si>
  <si>
    <t>165/80B</t>
  </si>
  <si>
    <t>170/84B</t>
  </si>
  <si>
    <t>175/88B</t>
  </si>
  <si>
    <t>180/92B</t>
  </si>
  <si>
    <t>185/96B</t>
  </si>
  <si>
    <t>190/100B</t>
  </si>
  <si>
    <t>裤外侧长</t>
  </si>
  <si>
    <t>+0.5 +1.4</t>
  </si>
  <si>
    <t>+1  +1.2</t>
  </si>
  <si>
    <t>+1 +0.5</t>
  </si>
  <si>
    <t>+1.2  +0.5</t>
  </si>
  <si>
    <t>+1.3 +0.5</t>
  </si>
  <si>
    <t>内裆长</t>
  </si>
  <si>
    <t>+0.5  +1</t>
  </si>
  <si>
    <t>-0.5  0</t>
  </si>
  <si>
    <t>+0.5 +0.5</t>
  </si>
  <si>
    <t>+0.5  +1.2</t>
  </si>
  <si>
    <t>0 +0.5</t>
  </si>
  <si>
    <t>腰围（平量）</t>
  </si>
  <si>
    <t>0  +1.2</t>
  </si>
  <si>
    <t>+1  +0.7</t>
  </si>
  <si>
    <t>0  +1.1</t>
  </si>
  <si>
    <t>0  +1</t>
  </si>
  <si>
    <t>+0.6  0</t>
  </si>
  <si>
    <t>+0.5  0</t>
  </si>
  <si>
    <t>腰围（拉量）</t>
  </si>
  <si>
    <t>+1  +1</t>
  </si>
  <si>
    <t>0  0</t>
  </si>
  <si>
    <t>+0.5  +0.5</t>
  </si>
  <si>
    <t>臀围</t>
  </si>
  <si>
    <t>-0.8 0</t>
  </si>
  <si>
    <t>-0.5  -0.5</t>
  </si>
  <si>
    <t>-0.6  -0.5</t>
  </si>
  <si>
    <t>腿围/2</t>
  </si>
  <si>
    <t>膝围/2</t>
  </si>
  <si>
    <t>+0.3  0</t>
  </si>
  <si>
    <t>+0.7  0</t>
  </si>
  <si>
    <t>-0.6  +0.4</t>
  </si>
  <si>
    <t>脚口/2（长裤）</t>
  </si>
  <si>
    <t>0  +0.5</t>
  </si>
  <si>
    <t>+0.5 0</t>
  </si>
  <si>
    <t>前裆长 含腰</t>
  </si>
  <si>
    <t>0  -0.5</t>
  </si>
  <si>
    <t>+0.5  -0.5</t>
  </si>
  <si>
    <t>后裆长 含腰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</si>
</sst>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41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8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2"/>
      <name val="华文楷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0" fontId="30" fillId="0" borderId="0">
      <alignment vertical="center"/>
    </xf>
    <xf numFmtId="0" fontId="9" fillId="0" borderId="0">
      <alignment vertical="center"/>
    </xf>
    <xf numFmtId="0" fontId="25" fillId="0" borderId="0">
      <alignment vertical="center"/>
    </xf>
    <xf numFmtId="0" fontId="9" fillId="0" borderId="0">
      <alignment vertical="center"/>
    </xf>
    <xf numFmtId="0" fontId="25" fillId="0" borderId="0">
      <alignment vertical="center"/>
    </xf>
    <xf numFmtId="0" fontId="22" fillId="24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37" fillId="27" borderId="35" applyNumberForma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8" fillId="9" borderId="35" applyNumberFormat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9" fillId="0" borderId="0"/>
    <xf numFmtId="0" fontId="35" fillId="1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9" fillId="0" borderId="36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0" borderId="33" applyNumberFormat="0" applyAlignment="0" applyProtection="0">
      <alignment vertical="center"/>
    </xf>
    <xf numFmtId="0" fontId="32" fillId="9" borderId="32" applyNumberFormat="0" applyAlignment="0" applyProtection="0">
      <alignment vertical="center"/>
    </xf>
    <xf numFmtId="0" fontId="31" fillId="0" borderId="31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22" fillId="28" borderId="0" applyNumberFormat="0" applyBorder="0" applyAlignment="0" applyProtection="0">
      <alignment vertical="center"/>
    </xf>
    <xf numFmtId="0" fontId="25" fillId="20" borderId="34" applyNumberFormat="0" applyFont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4" fillId="0" borderId="31" applyNumberFormat="0" applyFill="0" applyAlignment="0" applyProtection="0">
      <alignment vertical="center"/>
    </xf>
    <xf numFmtId="0" fontId="30" fillId="0" borderId="0">
      <alignment vertical="center"/>
    </xf>
    <xf numFmtId="0" fontId="21" fillId="23" borderId="0" applyNumberFormat="0" applyBorder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9" fillId="0" borderId="0"/>
    <xf numFmtId="0" fontId="20" fillId="0" borderId="29" applyNumberFormat="0" applyFill="0" applyAlignment="0" applyProtection="0">
      <alignment vertical="center"/>
    </xf>
  </cellStyleXfs>
  <cellXfs count="132">
    <xf numFmtId="0" fontId="0" fillId="0" borderId="0" xfId="0"/>
    <xf numFmtId="0" fontId="1" fillId="2" borderId="0" xfId="56" applyFont="1" applyFill="1" applyAlignment="1">
      <alignment horizontal="center" vertical="center"/>
    </xf>
    <xf numFmtId="0" fontId="2" fillId="2" borderId="0" xfId="56" applyFont="1" applyFill="1" applyAlignment="1">
      <alignment horizontal="center" vertical="center"/>
    </xf>
    <xf numFmtId="0" fontId="3" fillId="2" borderId="0" xfId="56" applyFont="1" applyFill="1" applyBorder="1" applyAlignment="1">
      <alignment horizontal="center" vertical="center"/>
    </xf>
    <xf numFmtId="0" fontId="2" fillId="2" borderId="1" xfId="4" applyFont="1" applyFill="1" applyBorder="1" applyAlignment="1">
      <alignment horizontal="center" vertical="center"/>
    </xf>
    <xf numFmtId="0" fontId="1" fillId="3" borderId="1" xfId="4" applyFont="1" applyFill="1" applyBorder="1" applyAlignment="1">
      <alignment horizontal="center" vertical="center"/>
    </xf>
    <xf numFmtId="0" fontId="2" fillId="2" borderId="1" xfId="56" applyFont="1" applyFill="1" applyBorder="1" applyAlignment="1" applyProtection="1">
      <alignment horizontal="center" vertical="center"/>
    </xf>
    <xf numFmtId="0" fontId="2" fillId="2" borderId="1" xfId="56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7" fillId="0" borderId="1" xfId="2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2" fillId="3" borderId="1" xfId="56" applyFont="1" applyFill="1" applyBorder="1" applyAlignment="1">
      <alignment horizontal="center" vertical="center"/>
    </xf>
    <xf numFmtId="49" fontId="8" fillId="3" borderId="1" xfId="56" applyNumberFormat="1" applyFont="1" applyFill="1" applyBorder="1" applyAlignment="1">
      <alignment horizontal="center" vertical="center"/>
    </xf>
    <xf numFmtId="0" fontId="9" fillId="3" borderId="0" xfId="4" applyFill="1" applyAlignment="1">
      <alignment horizontal="left" vertical="center"/>
    </xf>
    <xf numFmtId="0" fontId="9" fillId="0" borderId="0" xfId="4" applyFill="1" applyBorder="1" applyAlignment="1">
      <alignment horizontal="left" vertical="center"/>
    </xf>
    <xf numFmtId="0" fontId="9" fillId="2" borderId="0" xfId="4" applyFill="1" applyAlignment="1">
      <alignment horizontal="left" vertical="center"/>
    </xf>
    <xf numFmtId="0" fontId="9" fillId="0" borderId="0" xfId="4" applyFont="1" applyFill="1" applyAlignment="1">
      <alignment horizontal="left" vertical="center"/>
    </xf>
    <xf numFmtId="0" fontId="9" fillId="0" borderId="0" xfId="4" applyFill="1" applyAlignment="1">
      <alignment horizontal="left" vertical="center"/>
    </xf>
    <xf numFmtId="0" fontId="10" fillId="0" borderId="4" xfId="4" applyFont="1" applyFill="1" applyBorder="1" applyAlignment="1">
      <alignment horizontal="center" vertical="top"/>
    </xf>
    <xf numFmtId="0" fontId="11" fillId="0" borderId="5" xfId="4" applyFont="1" applyFill="1" applyBorder="1" applyAlignment="1">
      <alignment horizontal="left" vertical="center"/>
    </xf>
    <xf numFmtId="0" fontId="12" fillId="3" borderId="6" xfId="4" applyFont="1" applyFill="1" applyBorder="1" applyAlignment="1">
      <alignment horizontal="center" vertical="center"/>
    </xf>
    <xf numFmtId="0" fontId="11" fillId="0" borderId="6" xfId="4" applyFont="1" applyFill="1" applyBorder="1" applyAlignment="1">
      <alignment horizontal="center" vertical="center"/>
    </xf>
    <xf numFmtId="0" fontId="11" fillId="0" borderId="7" xfId="4" applyFont="1" applyFill="1" applyBorder="1" applyAlignment="1">
      <alignment vertical="center"/>
    </xf>
    <xf numFmtId="0" fontId="12" fillId="3" borderId="8" xfId="4" applyFont="1" applyFill="1" applyBorder="1" applyAlignment="1">
      <alignment horizontal="center" vertical="center"/>
    </xf>
    <xf numFmtId="0" fontId="11" fillId="0" borderId="8" xfId="4" applyFont="1" applyFill="1" applyBorder="1" applyAlignment="1">
      <alignment vertical="center"/>
    </xf>
    <xf numFmtId="0" fontId="11" fillId="0" borderId="7" xfId="4" applyFont="1" applyFill="1" applyBorder="1" applyAlignment="1">
      <alignment horizontal="left" vertical="center"/>
    </xf>
    <xf numFmtId="0" fontId="12" fillId="3" borderId="8" xfId="4" applyFont="1" applyFill="1" applyBorder="1" applyAlignment="1">
      <alignment horizontal="right" vertical="center"/>
    </xf>
    <xf numFmtId="0" fontId="11" fillId="0" borderId="8" xfId="4" applyFont="1" applyFill="1" applyBorder="1" applyAlignment="1">
      <alignment horizontal="left" vertical="center"/>
    </xf>
    <xf numFmtId="0" fontId="11" fillId="0" borderId="9" xfId="4" applyFont="1" applyFill="1" applyBorder="1" applyAlignment="1">
      <alignment vertical="center"/>
    </xf>
    <xf numFmtId="0" fontId="13" fillId="3" borderId="10" xfId="4" applyFont="1" applyFill="1" applyBorder="1" applyAlignment="1">
      <alignment horizontal="center" vertical="center" wrapText="1"/>
    </xf>
    <xf numFmtId="0" fontId="13" fillId="3" borderId="10" xfId="4" applyFont="1" applyFill="1" applyBorder="1" applyAlignment="1">
      <alignment horizontal="center" vertical="center"/>
    </xf>
    <xf numFmtId="0" fontId="11" fillId="0" borderId="10" xfId="4" applyFont="1" applyFill="1" applyBorder="1" applyAlignment="1">
      <alignment vertical="center"/>
    </xf>
    <xf numFmtId="0" fontId="11" fillId="0" borderId="0" xfId="4" applyFont="1" applyFill="1" applyBorder="1" applyAlignment="1">
      <alignment vertical="center"/>
    </xf>
    <xf numFmtId="0" fontId="14" fillId="0" borderId="0" xfId="4" applyFont="1" applyFill="1" applyBorder="1" applyAlignment="1">
      <alignment vertical="center"/>
    </xf>
    <xf numFmtId="0" fontId="11" fillId="3" borderId="5" xfId="4" applyFont="1" applyFill="1" applyBorder="1" applyAlignment="1">
      <alignment vertical="center"/>
    </xf>
    <xf numFmtId="0" fontId="11" fillId="3" borderId="6" xfId="4" applyFont="1" applyFill="1" applyBorder="1" applyAlignment="1">
      <alignment vertical="center"/>
    </xf>
    <xf numFmtId="0" fontId="11" fillId="3" borderId="7" xfId="4" applyFont="1" applyFill="1" applyBorder="1" applyAlignment="1">
      <alignment horizontal="left" vertical="center"/>
    </xf>
    <xf numFmtId="0" fontId="11" fillId="3" borderId="8" xfId="4" applyFont="1" applyFill="1" applyBorder="1" applyAlignment="1">
      <alignment horizontal="left" vertical="center"/>
    </xf>
    <xf numFmtId="0" fontId="14" fillId="3" borderId="8" xfId="4" applyFont="1" applyFill="1" applyBorder="1" applyAlignment="1">
      <alignment horizontal="left" vertical="center"/>
    </xf>
    <xf numFmtId="0" fontId="15" fillId="3" borderId="11" xfId="4" applyFont="1" applyFill="1" applyBorder="1" applyAlignment="1">
      <alignment horizontal="left" vertical="center"/>
    </xf>
    <xf numFmtId="0" fontId="15" fillId="3" borderId="12" xfId="4" applyFont="1" applyFill="1" applyBorder="1" applyAlignment="1">
      <alignment horizontal="left" vertical="center"/>
    </xf>
    <xf numFmtId="0" fontId="11" fillId="3" borderId="7" xfId="4" applyFont="1" applyFill="1" applyBorder="1" applyAlignment="1">
      <alignment vertical="center"/>
    </xf>
    <xf numFmtId="0" fontId="14" fillId="3" borderId="8" xfId="4" applyFont="1" applyFill="1" applyBorder="1" applyAlignment="1">
      <alignment vertical="center"/>
    </xf>
    <xf numFmtId="0" fontId="11" fillId="3" borderId="9" xfId="4" applyFont="1" applyFill="1" applyBorder="1" applyAlignment="1">
      <alignment vertical="center"/>
    </xf>
    <xf numFmtId="0" fontId="14" fillId="3" borderId="10" xfId="4" applyFont="1" applyFill="1" applyBorder="1" applyAlignment="1">
      <alignment horizontal="left" vertical="center"/>
    </xf>
    <xf numFmtId="0" fontId="14" fillId="3" borderId="10" xfId="4" applyFont="1" applyFill="1" applyBorder="1" applyAlignment="1">
      <alignment vertical="center"/>
    </xf>
    <xf numFmtId="0" fontId="14" fillId="0" borderId="0" xfId="4" applyFont="1" applyFill="1" applyBorder="1" applyAlignment="1">
      <alignment horizontal="left" vertical="center"/>
    </xf>
    <xf numFmtId="0" fontId="11" fillId="0" borderId="6" xfId="4" applyFont="1" applyFill="1" applyBorder="1" applyAlignment="1">
      <alignment horizontal="left" vertical="center"/>
    </xf>
    <xf numFmtId="0" fontId="14" fillId="3" borderId="7" xfId="4" applyFont="1" applyFill="1" applyBorder="1" applyAlignment="1">
      <alignment horizontal="left" vertical="center"/>
    </xf>
    <xf numFmtId="0" fontId="14" fillId="3" borderId="11" xfId="4" applyFont="1" applyFill="1" applyBorder="1" applyAlignment="1">
      <alignment horizontal="left" vertical="center"/>
    </xf>
    <xf numFmtId="0" fontId="14" fillId="3" borderId="12" xfId="4" applyFont="1" applyFill="1" applyBorder="1" applyAlignment="1">
      <alignment horizontal="left" vertical="center"/>
    </xf>
    <xf numFmtId="0" fontId="14" fillId="2" borderId="11" xfId="4" applyFont="1" applyFill="1" applyBorder="1" applyAlignment="1">
      <alignment horizontal="left" vertical="center"/>
    </xf>
    <xf numFmtId="0" fontId="14" fillId="2" borderId="12" xfId="4" applyFont="1" applyFill="1" applyBorder="1" applyAlignment="1">
      <alignment horizontal="left" vertical="center"/>
    </xf>
    <xf numFmtId="0" fontId="14" fillId="2" borderId="7" xfId="4" applyFont="1" applyFill="1" applyBorder="1" applyAlignment="1">
      <alignment horizontal="left" vertical="center"/>
    </xf>
    <xf numFmtId="0" fontId="14" fillId="2" borderId="8" xfId="4" applyFont="1" applyFill="1" applyBorder="1" applyAlignment="1">
      <alignment horizontal="left" vertical="center"/>
    </xf>
    <xf numFmtId="0" fontId="14" fillId="0" borderId="11" xfId="4" applyFont="1" applyFill="1" applyBorder="1" applyAlignment="1">
      <alignment horizontal="left" vertical="center"/>
    </xf>
    <xf numFmtId="0" fontId="14" fillId="0" borderId="12" xfId="4" applyFont="1" applyFill="1" applyBorder="1" applyAlignment="1">
      <alignment horizontal="left" vertical="center"/>
    </xf>
    <xf numFmtId="0" fontId="14" fillId="0" borderId="8" xfId="4" applyFont="1" applyFill="1" applyBorder="1" applyAlignment="1">
      <alignment horizontal="left" vertical="center"/>
    </xf>
    <xf numFmtId="0" fontId="11" fillId="0" borderId="9" xfId="4" applyFont="1" applyFill="1" applyBorder="1" applyAlignment="1">
      <alignment horizontal="left" vertical="center"/>
    </xf>
    <xf numFmtId="0" fontId="9" fillId="0" borderId="10" xfId="4" applyFill="1" applyBorder="1" applyAlignment="1">
      <alignment horizontal="center" vertical="center"/>
    </xf>
    <xf numFmtId="0" fontId="11" fillId="0" borderId="13" xfId="4" applyFont="1" applyFill="1" applyBorder="1" applyAlignment="1">
      <alignment horizontal="center" vertical="center"/>
    </xf>
    <xf numFmtId="0" fontId="11" fillId="0" borderId="14" xfId="4" applyFont="1" applyFill="1" applyBorder="1" applyAlignment="1">
      <alignment horizontal="left" vertical="center"/>
    </xf>
    <xf numFmtId="0" fontId="11" fillId="0" borderId="15" xfId="4" applyFont="1" applyFill="1" applyBorder="1" applyAlignment="1">
      <alignment horizontal="left" vertical="center"/>
    </xf>
    <xf numFmtId="0" fontId="9" fillId="3" borderId="11" xfId="4" applyFont="1" applyFill="1" applyBorder="1" applyAlignment="1">
      <alignment horizontal="left" vertical="center"/>
    </xf>
    <xf numFmtId="0" fontId="9" fillId="3" borderId="12" xfId="4" applyFont="1" applyFill="1" applyBorder="1" applyAlignment="1">
      <alignment horizontal="left" vertical="center"/>
    </xf>
    <xf numFmtId="0" fontId="9" fillId="0" borderId="11" xfId="4" applyFont="1" applyFill="1" applyBorder="1" applyAlignment="1">
      <alignment horizontal="left" vertical="center"/>
    </xf>
    <xf numFmtId="0" fontId="9" fillId="0" borderId="12" xfId="4" applyFont="1" applyFill="1" applyBorder="1" applyAlignment="1">
      <alignment horizontal="left" vertical="center"/>
    </xf>
    <xf numFmtId="0" fontId="15" fillId="0" borderId="5" xfId="4" applyFont="1" applyFill="1" applyBorder="1" applyAlignment="1">
      <alignment horizontal="left" vertical="center"/>
    </xf>
    <xf numFmtId="0" fontId="15" fillId="0" borderId="6" xfId="4" applyFont="1" applyFill="1" applyBorder="1" applyAlignment="1">
      <alignment horizontal="left" vertical="center"/>
    </xf>
    <xf numFmtId="0" fontId="11" fillId="0" borderId="8" xfId="4" applyFont="1" applyFill="1" applyBorder="1" applyAlignment="1">
      <alignment horizontal="center" vertical="center"/>
    </xf>
    <xf numFmtId="0" fontId="14" fillId="3" borderId="10" xfId="4" applyFont="1" applyFill="1" applyBorder="1" applyAlignment="1">
      <alignment horizontal="center" vertical="center"/>
    </xf>
    <xf numFmtId="0" fontId="1" fillId="3" borderId="16" xfId="4" applyFont="1" applyFill="1" applyBorder="1" applyAlignment="1">
      <alignment horizontal="center" vertical="center"/>
    </xf>
    <xf numFmtId="0" fontId="11" fillId="3" borderId="17" xfId="4" applyFont="1" applyFill="1" applyBorder="1" applyAlignment="1">
      <alignment horizontal="center" vertical="center"/>
    </xf>
    <xf numFmtId="0" fontId="11" fillId="3" borderId="18" xfId="4" applyFont="1" applyFill="1" applyBorder="1" applyAlignment="1">
      <alignment horizontal="center" vertical="center"/>
    </xf>
    <xf numFmtId="58" fontId="14" fillId="3" borderId="8" xfId="4" applyNumberFormat="1" applyFont="1" applyFill="1" applyBorder="1" applyAlignment="1">
      <alignment horizontal="center" vertical="center"/>
    </xf>
    <xf numFmtId="0" fontId="14" fillId="3" borderId="8" xfId="4" applyFont="1" applyFill="1" applyBorder="1" applyAlignment="1">
      <alignment horizontal="center" vertical="center"/>
    </xf>
    <xf numFmtId="0" fontId="14" fillId="3" borderId="19" xfId="4" applyFont="1" applyFill="1" applyBorder="1" applyAlignment="1">
      <alignment horizontal="center" vertical="center"/>
    </xf>
    <xf numFmtId="0" fontId="14" fillId="3" borderId="20" xfId="4" applyFont="1" applyFill="1" applyBorder="1" applyAlignment="1">
      <alignment horizontal="center" vertical="center"/>
    </xf>
    <xf numFmtId="0" fontId="14" fillId="3" borderId="21" xfId="4" applyFont="1" applyFill="1" applyBorder="1" applyAlignment="1">
      <alignment horizontal="center" vertical="center"/>
    </xf>
    <xf numFmtId="0" fontId="11" fillId="3" borderId="10" xfId="4" applyFont="1" applyFill="1" applyBorder="1" applyAlignment="1">
      <alignment horizontal="left" vertical="center"/>
    </xf>
    <xf numFmtId="0" fontId="14" fillId="0" borderId="0" xfId="4" applyFont="1" applyFill="1" applyAlignment="1">
      <alignment horizontal="left" vertical="center"/>
    </xf>
    <xf numFmtId="0" fontId="14" fillId="3" borderId="17" xfId="4" applyFont="1" applyFill="1" applyBorder="1" applyAlignment="1">
      <alignment horizontal="center" vertical="center"/>
    </xf>
    <xf numFmtId="0" fontId="14" fillId="3" borderId="15" xfId="4" applyFont="1" applyFill="1" applyBorder="1" applyAlignment="1">
      <alignment horizontal="center" vertical="center"/>
    </xf>
    <xf numFmtId="0" fontId="11" fillId="3" borderId="8" xfId="4" applyFont="1" applyFill="1" applyBorder="1" applyAlignment="1">
      <alignment vertical="center"/>
    </xf>
    <xf numFmtId="0" fontId="14" fillId="3" borderId="22" xfId="4" applyFont="1" applyFill="1" applyBorder="1" applyAlignment="1">
      <alignment horizontal="center" vertical="center"/>
    </xf>
    <xf numFmtId="0" fontId="14" fillId="3" borderId="12" xfId="4" applyFont="1" applyFill="1" applyBorder="1" applyAlignment="1">
      <alignment horizontal="center" vertical="center"/>
    </xf>
    <xf numFmtId="0" fontId="11" fillId="3" borderId="10" xfId="4" applyFont="1" applyFill="1" applyBorder="1" applyAlignment="1">
      <alignment vertical="center"/>
    </xf>
    <xf numFmtId="0" fontId="11" fillId="0" borderId="22" xfId="4" applyFont="1" applyFill="1" applyBorder="1" applyAlignment="1">
      <alignment horizontal="left" vertical="center"/>
    </xf>
    <xf numFmtId="0" fontId="11" fillId="0" borderId="23" xfId="4" applyFont="1" applyFill="1" applyBorder="1" applyAlignment="1">
      <alignment horizontal="left" vertical="center"/>
    </xf>
    <xf numFmtId="0" fontId="14" fillId="3" borderId="10" xfId="4" applyFont="1" applyFill="1" applyBorder="1" applyAlignment="1">
      <alignment vertical="center" wrapText="1"/>
    </xf>
    <xf numFmtId="58" fontId="14" fillId="3" borderId="10" xfId="4" applyNumberFormat="1" applyFont="1" applyFill="1" applyBorder="1" applyAlignment="1">
      <alignment vertical="center"/>
    </xf>
    <xf numFmtId="0" fontId="11" fillId="0" borderId="10" xfId="4" applyFont="1" applyFill="1" applyBorder="1" applyAlignment="1">
      <alignment horizontal="center" vertical="center"/>
    </xf>
    <xf numFmtId="0" fontId="14" fillId="3" borderId="6" xfId="4" applyFont="1" applyFill="1" applyBorder="1" applyAlignment="1">
      <alignment horizontal="center" vertical="center"/>
    </xf>
    <xf numFmtId="0" fontId="14" fillId="3" borderId="24" xfId="4" applyFont="1" applyFill="1" applyBorder="1" applyAlignment="1">
      <alignment horizontal="center" vertical="center"/>
    </xf>
    <xf numFmtId="0" fontId="11" fillId="0" borderId="25" xfId="4" applyFont="1" applyFill="1" applyBorder="1" applyAlignment="1">
      <alignment horizontal="center" vertical="center"/>
    </xf>
    <xf numFmtId="0" fontId="14" fillId="3" borderId="25" xfId="4" applyFont="1" applyFill="1" applyBorder="1" applyAlignment="1">
      <alignment horizontal="left" vertical="center"/>
    </xf>
    <xf numFmtId="0" fontId="14" fillId="3" borderId="26" xfId="4" applyFont="1" applyFill="1" applyBorder="1" applyAlignment="1">
      <alignment horizontal="left" vertical="center"/>
    </xf>
    <xf numFmtId="0" fontId="14" fillId="3" borderId="27" xfId="4" applyFont="1" applyFill="1" applyBorder="1" applyAlignment="1">
      <alignment horizontal="center" vertical="center"/>
    </xf>
    <xf numFmtId="0" fontId="14" fillId="3" borderId="28" xfId="4" applyFont="1" applyFill="1" applyBorder="1" applyAlignment="1">
      <alignment horizontal="center" vertical="center"/>
    </xf>
    <xf numFmtId="0" fontId="15" fillId="3" borderId="28" xfId="4" applyFont="1" applyFill="1" applyBorder="1" applyAlignment="1">
      <alignment horizontal="left" vertical="center"/>
    </xf>
    <xf numFmtId="0" fontId="11" fillId="0" borderId="24" xfId="4" applyFont="1" applyFill="1" applyBorder="1" applyAlignment="1">
      <alignment horizontal="left" vertical="center"/>
    </xf>
    <xf numFmtId="0" fontId="11" fillId="0" borderId="25" xfId="4" applyFont="1" applyFill="1" applyBorder="1" applyAlignment="1">
      <alignment horizontal="left" vertical="center"/>
    </xf>
    <xf numFmtId="0" fontId="14" fillId="3" borderId="28" xfId="4" applyFont="1" applyFill="1" applyBorder="1" applyAlignment="1">
      <alignment horizontal="left" vertical="center"/>
    </xf>
    <xf numFmtId="0" fontId="14" fillId="2" borderId="28" xfId="4" applyFont="1" applyFill="1" applyBorder="1" applyAlignment="1">
      <alignment horizontal="left" vertical="center"/>
    </xf>
    <xf numFmtId="0" fontId="14" fillId="2" borderId="25" xfId="4" applyFont="1" applyFill="1" applyBorder="1" applyAlignment="1">
      <alignment horizontal="left" vertical="center"/>
    </xf>
    <xf numFmtId="0" fontId="14" fillId="0" borderId="28" xfId="4" applyFont="1" applyFill="1" applyBorder="1" applyAlignment="1">
      <alignment horizontal="left" vertical="center"/>
    </xf>
    <xf numFmtId="0" fontId="9" fillId="0" borderId="26" xfId="4" applyFill="1" applyBorder="1" applyAlignment="1">
      <alignment horizontal="center" vertical="center"/>
    </xf>
    <xf numFmtId="0" fontId="11" fillId="0" borderId="27" xfId="4" applyFont="1" applyFill="1" applyBorder="1" applyAlignment="1">
      <alignment horizontal="left" vertical="center"/>
    </xf>
    <xf numFmtId="0" fontId="9" fillId="3" borderId="28" xfId="4" applyFont="1" applyFill="1" applyBorder="1" applyAlignment="1">
      <alignment horizontal="left" vertical="center"/>
    </xf>
    <xf numFmtId="0" fontId="9" fillId="0" borderId="28" xfId="4" applyFont="1" applyFill="1" applyBorder="1" applyAlignment="1">
      <alignment horizontal="left" vertical="center"/>
    </xf>
    <xf numFmtId="0" fontId="15" fillId="0" borderId="24" xfId="4" applyFont="1" applyFill="1" applyBorder="1" applyAlignment="1">
      <alignment horizontal="left" vertical="center"/>
    </xf>
    <xf numFmtId="0" fontId="11" fillId="3" borderId="25" xfId="4" applyFont="1" applyFill="1" applyBorder="1" applyAlignment="1">
      <alignment horizontal="left" vertical="center"/>
    </xf>
    <xf numFmtId="0" fontId="14" fillId="3" borderId="26" xfId="4" applyFont="1" applyFill="1" applyBorder="1" applyAlignment="1">
      <alignment horizontal="center" vertical="center"/>
    </xf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4" borderId="1" xfId="0" applyFill="1" applyBorder="1"/>
    <xf numFmtId="0" fontId="16" fillId="4" borderId="1" xfId="0" applyFont="1" applyFill="1" applyBorder="1" applyAlignment="1">
      <alignment vertical="top" wrapText="1"/>
    </xf>
    <xf numFmtId="0" fontId="0" fillId="0" borderId="1" xfId="0" applyBorder="1"/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2" borderId="1" xfId="0" applyFont="1" applyFill="1" applyBorder="1" applyAlignment="1">
      <alignment vertical="top" wrapText="1"/>
    </xf>
    <xf numFmtId="0" fontId="17" fillId="4" borderId="1" xfId="0" applyFont="1" applyFill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19" fillId="0" borderId="0" xfId="0" applyFont="1"/>
    <xf numFmtId="0" fontId="19" fillId="0" borderId="0" xfId="0" applyFont="1" applyAlignment="1">
      <alignment vertical="top" wrapText="1"/>
    </xf>
  </cellXfs>
  <cellStyles count="58">
    <cellStyle name="常规" xfId="0" builtinId="0"/>
    <cellStyle name="常规 11 17" xfId="1"/>
    <cellStyle name="常规 38 2" xfId="2"/>
    <cellStyle name="常规 4" xfId="3"/>
    <cellStyle name="常规 2" xfId="4"/>
    <cellStyle name="常规 40" xfId="5"/>
    <cellStyle name="60% - 强调文字颜色 6" xfId="6" builtinId="52"/>
    <cellStyle name="20% - 强调文字颜色 4" xfId="7" builtinId="42"/>
    <cellStyle name="强调文字颜色 4" xfId="8" builtinId="41"/>
    <cellStyle name="输入" xfId="9" builtinId="20"/>
    <cellStyle name="40% - 强调文字颜色 3" xfId="10" builtinId="39"/>
    <cellStyle name="20% - 强调文字颜色 3" xfId="11" builtinId="38"/>
    <cellStyle name="货币" xfId="12" builtinId="4"/>
    <cellStyle name="强调文字颜色 3" xfId="13" builtinId="37"/>
    <cellStyle name="百分比" xfId="14" builtinId="5"/>
    <cellStyle name="60% - 强调文字颜色 2" xfId="15" builtinId="36"/>
    <cellStyle name="60% - 强调文字颜色 5" xfId="16" builtinId="48"/>
    <cellStyle name="强调文字颜色 2" xfId="17" builtinId="33"/>
    <cellStyle name="60% - 强调文字颜色 1" xfId="18" builtinId="32"/>
    <cellStyle name="60% - 强调文字颜色 4" xfId="19" builtinId="44"/>
    <cellStyle name="计算" xfId="20" builtinId="22"/>
    <cellStyle name="强调文字颜色 1" xfId="21" builtinId="29"/>
    <cellStyle name="适中" xfId="22" builtinId="28"/>
    <cellStyle name="20% - 强调文字颜色 5" xfId="23" builtinId="46"/>
    <cellStyle name="常规 23" xfId="24"/>
    <cellStyle name="好" xfId="25" builtinId="26"/>
    <cellStyle name="20% - 强调文字颜色 1" xfId="26" builtinId="30"/>
    <cellStyle name="汇总" xfId="27" builtinId="25"/>
    <cellStyle name="差" xfId="28" builtinId="27"/>
    <cellStyle name="检查单元格" xfId="29" builtinId="23"/>
    <cellStyle name="输出" xfId="30" builtinId="21"/>
    <cellStyle name="标题 1" xfId="31" builtinId="16"/>
    <cellStyle name="解释性文本" xfId="32" builtinId="53"/>
    <cellStyle name="20% - 强调文字颜色 2" xfId="33" builtinId="34"/>
    <cellStyle name="标题 4" xfId="34" builtinId="19"/>
    <cellStyle name="货币[0]" xfId="35" builtinId="7"/>
    <cellStyle name="40% - 强调文字颜色 4" xfId="36" builtinId="43"/>
    <cellStyle name="千位分隔" xfId="37" builtinId="3"/>
    <cellStyle name="已访问的超链接" xfId="38" builtinId="9"/>
    <cellStyle name="标题" xfId="39" builtinId="15"/>
    <cellStyle name="40% - 强调文字颜色 2" xfId="40" builtinId="35"/>
    <cellStyle name="警告文本" xfId="41" builtinId="11"/>
    <cellStyle name="常规 68 3" xfId="42"/>
    <cellStyle name="60% - 强调文字颜色 3" xfId="43" builtinId="40"/>
    <cellStyle name="注释" xfId="44" builtinId="10"/>
    <cellStyle name="20% - 强调文字颜色 6" xfId="45" builtinId="50"/>
    <cellStyle name="强调文字颜色 5" xfId="46" builtinId="45"/>
    <cellStyle name="40% - 强调文字颜色 6" xfId="47" builtinId="51"/>
    <cellStyle name="超链接" xfId="48" builtinId="8"/>
    <cellStyle name="千位分隔[0]" xfId="49" builtinId="6"/>
    <cellStyle name="标题 2" xfId="50" builtinId="17"/>
    <cellStyle name="常规 72" xfId="51"/>
    <cellStyle name="40% - 强调文字颜色 5" xfId="52" builtinId="47"/>
    <cellStyle name="标题 3" xfId="53" builtinId="18"/>
    <cellStyle name="强调文字颜色 6" xfId="54" builtinId="49"/>
    <cellStyle name="40% - 强调文字颜色 1" xfId="55" builtinId="31"/>
    <cellStyle name="常规 3" xfId="56"/>
    <cellStyle name="链接单元格" xfId="57" builtinId="2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checked="Checked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checked="Checked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checked="Checked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checked="Checked" noThreeD="1" val="0"/>
</file>

<file path=xl/ctrlProps/ctrlProp68.xml><?xml version="1.0" encoding="utf-8"?>
<formControlPr xmlns="http://schemas.microsoft.com/office/spreadsheetml/2009/9/main" objectType="CheckBox" checked="Checked" noThreeD="1" val="0"/>
</file>

<file path=xl/ctrlProps/ctrlProp69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50390" y="2868295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21105" y="8176260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17905" y="1837690"/>
              <a:ext cx="393700" cy="504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247515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613400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915785" y="818896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63090" y="3361055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830320" y="2868295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615815" y="2753995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615815" y="2977515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830320" y="3315335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615815" y="3226435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71385" y="2741295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271385" y="2977515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473825" y="3315335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271385" y="3162935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33412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08088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08088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50390" y="2243455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64435" y="225615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64435" y="247967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03575" y="2019935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66035" y="2019935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944620" y="201993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75535" y="555688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473825" y="291401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473825" y="313753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08088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33412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33412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06805" y="2977515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9890" y="5333365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50390" y="3066415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30605" y="3315335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81405" y="2868295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804920" y="3079115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50390" y="2868295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221105" y="8176260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017905" y="1837690"/>
              <a:ext cx="393700" cy="504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47515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5613400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6915785" y="818896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863090" y="3361055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3830320" y="2868295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615815" y="2753995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615815" y="2977515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3830320" y="3315335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615815" y="3226435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7271385" y="2741295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7271385" y="2977515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473825" y="3315335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271385" y="3162935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33412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08088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708088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1850390" y="2243455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464435" y="225615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464435" y="247967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203575" y="2019935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566035" y="2019935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944620" y="201993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375535" y="555688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473825" y="291401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473825" y="313753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8088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33412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33412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106805" y="2977515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659890" y="5333365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850390" y="3066415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030605" y="3315335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081405" y="2868295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3804920" y="3079115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365125</xdr:colOff>
          <xdr:row>6</xdr:row>
          <xdr:rowOff>177800</xdr:rowOff>
        </xdr:from>
        <xdr:to>
          <xdr:col>3</xdr:col>
          <xdr:colOff>92710</xdr:colOff>
          <xdr:row>8</xdr:row>
          <xdr:rowOff>82550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847215" y="1964690"/>
              <a:ext cx="379730" cy="3613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332740</xdr:colOff>
          <xdr:row>8</xdr:row>
          <xdr:rowOff>158115</xdr:rowOff>
        </xdr:from>
        <xdr:to>
          <xdr:col>3</xdr:col>
          <xdr:colOff>60325</xdr:colOff>
          <xdr:row>10</xdr:row>
          <xdr:rowOff>62865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1814830" y="2401570"/>
              <a:ext cx="379730" cy="351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10</xdr:col>
      <xdr:colOff>323850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673860" y="6273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623060" y="3987800"/>
          <a:ext cx="40703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546860" y="3987800"/>
          <a:ext cx="4146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323850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673860" y="4368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10</xdr:col>
      <xdr:colOff>323850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673860" y="6273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323850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673860" y="5511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323850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623060" y="3606800"/>
          <a:ext cx="40703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323850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546860" y="3606800"/>
          <a:ext cx="4146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673860" y="3987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323850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673860" y="5511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323850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673860" y="5511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623060" y="3987800"/>
          <a:ext cx="40703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546860" y="3987800"/>
          <a:ext cx="4146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673860" y="3987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323850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673860" y="5511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workbookViewId="0">
      <selection activeCell="B9" sqref="B9"/>
    </sheetView>
  </sheetViews>
  <sheetFormatPr defaultColWidth="11" defaultRowHeight="17.6" outlineLevelCol="1"/>
  <cols>
    <col min="1" max="1" width="5.5" customWidth="1"/>
    <col min="2" max="2" width="96.3303571428571" style="120" customWidth="1"/>
    <col min="3" max="3" width="10.1696428571429" customWidth="1"/>
  </cols>
  <sheetData>
    <row r="1" ht="21" customHeight="1" spans="1:2">
      <c r="A1" s="121"/>
      <c r="B1" s="122" t="s">
        <v>0</v>
      </c>
    </row>
    <row r="2" ht="18" spans="1:2">
      <c r="A2" s="123">
        <v>1</v>
      </c>
      <c r="B2" s="124" t="s">
        <v>1</v>
      </c>
    </row>
    <row r="3" ht="18" spans="1:2">
      <c r="A3" s="123">
        <v>2</v>
      </c>
      <c r="B3" s="124" t="s">
        <v>2</v>
      </c>
    </row>
    <row r="4" ht="18" spans="1:2">
      <c r="A4" s="123">
        <v>3</v>
      </c>
      <c r="B4" s="124" t="s">
        <v>3</v>
      </c>
    </row>
    <row r="5" ht="18" spans="1:2">
      <c r="A5" s="123">
        <v>4</v>
      </c>
      <c r="B5" s="124" t="s">
        <v>4</v>
      </c>
    </row>
    <row r="6" ht="18" spans="1:2">
      <c r="A6" s="123">
        <v>5</v>
      </c>
      <c r="B6" s="124" t="s">
        <v>5</v>
      </c>
    </row>
    <row r="7" ht="18" spans="1:2">
      <c r="A7" s="123">
        <v>6</v>
      </c>
      <c r="B7" s="124" t="s">
        <v>6</v>
      </c>
    </row>
    <row r="8" s="119" customFormat="1" ht="15" customHeight="1" spans="1:2">
      <c r="A8" s="125">
        <v>7</v>
      </c>
      <c r="B8" s="126" t="s">
        <v>7</v>
      </c>
    </row>
    <row r="9" ht="19" customHeight="1" spans="1:2">
      <c r="A9" s="121"/>
      <c r="B9" s="127" t="s">
        <v>8</v>
      </c>
    </row>
    <row r="10" ht="16" customHeight="1" spans="1:2">
      <c r="A10" s="123">
        <v>1</v>
      </c>
      <c r="B10" s="128" t="s">
        <v>9</v>
      </c>
    </row>
    <row r="11" ht="18" spans="1:2">
      <c r="A11" s="123">
        <v>2</v>
      </c>
      <c r="B11" s="124" t="s">
        <v>10</v>
      </c>
    </row>
    <row r="12" ht="36" spans="1:2">
      <c r="A12" s="123">
        <v>3</v>
      </c>
      <c r="B12" s="126" t="s">
        <v>11</v>
      </c>
    </row>
    <row r="13" ht="18" spans="1:2">
      <c r="A13" s="123">
        <v>4</v>
      </c>
      <c r="B13" s="124" t="s">
        <v>12</v>
      </c>
    </row>
    <row r="14" ht="18" spans="1:2">
      <c r="A14" s="123">
        <v>5</v>
      </c>
      <c r="B14" s="124" t="s">
        <v>13</v>
      </c>
    </row>
    <row r="15" ht="18" spans="1:2">
      <c r="A15" s="123">
        <v>6</v>
      </c>
      <c r="B15" s="124" t="s">
        <v>14</v>
      </c>
    </row>
    <row r="16" ht="18" spans="1:2">
      <c r="A16" s="123">
        <v>7</v>
      </c>
      <c r="B16" s="124" t="s">
        <v>15</v>
      </c>
    </row>
    <row r="17" ht="18" spans="1:2">
      <c r="A17" s="123">
        <v>8</v>
      </c>
      <c r="B17" s="124" t="s">
        <v>16</v>
      </c>
    </row>
    <row r="18" ht="18" spans="1:2">
      <c r="A18" s="123">
        <v>9</v>
      </c>
      <c r="B18" s="124" t="s">
        <v>17</v>
      </c>
    </row>
    <row r="19" spans="1:2">
      <c r="A19" s="123"/>
      <c r="B19" s="124"/>
    </row>
    <row r="20" ht="24" spans="1:2">
      <c r="A20" s="121"/>
      <c r="B20" s="122" t="s">
        <v>18</v>
      </c>
    </row>
    <row r="21" ht="18" spans="1:2">
      <c r="A21" s="123">
        <v>1</v>
      </c>
      <c r="B21" s="129" t="s">
        <v>19</v>
      </c>
    </row>
    <row r="22" ht="18" spans="1:2">
      <c r="A22" s="123">
        <v>2</v>
      </c>
      <c r="B22" s="124" t="s">
        <v>20</v>
      </c>
    </row>
    <row r="23" ht="18" spans="1:2">
      <c r="A23" s="123">
        <v>3</v>
      </c>
      <c r="B23" s="124" t="s">
        <v>21</v>
      </c>
    </row>
    <row r="24" ht="18" spans="1:2">
      <c r="A24" s="123">
        <v>4</v>
      </c>
      <c r="B24" s="124" t="s">
        <v>22</v>
      </c>
    </row>
    <row r="25" ht="18" spans="1:2">
      <c r="A25" s="123">
        <v>5</v>
      </c>
      <c r="B25" s="124" t="s">
        <v>23</v>
      </c>
    </row>
    <row r="26" ht="36" spans="1:2">
      <c r="A26" s="123">
        <v>6</v>
      </c>
      <c r="B26" s="124" t="s">
        <v>24</v>
      </c>
    </row>
    <row r="27" ht="18" spans="1:2">
      <c r="A27" s="123">
        <v>7</v>
      </c>
      <c r="B27" s="124" t="s">
        <v>25</v>
      </c>
    </row>
    <row r="28" ht="18" spans="1:2">
      <c r="A28" s="123">
        <v>8</v>
      </c>
      <c r="B28" s="124" t="s">
        <v>26</v>
      </c>
    </row>
    <row r="29" spans="1:2">
      <c r="A29" s="123"/>
      <c r="B29" s="124"/>
    </row>
    <row r="30" ht="24" spans="1:2">
      <c r="A30" s="121"/>
      <c r="B30" s="122" t="s">
        <v>27</v>
      </c>
    </row>
    <row r="31" ht="18" spans="1:2">
      <c r="A31" s="123">
        <v>1</v>
      </c>
      <c r="B31" s="129" t="s">
        <v>28</v>
      </c>
    </row>
    <row r="32" ht="18" spans="1:2">
      <c r="A32" s="123">
        <v>2</v>
      </c>
      <c r="B32" s="124" t="s">
        <v>29</v>
      </c>
    </row>
    <row r="33" ht="18" spans="1:2">
      <c r="A33" s="123">
        <v>3</v>
      </c>
      <c r="B33" s="124" t="s">
        <v>30</v>
      </c>
    </row>
    <row r="34" ht="36" spans="1:2">
      <c r="A34" s="123">
        <v>4</v>
      </c>
      <c r="B34" s="124" t="s">
        <v>31</v>
      </c>
    </row>
    <row r="35" ht="18" spans="1:2">
      <c r="A35" s="123">
        <v>5</v>
      </c>
      <c r="B35" s="124" t="s">
        <v>32</v>
      </c>
    </row>
    <row r="36" ht="18" spans="1:2">
      <c r="A36" s="123">
        <v>6</v>
      </c>
      <c r="B36" s="124" t="s">
        <v>33</v>
      </c>
    </row>
    <row r="37" ht="18" spans="1:2">
      <c r="A37" s="123">
        <v>7</v>
      </c>
      <c r="B37" s="124" t="s">
        <v>34</v>
      </c>
    </row>
    <row r="38" spans="1:2">
      <c r="A38" s="123"/>
      <c r="B38" s="124"/>
    </row>
    <row r="40" spans="1:2">
      <c r="A40" s="130" t="s">
        <v>35</v>
      </c>
      <c r="B40" s="131"/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zoomScale="125" zoomScaleNormal="125" topLeftCell="A26" workbookViewId="0">
      <selection activeCell="M33" sqref="M33"/>
    </sheetView>
  </sheetViews>
  <sheetFormatPr defaultColWidth="10.1696428571429" defaultRowHeight="17.6"/>
  <cols>
    <col min="1" max="1" width="9.66964285714286" style="23" customWidth="1"/>
    <col min="2" max="2" width="11.1696428571429" style="23" customWidth="1"/>
    <col min="3" max="3" width="9.16964285714286" style="23" customWidth="1"/>
    <col min="4" max="4" width="9.5" style="23" customWidth="1"/>
    <col min="5" max="5" width="9.16964285714286" style="23" customWidth="1"/>
    <col min="6" max="6" width="10.3303571428571" style="23" customWidth="1"/>
    <col min="7" max="7" width="9.5" style="23" customWidth="1"/>
    <col min="8" max="8" width="9.16964285714286" style="23" customWidth="1"/>
    <col min="9" max="9" width="8.16964285714286" style="23" customWidth="1"/>
    <col min="10" max="10" width="10.5" style="23" customWidth="1"/>
    <col min="11" max="11" width="12.1696428571429" style="23" customWidth="1"/>
    <col min="12" max="16384" width="10.1696428571429" style="23"/>
  </cols>
  <sheetData>
    <row r="1" ht="29.55" spans="1:11">
      <c r="A1" s="24" t="s">
        <v>36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ht="18.35" spans="1:11">
      <c r="A2" s="25" t="s">
        <v>37</v>
      </c>
      <c r="B2" s="26" t="s">
        <v>38</v>
      </c>
      <c r="C2" s="26"/>
      <c r="D2" s="27" t="s">
        <v>39</v>
      </c>
      <c r="E2" s="77" t="s">
        <v>40</v>
      </c>
      <c r="F2" s="77"/>
      <c r="G2" s="78" t="s">
        <v>41</v>
      </c>
      <c r="H2" s="79"/>
      <c r="I2" s="53" t="s">
        <v>42</v>
      </c>
      <c r="J2" s="98" t="s">
        <v>43</v>
      </c>
      <c r="K2" s="99"/>
    </row>
    <row r="3" spans="1:11">
      <c r="A3" s="28" t="s">
        <v>44</v>
      </c>
      <c r="B3" s="29">
        <v>10019</v>
      </c>
      <c r="C3" s="29"/>
      <c r="D3" s="30" t="s">
        <v>45</v>
      </c>
      <c r="E3" s="80">
        <v>44980</v>
      </c>
      <c r="F3" s="81"/>
      <c r="G3" s="81"/>
      <c r="H3" s="75" t="s">
        <v>46</v>
      </c>
      <c r="I3" s="75"/>
      <c r="J3" s="75"/>
      <c r="K3" s="100"/>
    </row>
    <row r="4" spans="1:11">
      <c r="A4" s="31" t="s">
        <v>47</v>
      </c>
      <c r="B4" s="32">
        <v>3</v>
      </c>
      <c r="C4" s="32">
        <v>6</v>
      </c>
      <c r="D4" s="33" t="s">
        <v>48</v>
      </c>
      <c r="E4" s="81" t="s">
        <v>49</v>
      </c>
      <c r="F4" s="81"/>
      <c r="G4" s="81"/>
      <c r="H4" s="43" t="s">
        <v>50</v>
      </c>
      <c r="I4" s="43"/>
      <c r="J4" s="44" t="s">
        <v>51</v>
      </c>
      <c r="K4" s="101" t="s">
        <v>52</v>
      </c>
    </row>
    <row r="5" spans="1:11">
      <c r="A5" s="31" t="s">
        <v>53</v>
      </c>
      <c r="B5" s="29">
        <v>2</v>
      </c>
      <c r="C5" s="29"/>
      <c r="D5" s="30"/>
      <c r="E5" s="30"/>
      <c r="F5" s="30"/>
      <c r="G5" s="30"/>
      <c r="H5" s="43" t="s">
        <v>54</v>
      </c>
      <c r="I5" s="43"/>
      <c r="J5" s="44" t="s">
        <v>51</v>
      </c>
      <c r="K5" s="101" t="s">
        <v>52</v>
      </c>
    </row>
    <row r="6" ht="40" customHeight="1" spans="1:11">
      <c r="A6" s="34" t="s">
        <v>55</v>
      </c>
      <c r="B6" s="35">
        <v>125</v>
      </c>
      <c r="C6" s="36"/>
      <c r="D6" s="37" t="s">
        <v>56</v>
      </c>
      <c r="E6" s="82">
        <v>2809</v>
      </c>
      <c r="F6" s="83"/>
      <c r="G6" s="84"/>
      <c r="H6" s="85" t="s">
        <v>57</v>
      </c>
      <c r="I6" s="85"/>
      <c r="J6" s="50" t="s">
        <v>51</v>
      </c>
      <c r="K6" s="102" t="s">
        <v>52</v>
      </c>
    </row>
    <row r="7" ht="18.35" spans="1:11">
      <c r="A7" s="38"/>
      <c r="B7" s="39"/>
      <c r="C7" s="39"/>
      <c r="D7" s="38"/>
      <c r="E7" s="39"/>
      <c r="F7" s="86"/>
      <c r="G7" s="38"/>
      <c r="H7" s="86"/>
      <c r="I7" s="39"/>
      <c r="J7" s="39"/>
      <c r="K7" s="39"/>
    </row>
    <row r="8" s="19" customFormat="1" spans="1:11">
      <c r="A8" s="40" t="s">
        <v>58</v>
      </c>
      <c r="B8" s="41" t="s">
        <v>59</v>
      </c>
      <c r="C8" s="41" t="s">
        <v>60</v>
      </c>
      <c r="D8" s="41" t="s">
        <v>61</v>
      </c>
      <c r="E8" s="41" t="s">
        <v>62</v>
      </c>
      <c r="F8" s="41" t="s">
        <v>63</v>
      </c>
      <c r="G8" s="87"/>
      <c r="H8" s="88"/>
      <c r="I8" s="88"/>
      <c r="J8" s="88"/>
      <c r="K8" s="103"/>
    </row>
    <row r="9" s="19" customFormat="1" spans="1:11">
      <c r="A9" s="42" t="s">
        <v>64</v>
      </c>
      <c r="B9" s="43"/>
      <c r="C9" s="44" t="s">
        <v>51</v>
      </c>
      <c r="D9" s="44" t="s">
        <v>52</v>
      </c>
      <c r="E9" s="89" t="s">
        <v>65</v>
      </c>
      <c r="F9" s="48" t="s">
        <v>66</v>
      </c>
      <c r="G9" s="90"/>
      <c r="H9" s="91"/>
      <c r="I9" s="91"/>
      <c r="J9" s="91"/>
      <c r="K9" s="104"/>
    </row>
    <row r="10" s="19" customFormat="1" spans="1:11">
      <c r="A10" s="42" t="s">
        <v>67</v>
      </c>
      <c r="B10" s="43"/>
      <c r="C10" s="44" t="s">
        <v>51</v>
      </c>
      <c r="D10" s="44" t="s">
        <v>52</v>
      </c>
      <c r="E10" s="89" t="s">
        <v>68</v>
      </c>
      <c r="F10" s="48" t="s">
        <v>69</v>
      </c>
      <c r="G10" s="90" t="s">
        <v>70</v>
      </c>
      <c r="H10" s="91"/>
      <c r="I10" s="91"/>
      <c r="J10" s="91"/>
      <c r="K10" s="104"/>
    </row>
    <row r="11" s="19" customFormat="1" spans="1:11">
      <c r="A11" s="45" t="s">
        <v>71</v>
      </c>
      <c r="B11" s="46"/>
      <c r="C11" s="46"/>
      <c r="D11" s="46"/>
      <c r="E11" s="46"/>
      <c r="F11" s="46"/>
      <c r="G11" s="46"/>
      <c r="H11" s="46"/>
      <c r="I11" s="46"/>
      <c r="J11" s="46"/>
      <c r="K11" s="105"/>
    </row>
    <row r="12" s="19" customFormat="1" spans="1:11">
      <c r="A12" s="47" t="s">
        <v>72</v>
      </c>
      <c r="B12" s="44" t="s">
        <v>73</v>
      </c>
      <c r="C12" s="44" t="s">
        <v>74</v>
      </c>
      <c r="D12" s="48"/>
      <c r="E12" s="89" t="s">
        <v>75</v>
      </c>
      <c r="F12" s="44" t="s">
        <v>73</v>
      </c>
      <c r="G12" s="44" t="s">
        <v>74</v>
      </c>
      <c r="H12" s="44"/>
      <c r="I12" s="89" t="s">
        <v>76</v>
      </c>
      <c r="J12" s="44" t="s">
        <v>73</v>
      </c>
      <c r="K12" s="101" t="s">
        <v>74</v>
      </c>
    </row>
    <row r="13" s="19" customFormat="1" spans="1:11">
      <c r="A13" s="47" t="s">
        <v>77</v>
      </c>
      <c r="B13" s="44" t="s">
        <v>73</v>
      </c>
      <c r="C13" s="44" t="s">
        <v>74</v>
      </c>
      <c r="D13" s="48"/>
      <c r="E13" s="89" t="s">
        <v>78</v>
      </c>
      <c r="F13" s="44" t="s">
        <v>73</v>
      </c>
      <c r="G13" s="44" t="s">
        <v>74</v>
      </c>
      <c r="H13" s="44"/>
      <c r="I13" s="89" t="s">
        <v>79</v>
      </c>
      <c r="J13" s="44" t="s">
        <v>73</v>
      </c>
      <c r="K13" s="101" t="s">
        <v>74</v>
      </c>
    </row>
    <row r="14" s="19" customFormat="1" ht="18.35" spans="1:11">
      <c r="A14" s="49" t="s">
        <v>80</v>
      </c>
      <c r="B14" s="50" t="s">
        <v>73</v>
      </c>
      <c r="C14" s="50" t="s">
        <v>74</v>
      </c>
      <c r="D14" s="51"/>
      <c r="E14" s="92" t="s">
        <v>81</v>
      </c>
      <c r="F14" s="50" t="s">
        <v>73</v>
      </c>
      <c r="G14" s="50" t="s">
        <v>74</v>
      </c>
      <c r="H14" s="50"/>
      <c r="I14" s="92" t="s">
        <v>82</v>
      </c>
      <c r="J14" s="50" t="s">
        <v>73</v>
      </c>
      <c r="K14" s="102" t="s">
        <v>74</v>
      </c>
    </row>
    <row r="15" ht="18.35" spans="1:11">
      <c r="A15" s="38"/>
      <c r="B15" s="52"/>
      <c r="C15" s="52"/>
      <c r="D15" s="39"/>
      <c r="E15" s="38"/>
      <c r="F15" s="52"/>
      <c r="G15" s="52"/>
      <c r="H15" s="52"/>
      <c r="I15" s="38"/>
      <c r="J15" s="52"/>
      <c r="K15" s="52"/>
    </row>
    <row r="16" s="20" customFormat="1" spans="1:11">
      <c r="A16" s="25" t="s">
        <v>83</v>
      </c>
      <c r="B16" s="53"/>
      <c r="C16" s="53"/>
      <c r="D16" s="53"/>
      <c r="E16" s="53"/>
      <c r="F16" s="53"/>
      <c r="G16" s="53"/>
      <c r="H16" s="53"/>
      <c r="I16" s="53"/>
      <c r="J16" s="53"/>
      <c r="K16" s="106"/>
    </row>
    <row r="17" spans="1:11">
      <c r="A17" s="31" t="s">
        <v>84</v>
      </c>
      <c r="B17" s="33"/>
      <c r="C17" s="33"/>
      <c r="D17" s="33"/>
      <c r="E17" s="33"/>
      <c r="F17" s="33"/>
      <c r="G17" s="33"/>
      <c r="H17" s="33"/>
      <c r="I17" s="33"/>
      <c r="J17" s="33"/>
      <c r="K17" s="107"/>
    </row>
    <row r="18" spans="1:11">
      <c r="A18" s="31" t="s">
        <v>85</v>
      </c>
      <c r="B18" s="33"/>
      <c r="C18" s="33"/>
      <c r="D18" s="33"/>
      <c r="E18" s="33"/>
      <c r="F18" s="33"/>
      <c r="G18" s="33"/>
      <c r="H18" s="33"/>
      <c r="I18" s="33"/>
      <c r="J18" s="33"/>
      <c r="K18" s="107"/>
    </row>
    <row r="19" spans="1:11">
      <c r="A19" s="54" t="s">
        <v>86</v>
      </c>
      <c r="B19" s="44"/>
      <c r="C19" s="44"/>
      <c r="D19" s="44"/>
      <c r="E19" s="44"/>
      <c r="F19" s="44"/>
      <c r="G19" s="44"/>
      <c r="H19" s="44"/>
      <c r="I19" s="44"/>
      <c r="J19" s="44"/>
      <c r="K19" s="101"/>
    </row>
    <row r="20" spans="1:11">
      <c r="A20" s="55" t="s">
        <v>87</v>
      </c>
      <c r="B20" s="56"/>
      <c r="C20" s="56"/>
      <c r="D20" s="56"/>
      <c r="E20" s="56"/>
      <c r="F20" s="56"/>
      <c r="G20" s="56"/>
      <c r="H20" s="56"/>
      <c r="I20" s="56"/>
      <c r="J20" s="56"/>
      <c r="K20" s="108"/>
    </row>
    <row r="21" s="21" customFormat="1" spans="1:11">
      <c r="A21" s="57" t="s">
        <v>88</v>
      </c>
      <c r="B21" s="58"/>
      <c r="C21" s="58"/>
      <c r="D21" s="58"/>
      <c r="E21" s="58"/>
      <c r="F21" s="58"/>
      <c r="G21" s="58"/>
      <c r="H21" s="58"/>
      <c r="I21" s="58"/>
      <c r="J21" s="58"/>
      <c r="K21" s="109"/>
    </row>
    <row r="22" s="21" customFormat="1" spans="1:11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110"/>
    </row>
    <row r="23" spans="1:11">
      <c r="A23" s="61"/>
      <c r="B23" s="62"/>
      <c r="C23" s="62"/>
      <c r="D23" s="62"/>
      <c r="E23" s="62"/>
      <c r="F23" s="62"/>
      <c r="G23" s="62"/>
      <c r="H23" s="62"/>
      <c r="I23" s="62"/>
      <c r="J23" s="62"/>
      <c r="K23" s="111"/>
    </row>
    <row r="24" spans="1:11">
      <c r="A24" s="31" t="s">
        <v>89</v>
      </c>
      <c r="B24" s="33"/>
      <c r="C24" s="63" t="s">
        <v>51</v>
      </c>
      <c r="D24" s="63" t="s">
        <v>52</v>
      </c>
      <c r="E24" s="75"/>
      <c r="F24" s="75"/>
      <c r="G24" s="75"/>
      <c r="H24" s="75"/>
      <c r="I24" s="75"/>
      <c r="J24" s="75"/>
      <c r="K24" s="100"/>
    </row>
    <row r="25" ht="18.35" spans="1:11">
      <c r="A25" s="64" t="s">
        <v>90</v>
      </c>
      <c r="B25" s="65"/>
      <c r="C25" s="65"/>
      <c r="D25" s="65"/>
      <c r="E25" s="65"/>
      <c r="F25" s="65"/>
      <c r="G25" s="65"/>
      <c r="H25" s="65"/>
      <c r="I25" s="65"/>
      <c r="J25" s="65"/>
      <c r="K25" s="112"/>
    </row>
    <row r="26" ht="18.35" spans="1:11">
      <c r="A26" s="66"/>
      <c r="B26" s="66"/>
      <c r="C26" s="66"/>
      <c r="D26" s="66"/>
      <c r="E26" s="66"/>
      <c r="F26" s="66"/>
      <c r="G26" s="66"/>
      <c r="H26" s="66"/>
      <c r="I26" s="66"/>
      <c r="J26" s="66"/>
      <c r="K26" s="66"/>
    </row>
    <row r="27" spans="1:11">
      <c r="A27" s="67" t="s">
        <v>91</v>
      </c>
      <c r="B27" s="68"/>
      <c r="C27" s="68"/>
      <c r="D27" s="68"/>
      <c r="E27" s="68"/>
      <c r="F27" s="68"/>
      <c r="G27" s="68"/>
      <c r="H27" s="68"/>
      <c r="I27" s="68"/>
      <c r="J27" s="68"/>
      <c r="K27" s="113"/>
    </row>
    <row r="28" spans="1:11">
      <c r="A28" s="69" t="s">
        <v>92</v>
      </c>
      <c r="B28" s="70"/>
      <c r="C28" s="70"/>
      <c r="D28" s="70"/>
      <c r="E28" s="70"/>
      <c r="F28" s="70"/>
      <c r="G28" s="70"/>
      <c r="H28" s="70"/>
      <c r="I28" s="70"/>
      <c r="J28" s="70"/>
      <c r="K28" s="114"/>
    </row>
    <row r="29" spans="1:11">
      <c r="A29" s="69" t="s">
        <v>93</v>
      </c>
      <c r="B29" s="70"/>
      <c r="C29" s="70"/>
      <c r="D29" s="70"/>
      <c r="E29" s="70"/>
      <c r="F29" s="70"/>
      <c r="G29" s="70"/>
      <c r="H29" s="70"/>
      <c r="I29" s="70"/>
      <c r="J29" s="70"/>
      <c r="K29" s="114"/>
    </row>
    <row r="30" spans="1:11">
      <c r="A30" s="69" t="s">
        <v>94</v>
      </c>
      <c r="B30" s="70"/>
      <c r="C30" s="70"/>
      <c r="D30" s="70"/>
      <c r="E30" s="70"/>
      <c r="F30" s="70"/>
      <c r="G30" s="70"/>
      <c r="H30" s="70"/>
      <c r="I30" s="70"/>
      <c r="J30" s="70"/>
      <c r="K30" s="114"/>
    </row>
    <row r="31" spans="1:11">
      <c r="A31" s="69"/>
      <c r="B31" s="70"/>
      <c r="C31" s="70"/>
      <c r="D31" s="70"/>
      <c r="E31" s="70"/>
      <c r="F31" s="70"/>
      <c r="G31" s="70"/>
      <c r="H31" s="70"/>
      <c r="I31" s="70"/>
      <c r="J31" s="70"/>
      <c r="K31" s="114"/>
    </row>
    <row r="32" spans="1:11">
      <c r="A32" s="71"/>
      <c r="B32" s="72"/>
      <c r="C32" s="72"/>
      <c r="D32" s="72"/>
      <c r="E32" s="72"/>
      <c r="F32" s="72"/>
      <c r="G32" s="72"/>
      <c r="H32" s="72"/>
      <c r="I32" s="72"/>
      <c r="J32" s="72"/>
      <c r="K32" s="115"/>
    </row>
    <row r="33" ht="23" customHeight="1" spans="1:11">
      <c r="A33" s="71"/>
      <c r="B33" s="72"/>
      <c r="C33" s="72"/>
      <c r="D33" s="72"/>
      <c r="E33" s="72"/>
      <c r="F33" s="72"/>
      <c r="G33" s="72"/>
      <c r="H33" s="72"/>
      <c r="I33" s="72"/>
      <c r="J33" s="72"/>
      <c r="K33" s="115"/>
    </row>
    <row r="34" ht="18.75" customHeight="1" spans="1:11">
      <c r="A34" s="73" t="s">
        <v>95</v>
      </c>
      <c r="B34" s="74"/>
      <c r="C34" s="74"/>
      <c r="D34" s="74"/>
      <c r="E34" s="74"/>
      <c r="F34" s="74"/>
      <c r="G34" s="74"/>
      <c r="H34" s="74"/>
      <c r="I34" s="74"/>
      <c r="J34" s="74"/>
      <c r="K34" s="116"/>
    </row>
    <row r="35" s="22" customFormat="1" ht="18.75" customHeight="1" spans="1:11">
      <c r="A35" s="31" t="s">
        <v>96</v>
      </c>
      <c r="B35" s="33"/>
      <c r="C35" s="33"/>
      <c r="D35" s="75" t="s">
        <v>97</v>
      </c>
      <c r="E35" s="75"/>
      <c r="F35" s="93" t="s">
        <v>98</v>
      </c>
      <c r="G35" s="94"/>
      <c r="H35" s="33" t="s">
        <v>99</v>
      </c>
      <c r="I35" s="33"/>
      <c r="J35" s="33" t="s">
        <v>100</v>
      </c>
      <c r="K35" s="107"/>
    </row>
    <row r="36" ht="18.75" customHeight="1" spans="1:13">
      <c r="A36" s="31" t="s">
        <v>101</v>
      </c>
      <c r="B36" s="33"/>
      <c r="C36" s="33"/>
      <c r="D36" s="33"/>
      <c r="E36" s="33"/>
      <c r="F36" s="33"/>
      <c r="G36" s="33"/>
      <c r="H36" s="33"/>
      <c r="I36" s="33"/>
      <c r="J36" s="33"/>
      <c r="K36" s="107"/>
      <c r="M36" s="22"/>
    </row>
    <row r="37" ht="31" customHeight="1" spans="1:11">
      <c r="A37" s="42" t="s">
        <v>102</v>
      </c>
      <c r="B37" s="43"/>
      <c r="C37" s="43"/>
      <c r="D37" s="43"/>
      <c r="E37" s="43"/>
      <c r="F37" s="43"/>
      <c r="G37" s="43"/>
      <c r="H37" s="43"/>
      <c r="I37" s="43"/>
      <c r="J37" s="43"/>
      <c r="K37" s="117"/>
    </row>
    <row r="38" ht="18.75" customHeight="1" spans="1:11">
      <c r="A38" s="31"/>
      <c r="B38" s="33"/>
      <c r="C38" s="33"/>
      <c r="D38" s="33"/>
      <c r="E38" s="33"/>
      <c r="F38" s="33"/>
      <c r="G38" s="33"/>
      <c r="H38" s="33"/>
      <c r="I38" s="33"/>
      <c r="J38" s="33"/>
      <c r="K38" s="107"/>
    </row>
    <row r="39" ht="32" customHeight="1" spans="1:11">
      <c r="A39" s="34" t="s">
        <v>103</v>
      </c>
      <c r="B39" s="76" t="s">
        <v>104</v>
      </c>
      <c r="C39" s="76"/>
      <c r="D39" s="37" t="s">
        <v>105</v>
      </c>
      <c r="E39" s="95" t="s">
        <v>106</v>
      </c>
      <c r="F39" s="37" t="s">
        <v>107</v>
      </c>
      <c r="G39" s="96">
        <v>44985</v>
      </c>
      <c r="H39" s="97" t="s">
        <v>108</v>
      </c>
      <c r="I39" s="97"/>
      <c r="J39" s="76" t="s">
        <v>109</v>
      </c>
      <c r="K39" s="118"/>
    </row>
    <row r="40" ht="16.5" customHeight="1"/>
    <row r="41" ht="16.5" customHeight="1"/>
    <row r="42" ht="16.5" customHeight="1"/>
  </sheetData>
  <mergeCells count="52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E6:G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365125</xdr:colOff>
                    <xdr:row>6</xdr:row>
                    <xdr:rowOff>177800</xdr:rowOff>
                  </from>
                  <to>
                    <xdr:col>3</xdr:col>
                    <xdr:colOff>92710</xdr:colOff>
                    <xdr:row>8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2</xdr:col>
                    <xdr:colOff>332740</xdr:colOff>
                    <xdr:row>8</xdr:row>
                    <xdr:rowOff>158115</xdr:rowOff>
                  </from>
                  <to>
                    <xdr:col>3</xdr:col>
                    <xdr:colOff>60325</xdr:colOff>
                    <xdr:row>10</xdr:row>
                    <xdr:rowOff>62865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tabSelected="1" workbookViewId="0">
      <selection activeCell="M7" sqref="M7"/>
    </sheetView>
  </sheetViews>
  <sheetFormatPr defaultColWidth="9.75" defaultRowHeight="30" customHeight="1"/>
  <cols>
    <col min="1" max="1" width="9.25" style="2" customWidth="1"/>
    <col min="2" max="2" width="7.5" style="2" customWidth="1"/>
    <col min="3" max="3" width="7.25" style="2" customWidth="1"/>
    <col min="4" max="4" width="7.125" style="2" customWidth="1"/>
    <col min="5" max="5" width="7.625" style="2" customWidth="1"/>
    <col min="6" max="6" width="7.75" style="2" customWidth="1"/>
    <col min="7" max="8" width="8.25" style="2" customWidth="1"/>
    <col min="9" max="9" width="1.5" style="2" customWidth="1"/>
    <col min="10" max="15" width="11" style="2" customWidth="1"/>
    <col min="16" max="16382" width="9.75" style="2" customWidth="1"/>
    <col min="16383" max="16384" width="9.75" style="1"/>
  </cols>
  <sheetData>
    <row r="1" s="1" customFormat="1" ht="44" customHeight="1" spans="1:20">
      <c r="A1" s="3" t="s">
        <v>110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2"/>
      <c r="Q1" s="2"/>
      <c r="R1" s="2"/>
      <c r="S1" s="2"/>
      <c r="T1" s="2"/>
    </row>
    <row r="2" s="1" customFormat="1" customHeight="1" spans="1:20">
      <c r="A2" s="4" t="s">
        <v>39</v>
      </c>
      <c r="B2" s="5" t="s">
        <v>40</v>
      </c>
      <c r="C2" s="5"/>
      <c r="D2" s="4" t="s">
        <v>111</v>
      </c>
      <c r="E2" s="5" t="s">
        <v>41</v>
      </c>
      <c r="F2" s="5"/>
      <c r="G2" s="5"/>
      <c r="H2" s="5"/>
      <c r="I2" s="7"/>
      <c r="J2" s="17" t="s">
        <v>41</v>
      </c>
      <c r="K2" s="17"/>
      <c r="L2" s="17"/>
      <c r="M2" s="17"/>
      <c r="N2" s="17"/>
      <c r="O2" s="17"/>
      <c r="P2" s="2"/>
      <c r="Q2" s="2"/>
      <c r="R2" s="2"/>
      <c r="S2" s="2"/>
      <c r="T2" s="2"/>
    </row>
    <row r="3" s="1" customFormat="1" customHeight="1" spans="1:20">
      <c r="A3" s="6"/>
      <c r="B3" s="7" t="s">
        <v>112</v>
      </c>
      <c r="C3" s="7"/>
      <c r="D3" s="7"/>
      <c r="E3" s="7"/>
      <c r="F3" s="7"/>
      <c r="G3" s="7"/>
      <c r="H3" s="7"/>
      <c r="I3" s="7"/>
      <c r="J3" s="7" t="s">
        <v>113</v>
      </c>
      <c r="K3" s="7"/>
      <c r="L3" s="7"/>
      <c r="M3" s="7"/>
      <c r="N3" s="7"/>
      <c r="O3" s="7"/>
      <c r="P3" s="2"/>
      <c r="Q3" s="2"/>
      <c r="R3" s="2"/>
      <c r="S3" s="2"/>
      <c r="T3" s="2"/>
    </row>
    <row r="4" s="1" customFormat="1" customHeight="1" spans="1:20">
      <c r="A4" s="6"/>
      <c r="B4" s="8" t="s">
        <v>114</v>
      </c>
      <c r="C4" s="8" t="s">
        <v>115</v>
      </c>
      <c r="D4" s="9" t="s">
        <v>116</v>
      </c>
      <c r="E4" s="8" t="s">
        <v>117</v>
      </c>
      <c r="F4" s="8" t="s">
        <v>118</v>
      </c>
      <c r="G4" s="14" t="s">
        <v>119</v>
      </c>
      <c r="H4" s="15"/>
      <c r="I4" s="7"/>
      <c r="J4" s="8" t="s">
        <v>120</v>
      </c>
      <c r="K4" s="8" t="s">
        <v>121</v>
      </c>
      <c r="L4" s="9" t="s">
        <v>122</v>
      </c>
      <c r="M4" s="8" t="s">
        <v>123</v>
      </c>
      <c r="N4" s="8" t="s">
        <v>124</v>
      </c>
      <c r="O4" s="14" t="s">
        <v>125</v>
      </c>
      <c r="P4" s="2"/>
      <c r="Q4" s="2"/>
      <c r="R4" s="2"/>
      <c r="S4" s="2"/>
      <c r="T4" s="2"/>
    </row>
    <row r="5" s="1" customFormat="1" customHeight="1" spans="1:20">
      <c r="A5" s="6"/>
      <c r="B5" s="8" t="s">
        <v>126</v>
      </c>
      <c r="C5" s="8" t="s">
        <v>127</v>
      </c>
      <c r="D5" s="9" t="s">
        <v>128</v>
      </c>
      <c r="E5" s="8" t="s">
        <v>129</v>
      </c>
      <c r="F5" s="8" t="s">
        <v>130</v>
      </c>
      <c r="G5" s="8" t="s">
        <v>131</v>
      </c>
      <c r="H5" s="15"/>
      <c r="I5" s="7"/>
      <c r="J5" s="8" t="s">
        <v>126</v>
      </c>
      <c r="K5" s="8" t="s">
        <v>127</v>
      </c>
      <c r="L5" s="9" t="s">
        <v>128</v>
      </c>
      <c r="M5" s="8" t="s">
        <v>129</v>
      </c>
      <c r="N5" s="8" t="s">
        <v>130</v>
      </c>
      <c r="O5" s="8" t="s">
        <v>131</v>
      </c>
      <c r="P5" s="2"/>
      <c r="Q5" s="2"/>
      <c r="R5" s="2"/>
      <c r="S5" s="2"/>
      <c r="T5" s="2"/>
    </row>
    <row r="6" s="1" customFormat="1" customHeight="1" spans="1:20">
      <c r="A6" s="10" t="s">
        <v>132</v>
      </c>
      <c r="B6" s="11">
        <f>C6-2.1</f>
        <v>98.8</v>
      </c>
      <c r="C6" s="11">
        <f>D6-2.1</f>
        <v>100.9</v>
      </c>
      <c r="D6" s="12">
        <v>103</v>
      </c>
      <c r="E6" s="11">
        <f t="shared" ref="E6:G6" si="0">D6+2.1</f>
        <v>105.1</v>
      </c>
      <c r="F6" s="11">
        <f t="shared" si="0"/>
        <v>107.2</v>
      </c>
      <c r="G6" s="11">
        <f t="shared" si="0"/>
        <v>109.3</v>
      </c>
      <c r="H6" s="15"/>
      <c r="I6" s="7"/>
      <c r="J6" s="18" t="s">
        <v>133</v>
      </c>
      <c r="K6" s="18" t="s">
        <v>134</v>
      </c>
      <c r="L6" s="18" t="s">
        <v>135</v>
      </c>
      <c r="M6" s="18" t="s">
        <v>136</v>
      </c>
      <c r="N6" s="18" t="s">
        <v>135</v>
      </c>
      <c r="O6" s="18" t="s">
        <v>137</v>
      </c>
      <c r="P6" s="2"/>
      <c r="Q6" s="2"/>
      <c r="R6" s="2"/>
      <c r="S6" s="2"/>
      <c r="T6" s="2"/>
    </row>
    <row r="7" s="1" customFormat="1" customHeight="1" spans="1:20">
      <c r="A7" s="13" t="s">
        <v>138</v>
      </c>
      <c r="B7" s="11">
        <f>C7-1.5</f>
        <v>71</v>
      </c>
      <c r="C7" s="11">
        <f>D7-1.5</f>
        <v>72.5</v>
      </c>
      <c r="D7" s="12">
        <v>74</v>
      </c>
      <c r="E7" s="11">
        <f t="shared" ref="E7:G7" si="1">D7+1.5</f>
        <v>75.5</v>
      </c>
      <c r="F7" s="11">
        <f t="shared" si="1"/>
        <v>77</v>
      </c>
      <c r="G7" s="11">
        <f t="shared" si="1"/>
        <v>78.5</v>
      </c>
      <c r="H7" s="15"/>
      <c r="I7" s="7"/>
      <c r="J7" s="18" t="s">
        <v>139</v>
      </c>
      <c r="K7" s="18" t="s">
        <v>140</v>
      </c>
      <c r="L7" s="18" t="s">
        <v>141</v>
      </c>
      <c r="M7" s="18" t="s">
        <v>142</v>
      </c>
      <c r="N7" s="18" t="s">
        <v>141</v>
      </c>
      <c r="O7" s="18" t="s">
        <v>143</v>
      </c>
      <c r="P7" s="2"/>
      <c r="Q7" s="2"/>
      <c r="R7" s="2"/>
      <c r="S7" s="2"/>
      <c r="T7" s="2"/>
    </row>
    <row r="8" s="1" customFormat="1" customHeight="1" spans="1:20">
      <c r="A8" s="13" t="s">
        <v>144</v>
      </c>
      <c r="B8" s="11">
        <f>C8-4</f>
        <v>78</v>
      </c>
      <c r="C8" s="11">
        <f>D8-4</f>
        <v>82</v>
      </c>
      <c r="D8" s="12">
        <v>86</v>
      </c>
      <c r="E8" s="11">
        <f t="shared" ref="E8:E10" si="2">D8+4</f>
        <v>90</v>
      </c>
      <c r="F8" s="11">
        <f>E8+5</f>
        <v>95</v>
      </c>
      <c r="G8" s="16">
        <f>F8+6</f>
        <v>101</v>
      </c>
      <c r="H8" s="15"/>
      <c r="I8" s="7"/>
      <c r="J8" s="18" t="s">
        <v>145</v>
      </c>
      <c r="K8" s="18" t="s">
        <v>146</v>
      </c>
      <c r="L8" s="18" t="s">
        <v>147</v>
      </c>
      <c r="M8" s="18" t="s">
        <v>148</v>
      </c>
      <c r="N8" s="18" t="s">
        <v>149</v>
      </c>
      <c r="O8" s="18" t="s">
        <v>150</v>
      </c>
      <c r="P8" s="2"/>
      <c r="Q8" s="2"/>
      <c r="R8" s="2"/>
      <c r="S8" s="2"/>
      <c r="T8" s="2"/>
    </row>
    <row r="9" s="1" customFormat="1" customHeight="1" spans="1:20">
      <c r="A9" s="13" t="s">
        <v>151</v>
      </c>
      <c r="B9" s="11">
        <f>C9-4</f>
        <v>87</v>
      </c>
      <c r="C9" s="11">
        <f>D9-4</f>
        <v>91</v>
      </c>
      <c r="D9" s="12">
        <v>95</v>
      </c>
      <c r="E9" s="11">
        <f t="shared" si="2"/>
        <v>99</v>
      </c>
      <c r="F9" s="11">
        <f>E9+5</f>
        <v>104</v>
      </c>
      <c r="G9" s="16">
        <f>F9+6</f>
        <v>110</v>
      </c>
      <c r="H9" s="15"/>
      <c r="I9" s="7"/>
      <c r="J9" s="18" t="s">
        <v>152</v>
      </c>
      <c r="K9" s="18" t="s">
        <v>153</v>
      </c>
      <c r="L9" s="18" t="s">
        <v>152</v>
      </c>
      <c r="M9" s="18" t="s">
        <v>154</v>
      </c>
      <c r="N9" s="18" t="s">
        <v>152</v>
      </c>
      <c r="O9" s="18" t="s">
        <v>152</v>
      </c>
      <c r="P9" s="2"/>
      <c r="Q9" s="2"/>
      <c r="R9" s="2"/>
      <c r="S9" s="2"/>
      <c r="T9" s="2"/>
    </row>
    <row r="10" s="1" customFormat="1" customHeight="1" spans="1:20">
      <c r="A10" s="13" t="s">
        <v>155</v>
      </c>
      <c r="B10" s="11">
        <f>C10-3.6</f>
        <v>97.8</v>
      </c>
      <c r="C10" s="11">
        <f>D10-3.6</f>
        <v>101.4</v>
      </c>
      <c r="D10" s="12">
        <v>105</v>
      </c>
      <c r="E10" s="11">
        <f t="shared" si="2"/>
        <v>109</v>
      </c>
      <c r="F10" s="11">
        <f>E10+4</f>
        <v>113</v>
      </c>
      <c r="G10" s="16">
        <f>F10+4</f>
        <v>117</v>
      </c>
      <c r="H10" s="15"/>
      <c r="I10" s="7"/>
      <c r="J10" s="18" t="s">
        <v>140</v>
      </c>
      <c r="K10" s="18" t="s">
        <v>153</v>
      </c>
      <c r="L10" s="18" t="s">
        <v>156</v>
      </c>
      <c r="M10" s="18" t="s">
        <v>140</v>
      </c>
      <c r="N10" s="18" t="s">
        <v>157</v>
      </c>
      <c r="O10" s="18" t="s">
        <v>158</v>
      </c>
      <c r="P10" s="2"/>
      <c r="Q10" s="2"/>
      <c r="R10" s="2"/>
      <c r="S10" s="2"/>
      <c r="T10" s="2"/>
    </row>
    <row r="11" s="1" customFormat="1" customHeight="1" spans="1:20">
      <c r="A11" s="13" t="s">
        <v>159</v>
      </c>
      <c r="B11" s="11">
        <f>C11-1.15</f>
        <v>29.2</v>
      </c>
      <c r="C11" s="11">
        <f>D11-1.15</f>
        <v>30.35</v>
      </c>
      <c r="D11" s="12">
        <v>31.5</v>
      </c>
      <c r="E11" s="11">
        <f t="shared" ref="E11:G11" si="3">D11+1.3</f>
        <v>32.8</v>
      </c>
      <c r="F11" s="11">
        <f t="shared" si="3"/>
        <v>34.1</v>
      </c>
      <c r="G11" s="11">
        <f t="shared" si="3"/>
        <v>35.4</v>
      </c>
      <c r="H11" s="15"/>
      <c r="I11" s="7"/>
      <c r="J11" s="18" t="s">
        <v>139</v>
      </c>
      <c r="K11" s="18" t="s">
        <v>140</v>
      </c>
      <c r="L11" s="18" t="s">
        <v>141</v>
      </c>
      <c r="M11" s="18" t="s">
        <v>139</v>
      </c>
      <c r="N11" s="18" t="s">
        <v>141</v>
      </c>
      <c r="O11" s="18" t="s">
        <v>143</v>
      </c>
      <c r="P11" s="2"/>
      <c r="Q11" s="2"/>
      <c r="R11" s="2"/>
      <c r="S11" s="2"/>
      <c r="T11" s="2"/>
    </row>
    <row r="12" s="1" customFormat="1" customHeight="1" spans="1:20">
      <c r="A12" s="13" t="s">
        <v>160</v>
      </c>
      <c r="B12" s="11">
        <f>C12-0.7</f>
        <v>21.1</v>
      </c>
      <c r="C12" s="11">
        <f>D12-0.7</f>
        <v>21.8</v>
      </c>
      <c r="D12" s="12">
        <v>22.5</v>
      </c>
      <c r="E12" s="11">
        <f>D12+0.7</f>
        <v>23.2</v>
      </c>
      <c r="F12" s="11">
        <f>E12+0.7</f>
        <v>23.9</v>
      </c>
      <c r="G12" s="16">
        <f>F12+0.9</f>
        <v>24.8</v>
      </c>
      <c r="H12" s="15"/>
      <c r="I12" s="7"/>
      <c r="J12" s="18" t="s">
        <v>149</v>
      </c>
      <c r="K12" s="18" t="s">
        <v>161</v>
      </c>
      <c r="L12" s="18" t="s">
        <v>141</v>
      </c>
      <c r="M12" s="18" t="s">
        <v>162</v>
      </c>
      <c r="N12" s="18" t="s">
        <v>163</v>
      </c>
      <c r="O12" s="18" t="s">
        <v>163</v>
      </c>
      <c r="P12" s="2"/>
      <c r="Q12" s="2"/>
      <c r="R12" s="2"/>
      <c r="S12" s="2"/>
      <c r="T12" s="2"/>
    </row>
    <row r="13" s="1" customFormat="1" customHeight="1" spans="1:20">
      <c r="A13" s="13" t="s">
        <v>164</v>
      </c>
      <c r="B13" s="11">
        <f>C13-0.5</f>
        <v>17.5</v>
      </c>
      <c r="C13" s="11">
        <f>D13-0.5</f>
        <v>18</v>
      </c>
      <c r="D13" s="12">
        <v>18.5</v>
      </c>
      <c r="E13" s="11">
        <f>D13+0.5</f>
        <v>19</v>
      </c>
      <c r="F13" s="11">
        <f>E13+0.5</f>
        <v>19.5</v>
      </c>
      <c r="G13" s="16">
        <f>F13+0.7</f>
        <v>20.2</v>
      </c>
      <c r="H13" s="15"/>
      <c r="I13" s="7"/>
      <c r="J13" s="18" t="s">
        <v>165</v>
      </c>
      <c r="K13" s="18" t="s">
        <v>154</v>
      </c>
      <c r="L13" s="18" t="s">
        <v>153</v>
      </c>
      <c r="M13" s="18" t="s">
        <v>165</v>
      </c>
      <c r="N13" s="18" t="s">
        <v>166</v>
      </c>
      <c r="O13" s="18" t="s">
        <v>153</v>
      </c>
      <c r="P13" s="2"/>
      <c r="Q13" s="2"/>
      <c r="R13" s="2"/>
      <c r="S13" s="2"/>
      <c r="T13" s="2"/>
    </row>
    <row r="14" s="1" customFormat="1" customHeight="1" spans="1:20">
      <c r="A14" s="13" t="s">
        <v>167</v>
      </c>
      <c r="B14" s="11">
        <f>C14-0.7</f>
        <v>27.7</v>
      </c>
      <c r="C14" s="11">
        <f>D14-0.6</f>
        <v>28.4</v>
      </c>
      <c r="D14" s="12">
        <v>29</v>
      </c>
      <c r="E14" s="11">
        <f>D14+0.6</f>
        <v>29.6</v>
      </c>
      <c r="F14" s="11">
        <f>E14+0.7</f>
        <v>30.3</v>
      </c>
      <c r="G14" s="16">
        <f>F14+0.6</f>
        <v>30.9</v>
      </c>
      <c r="H14" s="15"/>
      <c r="I14" s="7"/>
      <c r="J14" s="18" t="s">
        <v>168</v>
      </c>
      <c r="K14" s="18" t="s">
        <v>153</v>
      </c>
      <c r="L14" s="18" t="s">
        <v>140</v>
      </c>
      <c r="M14" s="18" t="s">
        <v>140</v>
      </c>
      <c r="N14" s="18" t="s">
        <v>169</v>
      </c>
      <c r="O14" s="18" t="s">
        <v>150</v>
      </c>
      <c r="P14" s="2"/>
      <c r="Q14" s="2"/>
      <c r="R14" s="2"/>
      <c r="S14" s="2"/>
      <c r="T14" s="2"/>
    </row>
    <row r="15" customHeight="1" spans="1:15">
      <c r="A15" s="13" t="s">
        <v>170</v>
      </c>
      <c r="B15" s="11">
        <f>C15-0.9</f>
        <v>39.2</v>
      </c>
      <c r="C15" s="11">
        <f>D15-0.9</f>
        <v>40.1</v>
      </c>
      <c r="D15" s="12">
        <v>41</v>
      </c>
      <c r="E15" s="11">
        <f t="shared" ref="E15:G15" si="4">D15+1.1</f>
        <v>42.1</v>
      </c>
      <c r="F15" s="11">
        <f t="shared" si="4"/>
        <v>43.2</v>
      </c>
      <c r="G15" s="16">
        <f t="shared" si="4"/>
        <v>44.3</v>
      </c>
      <c r="H15" s="7"/>
      <c r="I15" s="7"/>
      <c r="J15" s="18" t="s">
        <v>153</v>
      </c>
      <c r="K15" s="18" t="s">
        <v>153</v>
      </c>
      <c r="L15" s="18" t="s">
        <v>153</v>
      </c>
      <c r="M15" s="18" t="s">
        <v>153</v>
      </c>
      <c r="N15" s="18" t="s">
        <v>153</v>
      </c>
      <c r="O15" s="18" t="s">
        <v>153</v>
      </c>
    </row>
  </sheetData>
  <mergeCells count="8">
    <mergeCell ref="A1:O1"/>
    <mergeCell ref="B2:C2"/>
    <mergeCell ref="E2:H2"/>
    <mergeCell ref="J2:O2"/>
    <mergeCell ref="B3:H3"/>
    <mergeCell ref="J3:O3"/>
    <mergeCell ref="A3:A5"/>
    <mergeCell ref="I2:I14"/>
  </mergeCells>
  <pageMargins left="0.15625" right="0.118055555555556" top="0.235416666666667" bottom="0.15625" header="0.275" footer="0.196527777777778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工作内容</vt:lpstr>
      <vt:lpstr>尾期</vt:lpstr>
      <vt:lpstr>验货尺寸表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川平</cp:lastModifiedBy>
  <dcterms:created xsi:type="dcterms:W3CDTF">2020-03-12T01:34:00Z</dcterms:created>
  <dcterms:modified xsi:type="dcterms:W3CDTF">2023-03-24T11:24:46Z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2052-5.0.0.7550</vt:lpwstr>
  </property>
  <property fmtid="{D5CDD505-2E9C-101B-9397-08002B2CF9AE}" pid="3" name="KSOReadingLayout">
    <vt:bool>true</vt:bool>
  </property>
  <property fmtid="{D5CDD505-2E9C-101B-9397-08002B2CF9AE}" pid="4" name="ICV">
    <vt:lpwstr>92830648981143F980429796415F6F0F</vt:lpwstr>
  </property>
</Properties>
</file>