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D:\桌面文件\青岛润安源23SS\TAMMAK91189\3-22尾期\"/>
    </mc:Choice>
  </mc:AlternateContent>
  <xr:revisionPtr revIDLastSave="0" documentId="13_ncr:1_{F0648593-2FEF-43FC-AA5A-B9C1C2827D76}" xr6:coauthVersionLast="47" xr6:coauthVersionMax="47" xr10:uidLastSave="{00000000-0000-0000-0000-000000000000}"/>
  <bookViews>
    <workbookView xWindow="720" yWindow="225" windowWidth="17385" windowHeight="10695" tabRatio="843" activeTab="6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state="hidden" r:id="rId5"/>
    <sheet name="中期尺寸表" sheetId="14" state="hidden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 concurrentCalc="0"/>
</workbook>
</file>

<file path=xl/calcChain.xml><?xml version="1.0" encoding="utf-8"?>
<calcChain xmlns="http://schemas.openxmlformats.org/spreadsheetml/2006/main">
  <c r="N10" i="7" l="1"/>
  <c r="N9" i="7"/>
  <c r="N8" i="7"/>
  <c r="N7" i="7"/>
  <c r="N6" i="7"/>
  <c r="N5" i="7"/>
  <c r="N4" i="7"/>
  <c r="E14" i="6"/>
  <c r="F14" i="6"/>
  <c r="G14" i="6"/>
  <c r="C14" i="6"/>
  <c r="B14" i="6"/>
  <c r="E13" i="6"/>
  <c r="F13" i="6"/>
  <c r="G13" i="6"/>
  <c r="C13" i="6"/>
  <c r="B13" i="6"/>
  <c r="E12" i="6"/>
  <c r="F12" i="6"/>
  <c r="G12" i="6"/>
  <c r="C12" i="6"/>
  <c r="B12" i="6"/>
  <c r="E11" i="6"/>
  <c r="F11" i="6"/>
  <c r="G11" i="6"/>
  <c r="C11" i="6"/>
  <c r="B11" i="6"/>
  <c r="E10" i="6"/>
  <c r="F10" i="6"/>
  <c r="G10" i="6"/>
  <c r="C10" i="6"/>
  <c r="B10" i="6"/>
  <c r="E9" i="6"/>
  <c r="F9" i="6"/>
  <c r="G9" i="6"/>
  <c r="C9" i="6"/>
  <c r="B9" i="6"/>
  <c r="E8" i="6"/>
  <c r="F8" i="6"/>
  <c r="G8" i="6"/>
  <c r="C8" i="6"/>
  <c r="B8" i="6"/>
  <c r="E7" i="6"/>
  <c r="F7" i="6"/>
  <c r="G7" i="6"/>
  <c r="C7" i="6"/>
  <c r="B7" i="6"/>
  <c r="E6" i="6"/>
  <c r="F6" i="6"/>
  <c r="G6" i="6"/>
  <c r="C6" i="6"/>
  <c r="B6" i="6"/>
  <c r="E25" i="13"/>
  <c r="F25" i="13"/>
  <c r="G25" i="13"/>
  <c r="C25" i="13"/>
  <c r="B25" i="13"/>
  <c r="E24" i="13"/>
  <c r="F24" i="13"/>
  <c r="G24" i="13"/>
  <c r="C24" i="13"/>
  <c r="B24" i="13"/>
  <c r="E22" i="13"/>
  <c r="F22" i="13"/>
  <c r="G22" i="13"/>
  <c r="C22" i="13"/>
  <c r="B22" i="13"/>
  <c r="E21" i="13"/>
  <c r="F21" i="13"/>
  <c r="G21" i="13"/>
  <c r="C21" i="13"/>
  <c r="B21" i="13"/>
  <c r="E20" i="13"/>
  <c r="F20" i="13"/>
  <c r="G20" i="13"/>
  <c r="C20" i="13"/>
  <c r="B20" i="13"/>
  <c r="F19" i="13"/>
  <c r="G19" i="13"/>
  <c r="E19" i="13"/>
  <c r="B19" i="13"/>
  <c r="C19" i="13"/>
  <c r="F18" i="13"/>
  <c r="G18" i="13"/>
  <c r="E18" i="13"/>
  <c r="B18" i="13"/>
  <c r="C18" i="13"/>
  <c r="F17" i="13"/>
  <c r="G17" i="13"/>
  <c r="E17" i="13"/>
  <c r="B17" i="13"/>
  <c r="C17" i="13"/>
  <c r="E16" i="13"/>
  <c r="F16" i="13"/>
  <c r="G16" i="13"/>
  <c r="C16" i="13"/>
  <c r="B16" i="13"/>
  <c r="E15" i="13"/>
  <c r="F15" i="13"/>
  <c r="G15" i="13"/>
  <c r="C15" i="13"/>
  <c r="B15" i="13"/>
  <c r="E14" i="13"/>
  <c r="F14" i="13"/>
  <c r="G14" i="13"/>
  <c r="C14" i="13"/>
  <c r="B14" i="13"/>
  <c r="E13" i="13"/>
  <c r="F13" i="13"/>
  <c r="G13" i="13"/>
  <c r="C13" i="13"/>
  <c r="B13" i="13"/>
  <c r="E12" i="13"/>
  <c r="F12" i="13"/>
  <c r="G12" i="13"/>
  <c r="C12" i="13"/>
  <c r="B12" i="13"/>
  <c r="E11" i="13"/>
  <c r="F11" i="13"/>
  <c r="G11" i="13"/>
  <c r="C11" i="13"/>
  <c r="B11" i="13"/>
  <c r="E10" i="13"/>
  <c r="F10" i="13"/>
  <c r="G10" i="13"/>
  <c r="C10" i="13"/>
  <c r="B10" i="13"/>
  <c r="E9" i="13"/>
  <c r="F9" i="13"/>
  <c r="G9" i="13"/>
  <c r="C9" i="13"/>
  <c r="B9" i="13"/>
  <c r="E8" i="13"/>
  <c r="F8" i="13"/>
  <c r="G8" i="13"/>
  <c r="C8" i="13"/>
  <c r="B8" i="13"/>
  <c r="E7" i="13"/>
  <c r="F7" i="13"/>
  <c r="G7" i="13"/>
  <c r="C7" i="13"/>
  <c r="B7" i="13"/>
  <c r="E6" i="13"/>
  <c r="F6" i="13"/>
  <c r="G6" i="13"/>
  <c r="C6" i="13"/>
  <c r="B6" i="13"/>
</calcChain>
</file>

<file path=xl/sharedStrings.xml><?xml version="1.0" encoding="utf-8"?>
<sst xmlns="http://schemas.openxmlformats.org/spreadsheetml/2006/main" count="961" uniqueCount="388">
  <si>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</si>
  <si>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</si>
  <si>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</si>
  <si>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</si>
  <si>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</si>
  <si>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</si>
  <si>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</si>
  <si>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</si>
  <si>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</si>
  <si>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</si>
  <si>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</si>
  <si>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</si>
  <si>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</si>
  <si>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提交实物检验图片和视频</t>
  </si>
  <si>
    <t>工厂检验员拍照首期验货过程及生产线情况，（洗标主标，问题点</t>
  </si>
  <si>
    <t>面料九宫格，缸差表，面料辅料缩率测试实物，（三样缺一不可）</t>
  </si>
  <si>
    <t>工厂首件验货填写（首期验货报告）+洗水前后规格表（Excel格式）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</si>
  <si>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</si>
  <si>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</si>
  <si>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</si>
  <si>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</si>
  <si>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</si>
  <si>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</si>
  <si>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</si>
  <si>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</si>
  <si>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尾期验货资料及条件：</t>
  </si>
  <si>
    <t>全部下机，包装90%</t>
  </si>
  <si>
    <t>业务员提前3个工作日发OA尾期验货申请</t>
  </si>
  <si>
    <t>提交并核对面料和成衣第3方检测报告各项功能及吊牌信息是否吻合</t>
  </si>
  <si>
    <t>工厂验货过程视频和拍照片（装箱称重，未拆袋的产品，合格证及功能吊牌+各色组洗标主标，问题产品，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</si>
  <si>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</si>
  <si>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</si>
  <si>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提供出货箱单（Excel格式）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</si>
  <si>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</si>
  <si>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</si>
  <si>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</si>
  <si>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</si>
  <si>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</si>
  <si>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</si>
  <si>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</si>
  <si>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</si>
  <si>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</si>
  <si>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</si>
  <si>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</si>
  <si>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</si>
  <si>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</si>
  <si>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</si>
  <si>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</si>
  <si>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</si>
  <si>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</si>
  <si>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</si>
  <si>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</si>
  <si>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</si>
  <si>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</si>
  <si>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 xml:space="preserve">青岛润安源智能科技有限公司 </t>
  </si>
  <si>
    <t>生产工厂</t>
  </si>
  <si>
    <t>青岛锦川服装有限公司</t>
  </si>
  <si>
    <t>订单基础信息</t>
  </si>
  <si>
    <t>生产•出货进度</t>
  </si>
  <si>
    <t>指示•确认资料</t>
  </si>
  <si>
    <t>款号</t>
  </si>
  <si>
    <t>TAMMAK91189</t>
  </si>
  <si>
    <t>合同交期</t>
  </si>
  <si>
    <t>产前确认样</t>
  </si>
  <si>
    <t>有</t>
  </si>
  <si>
    <t>无</t>
  </si>
  <si>
    <t>品名</t>
  </si>
  <si>
    <t>男士戈尔三层冲锋裤</t>
  </si>
  <si>
    <t>上线日</t>
  </si>
  <si>
    <t>原辅材料卡</t>
  </si>
  <si>
    <t>色/号型数</t>
  </si>
  <si>
    <t>19SSS黑色</t>
  </si>
  <si>
    <t>E77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</si>
  <si>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</si>
  <si>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</si>
  <si>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</si>
  <si>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</si>
  <si>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</si>
  <si>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</si>
  <si>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</si>
  <si>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</si>
  <si>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</si>
  <si>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</si>
  <si>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</si>
  <si>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</si>
  <si>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</si>
  <si>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</si>
  <si>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</si>
  <si>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</si>
  <si>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</si>
  <si>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</si>
  <si>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</si>
  <si>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</si>
  <si>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</si>
  <si>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</si>
  <si>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</si>
  <si>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</si>
  <si>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</si>
  <si>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</si>
  <si>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</si>
  <si>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</si>
  <si>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</si>
  <si>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</si>
  <si>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</si>
  <si>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</si>
  <si>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</si>
  <si>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</si>
  <si>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</si>
  <si>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</si>
  <si>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</si>
  <si>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</si>
  <si>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</si>
  <si>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</si>
  <si>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</si>
  <si>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</si>
  <si>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</si>
  <si>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</si>
  <si>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</si>
  <si>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黑色</t>
  </si>
  <si>
    <t>裁清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</si>
  <si>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</si>
  <si>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黑色 901件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</si>
  <si>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</si>
  <si>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</si>
  <si>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</si>
  <si>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</si>
  <si>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</si>
  <si>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1.雪群毛漏。</t>
  </si>
  <si>
    <t>2.前护胸周围起皱，不平服。</t>
  </si>
  <si>
    <t>3.护胸不平服。</t>
  </si>
  <si>
    <t>4.压胶起皱，气泡。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</si>
  <si>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</si>
  <si>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</si>
  <si>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</si>
  <si>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</si>
  <si>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</si>
  <si>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</si>
  <si>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</si>
  <si>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品质部</t>
  </si>
  <si>
    <t>检验担当</t>
  </si>
  <si>
    <t>王宪敏</t>
  </si>
  <si>
    <t>查验时间</t>
  </si>
  <si>
    <t>工厂负责人</t>
  </si>
  <si>
    <t>张贵娟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</si>
  <si>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</si>
  <si>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</si>
  <si>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</si>
  <si>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</si>
  <si>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</si>
  <si>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</si>
  <si>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L/初期</t>
  </si>
  <si>
    <r>
      <rPr>
        <b/>
        <sz val="10"/>
        <color theme="1"/>
        <rFont val="宋体"/>
        <family val="3"/>
        <charset val="134"/>
      </rPr>
      <t>L</t>
    </r>
    <r>
      <rPr>
        <sz val="10"/>
        <color theme="1"/>
        <rFont val="宋体"/>
        <family val="3"/>
        <charset val="134"/>
      </rPr>
      <t>/</t>
    </r>
    <r>
      <rPr>
        <b/>
        <sz val="9"/>
        <color theme="1"/>
        <rFont val="宋体"/>
        <family val="3"/>
        <charset val="134"/>
      </rPr>
      <t>水洗测试</t>
    </r>
  </si>
  <si>
    <r>
      <rPr>
        <sz val="12"/>
        <color theme="1"/>
        <rFont val="宋体"/>
        <family val="3"/>
        <charset val="134"/>
      </rPr>
      <t>L/</t>
    </r>
    <r>
      <rPr>
        <b/>
        <sz val="9"/>
        <color theme="1"/>
        <rFont val="宋体"/>
        <family val="3"/>
        <charset val="134"/>
      </rPr>
      <t>水洗测试</t>
    </r>
  </si>
  <si>
    <t>黑色/洗前</t>
  </si>
  <si>
    <t>黑色/洗后</t>
  </si>
  <si>
    <t>裤外侧长</t>
  </si>
  <si>
    <t>+0.8</t>
  </si>
  <si>
    <t>+0.5</t>
  </si>
  <si>
    <t>侧缝拉链</t>
  </si>
  <si>
    <t>-0.5</t>
  </si>
  <si>
    <t>-0.3</t>
  </si>
  <si>
    <t>/</t>
  </si>
  <si>
    <t>内裆长</t>
  </si>
  <si>
    <t>腰围 平量</t>
  </si>
  <si>
    <t>+1.2</t>
  </si>
  <si>
    <t>腰围 拉量</t>
  </si>
  <si>
    <t>臀围</t>
  </si>
  <si>
    <t>+1</t>
  </si>
  <si>
    <t>腿围/2</t>
  </si>
  <si>
    <t>膝围/2</t>
  </si>
  <si>
    <t>脚口/2</t>
  </si>
  <si>
    <t>前裆长 （前裆底与连裆交点处（含护腰高））</t>
  </si>
  <si>
    <t>后裆长 （前裆底交点处与连裆到后腰上（含护腰高））</t>
  </si>
  <si>
    <t>前门襟长 含护腰</t>
  </si>
  <si>
    <t>+0.2</t>
  </si>
  <si>
    <t>前胸袋</t>
  </si>
  <si>
    <t>前腿袋</t>
  </si>
  <si>
    <t>雪裙脱卸拉链长</t>
  </si>
  <si>
    <r>
      <rPr>
        <sz val="12"/>
        <rFont val="仿宋_GB2312"/>
        <charset val="134"/>
      </rPr>
      <t>雪裙下口（平量）（以第</t>
    </r>
    <r>
      <rPr>
        <sz val="12"/>
        <rFont val="宋体"/>
        <family val="3"/>
        <charset val="134"/>
      </rPr>
      <t>2粒扣扣合）</t>
    </r>
  </si>
  <si>
    <t>雪裙下口（拉量）（以第2粒扣扣合）</t>
  </si>
  <si>
    <t>雪裙高</t>
  </si>
  <si>
    <t>后护腰高</t>
  </si>
  <si>
    <t>后护腰松紧长</t>
  </si>
  <si>
    <t xml:space="preserve">     初期请洗测2-3件，有问题的另加测量数量。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</si>
  <si>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</si>
  <si>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</si>
  <si>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</si>
  <si>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</si>
  <si>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</si>
  <si>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</si>
  <si>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</si>
  <si>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</si>
  <si>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</si>
  <si>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</si>
  <si>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</si>
  <si>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</si>
  <si>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</si>
  <si>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</si>
  <si>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</si>
  <si>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</si>
  <si>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服装品控部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</si>
  <si>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</si>
  <si>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</si>
  <si>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</si>
  <si>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</si>
  <si>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</si>
  <si>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</si>
  <si>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</si>
  <si>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</si>
  <si>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</si>
  <si>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</si>
  <si>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</si>
  <si>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</si>
  <si>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</si>
  <si>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</si>
  <si>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</si>
  <si>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</si>
  <si>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</si>
  <si>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</si>
  <si>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</si>
  <si>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</si>
  <si>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</si>
  <si>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</si>
  <si>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</si>
  <si>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</si>
  <si>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</si>
  <si>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</si>
  <si>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</si>
  <si>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</si>
  <si>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</si>
  <si>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</si>
  <si>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</si>
  <si>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</si>
  <si>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</si>
  <si>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</si>
  <si>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</si>
  <si>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</si>
  <si>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</si>
  <si>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</si>
  <si>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</si>
  <si>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</si>
  <si>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</si>
  <si>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</si>
  <si>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</si>
  <si>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</si>
  <si>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</si>
  <si>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</si>
  <si>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</si>
  <si>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</si>
  <si>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</si>
  <si>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</si>
  <si>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</si>
  <si>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</si>
  <si>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</si>
  <si>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</si>
  <si>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</si>
  <si>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</si>
  <si>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</si>
  <si>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</si>
  <si>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</si>
  <si>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</si>
  <si>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brSPL75ES/TR2 3L</t>
  </si>
  <si>
    <t>19SS黑色</t>
  </si>
  <si>
    <t>TAMMAK91189/92190</t>
  </si>
  <si>
    <t>GORE</t>
  </si>
  <si>
    <t>合格</t>
  </si>
  <si>
    <t>YES</t>
  </si>
  <si>
    <t>制表时间：2022/12/2</t>
  </si>
  <si>
    <t>测试人签名：李晓清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</si>
  <si>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</si>
  <si>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</si>
  <si>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</si>
  <si>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</si>
  <si>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</si>
  <si>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</si>
  <si>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</si>
  <si>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</si>
  <si>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</si>
  <si>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TAMMAK91189/TAMMAK92190</t>
  </si>
  <si>
    <t>1/0.5</t>
  </si>
  <si>
    <t>9#</t>
  </si>
  <si>
    <t>G14SS1451</t>
  </si>
  <si>
    <t>G21FW2710</t>
  </si>
  <si>
    <t>0/0</t>
  </si>
  <si>
    <t>天际蓝</t>
  </si>
  <si>
    <t>TABBAK91183/TABBAK92184</t>
  </si>
  <si>
    <t>制表时间： 2023/ 1/5</t>
  </si>
  <si>
    <t>测试人签名：刘珍珍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</si>
  <si>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</si>
  <si>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</si>
  <si>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</si>
  <si>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</si>
  <si>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</si>
  <si>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</si>
  <si>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</si>
  <si>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</si>
  <si>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</si>
  <si>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</si>
  <si>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</si>
  <si>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SJ00037</t>
  </si>
  <si>
    <t>南北极松紧带</t>
  </si>
  <si>
    <t>上海锦湾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</si>
  <si>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</si>
  <si>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</si>
  <si>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</si>
  <si>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</si>
  <si>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</si>
  <si>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</si>
  <si>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</si>
  <si>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</si>
  <si>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</si>
  <si>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制表时间：2023/1/9</t>
  </si>
  <si>
    <t>测试人签名：毕淑欣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</si>
  <si>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</si>
  <si>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</si>
  <si>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</si>
  <si>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</si>
  <si>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</si>
  <si>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</si>
  <si>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</si>
  <si>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</si>
  <si>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1.3cm&amp;2.2cm 压胶条</t>
  </si>
  <si>
    <t>灰色</t>
  </si>
  <si>
    <t>戈尔</t>
  </si>
  <si>
    <t>制表时间：</t>
  </si>
  <si>
    <t>测试人签名：李好修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</si>
  <si>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</si>
  <si>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</si>
  <si>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</si>
  <si>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</si>
  <si>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</si>
  <si>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</si>
  <si>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裤腿</t>
  </si>
  <si>
    <t>Gore印花</t>
  </si>
  <si>
    <t>TOREAD 印花</t>
  </si>
  <si>
    <t>雪峰印花</t>
  </si>
  <si>
    <t>pass</t>
  </si>
  <si>
    <t>制表时间：2022/12/15</t>
  </si>
  <si>
    <t>测试人签名：李美丽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</si>
  <si>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</si>
  <si>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</si>
  <si>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</si>
  <si>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</si>
  <si>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</si>
  <si>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t>SJ00044</t>
  </si>
  <si>
    <t>常熟倍腾</t>
  </si>
  <si>
    <t>SJ00064</t>
  </si>
  <si>
    <t>制表时间：2023/1/10</t>
  </si>
  <si>
    <t>测试人签名：徐翠艳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</si>
  <si>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</si>
  <si>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165/80B</t>
  </si>
  <si>
    <t>170/84B</t>
  </si>
  <si>
    <t>175/88B</t>
  </si>
  <si>
    <t>180/92B</t>
  </si>
  <si>
    <t>185/96B</t>
  </si>
  <si>
    <t>190/100B</t>
  </si>
  <si>
    <t>黑色</t>
    <phoneticPr fontId="50" type="noConversion"/>
  </si>
  <si>
    <t>后裆长 （含护腰高））</t>
    <phoneticPr fontId="50" type="noConversion"/>
  </si>
  <si>
    <t>前裆长 （含护腰高））</t>
    <phoneticPr fontId="50" type="noConversion"/>
  </si>
  <si>
    <r>
      <t>雪裙（平量</t>
    </r>
    <r>
      <rPr>
        <sz val="12"/>
        <rFont val="宋体"/>
        <family val="3"/>
        <charset val="134"/>
      </rPr>
      <t>2粒扣扣合）</t>
    </r>
    <phoneticPr fontId="50" type="noConversion"/>
  </si>
  <si>
    <t>+0.3</t>
    <phoneticPr fontId="50" type="noConversion"/>
  </si>
  <si>
    <t>-1</t>
    <phoneticPr fontId="50" type="noConversion"/>
  </si>
  <si>
    <t>-2</t>
    <phoneticPr fontId="50" type="noConversion"/>
  </si>
  <si>
    <t>+0</t>
    <phoneticPr fontId="50" type="noConversion"/>
  </si>
  <si>
    <t>+0.4</t>
    <phoneticPr fontId="50" type="noConversion"/>
  </si>
  <si>
    <t>-0.1</t>
    <phoneticPr fontId="50" type="noConversion"/>
  </si>
  <si>
    <t>+1.2</t>
    <phoneticPr fontId="50" type="noConversion"/>
  </si>
  <si>
    <t>-1.4</t>
    <phoneticPr fontId="50" type="noConversion"/>
  </si>
  <si>
    <t>+0.2</t>
    <phoneticPr fontId="50" type="noConversion"/>
  </si>
  <si>
    <t>-0.7</t>
    <phoneticPr fontId="50" type="noConversion"/>
  </si>
  <si>
    <t>+0.1</t>
    <phoneticPr fontId="50" type="noConversion"/>
  </si>
  <si>
    <t>+0.5</t>
    <phoneticPr fontId="50" type="noConversion"/>
  </si>
  <si>
    <t>-0.6</t>
    <phoneticPr fontId="50" type="noConversion"/>
  </si>
  <si>
    <t>+1</t>
    <phoneticPr fontId="50" type="noConversion"/>
  </si>
  <si>
    <t>-0.8</t>
    <phoneticPr fontId="50" type="noConversion"/>
  </si>
  <si>
    <t>-0.2</t>
    <phoneticPr fontId="50" type="noConversion"/>
  </si>
  <si>
    <t>-0.5</t>
    <phoneticPr fontId="50" type="noConversion"/>
  </si>
  <si>
    <t>-1.3</t>
    <phoneticPr fontId="50" type="noConversion"/>
  </si>
  <si>
    <t>-0.4</t>
    <phoneticPr fontId="50" type="noConversion"/>
  </si>
  <si>
    <t>青岛锦川</t>
  </si>
  <si>
    <t>【检验时成品完成情况及检验明细】</t>
    <phoneticPr fontId="50" type="noConversion"/>
  </si>
  <si>
    <t>①成品完成比例（%）：100%</t>
  </si>
  <si>
    <t>②检验明细：齐色起码各一箱。</t>
  </si>
  <si>
    <t>1.前护胸起皱</t>
  </si>
  <si>
    <t>2.拉链马带宽窄</t>
  </si>
  <si>
    <t>3.脚口高低</t>
  </si>
  <si>
    <t>发天津</t>
    <phoneticPr fontId="50" type="noConversion"/>
  </si>
  <si>
    <t>尾期验货按照AQL2.5标准抽验80件，不良品3件，在可接受范围内，允许出货</t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</si>
</sst>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0_);[Red]\(0.00\)"/>
  </numFmts>
  <fonts count="54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2"/>
      <color theme="1"/>
      <name val="宋体"/>
      <family val="3"/>
      <charset val="134"/>
      <scheme val="minor"/>
    </font>
    <font>
      <sz val="11"/>
      <color indexed="8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2"/>
      <name val="仿宋_GB2312"/>
      <charset val="134"/>
    </font>
    <font>
      <b/>
      <sz val="12"/>
      <color theme="1"/>
      <name val="仿宋_GB2312"/>
      <charset val="134"/>
    </font>
    <font>
      <sz val="12"/>
      <name val="宋体"/>
      <family val="3"/>
      <charset val="134"/>
    </font>
    <font>
      <b/>
      <sz val="12"/>
      <name val="仿宋_GB2312"/>
      <charset val="134"/>
    </font>
    <font>
      <sz val="11"/>
      <name val="仿宋_GB2312"/>
      <charset val="134"/>
    </font>
    <font>
      <b/>
      <sz val="11"/>
      <color theme="1"/>
      <name val="仿宋_GB2312"/>
      <charset val="134"/>
    </font>
    <font>
      <sz val="14"/>
      <name val="华文楷体"/>
      <family val="3"/>
      <charset val="134"/>
    </font>
    <font>
      <b/>
      <sz val="11"/>
      <name val="仿宋_GB2312"/>
      <charset val="134"/>
    </font>
    <font>
      <sz val="12"/>
      <name val="华文楷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2"/>
      <color theme="1"/>
      <name val="微软雅黑"/>
      <family val="2"/>
      <charset val="134"/>
    </font>
    <font>
      <b/>
      <i/>
      <sz val="12"/>
      <color theme="1"/>
      <name val="宋体"/>
      <family val="3"/>
      <charset val="134"/>
    </font>
    <font>
      <b/>
      <sz val="8"/>
      <color theme="1"/>
      <name val="宋体"/>
      <family val="3"/>
      <charset val="134"/>
    </font>
    <font>
      <b/>
      <sz val="16"/>
      <name val="宋体"/>
      <family val="3"/>
      <charset val="134"/>
    </font>
    <font>
      <sz val="9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000000"/>
      <name val="微软雅黑"/>
      <family val="2"/>
      <charset val="134"/>
    </font>
    <font>
      <sz val="10"/>
      <color theme="1"/>
      <name val="宋体"/>
      <family val="3"/>
      <charset val="134"/>
    </font>
    <font>
      <b/>
      <sz val="9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rgb="FF000000"/>
      <name val="Calibri"/>
      <family val="2"/>
    </font>
    <font>
      <b/>
      <sz val="12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8">
    <xf numFmtId="0" fontId="0" fillId="0" borderId="0"/>
    <xf numFmtId="0" fontId="45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45" fillId="0" borderId="0">
      <alignment vertical="center"/>
    </xf>
    <xf numFmtId="0" fontId="19" fillId="0" borderId="0">
      <alignment vertical="center"/>
    </xf>
    <xf numFmtId="0" fontId="46" fillId="0" borderId="0">
      <alignment horizontal="center" vertical="center"/>
    </xf>
  </cellStyleXfs>
  <cellXfs count="41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/>
    </xf>
    <xf numFmtId="176" fontId="0" fillId="0" borderId="2" xfId="0" applyNumberFormat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20" fontId="0" fillId="0" borderId="2" xfId="0" applyNumberForma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11" fillId="3" borderId="0" xfId="4" applyFont="1" applyFill="1"/>
    <xf numFmtId="0" fontId="12" fillId="3" borderId="10" xfId="3" applyFont="1" applyFill="1" applyBorder="1" applyAlignment="1">
      <alignment horizontal="left" vertical="center"/>
    </xf>
    <xf numFmtId="0" fontId="12" fillId="3" borderId="13" xfId="3" applyFont="1" applyFill="1" applyBorder="1">
      <alignment vertical="center"/>
    </xf>
    <xf numFmtId="176" fontId="0" fillId="3" borderId="2" xfId="0" applyNumberFormat="1" applyFill="1" applyBorder="1" applyAlignment="1">
      <alignment horizontal="center"/>
    </xf>
    <xf numFmtId="176" fontId="15" fillId="3" borderId="2" xfId="0" applyNumberFormat="1" applyFont="1" applyFill="1" applyBorder="1" applyAlignment="1">
      <alignment horizontal="center"/>
    </xf>
    <xf numFmtId="176" fontId="16" fillId="3" borderId="2" xfId="0" applyNumberFormat="1" applyFont="1" applyFill="1" applyBorder="1" applyAlignment="1">
      <alignment horizontal="center"/>
    </xf>
    <xf numFmtId="0" fontId="17" fillId="0" borderId="2" xfId="1" applyFont="1" applyBorder="1" applyAlignment="1">
      <alignment horizontal="center"/>
    </xf>
    <xf numFmtId="176" fontId="17" fillId="0" borderId="2" xfId="1" applyNumberFormat="1" applyFont="1" applyBorder="1" applyAlignment="1">
      <alignment horizontal="center"/>
    </xf>
    <xf numFmtId="176" fontId="18" fillId="0" borderId="2" xfId="1" applyNumberFormat="1" applyFont="1" applyBorder="1" applyAlignment="1">
      <alignment horizontal="center"/>
    </xf>
    <xf numFmtId="0" fontId="19" fillId="0" borderId="2" xfId="1" applyFont="1" applyBorder="1" applyAlignment="1">
      <alignment horizontal="center"/>
    </xf>
    <xf numFmtId="176" fontId="17" fillId="4" borderId="2" xfId="1" applyNumberFormat="1" applyFont="1" applyFill="1" applyBorder="1" applyAlignment="1">
      <alignment horizontal="center"/>
    </xf>
    <xf numFmtId="176" fontId="18" fillId="4" borderId="2" xfId="1" applyNumberFormat="1" applyFont="1" applyFill="1" applyBorder="1" applyAlignment="1">
      <alignment horizontal="center"/>
    </xf>
    <xf numFmtId="176" fontId="20" fillId="4" borderId="2" xfId="1" applyNumberFormat="1" applyFont="1" applyFill="1" applyBorder="1" applyAlignment="1">
      <alignment horizontal="center"/>
    </xf>
    <xf numFmtId="176" fontId="20" fillId="0" borderId="2" xfId="1" applyNumberFormat="1" applyFont="1" applyBorder="1" applyAlignment="1">
      <alignment horizontal="center"/>
    </xf>
    <xf numFmtId="176" fontId="21" fillId="0" borderId="2" xfId="1" applyNumberFormat="1" applyFont="1" applyBorder="1" applyAlignment="1">
      <alignment horizontal="center"/>
    </xf>
    <xf numFmtId="176" fontId="22" fillId="0" borderId="2" xfId="1" applyNumberFormat="1" applyFont="1" applyBorder="1" applyAlignment="1">
      <alignment horizontal="center"/>
    </xf>
    <xf numFmtId="0" fontId="17" fillId="0" borderId="2" xfId="1" applyFont="1" applyBorder="1" applyAlignment="1">
      <alignment horizontal="center" wrapText="1"/>
    </xf>
    <xf numFmtId="176" fontId="17" fillId="0" borderId="2" xfId="1" applyNumberFormat="1" applyFont="1" applyBorder="1" applyAlignment="1">
      <alignment horizontal="center" vertical="center"/>
    </xf>
    <xf numFmtId="176" fontId="18" fillId="0" borderId="2" xfId="1" applyNumberFormat="1" applyFont="1" applyBorder="1" applyAlignment="1">
      <alignment horizontal="center" vertical="center"/>
    </xf>
    <xf numFmtId="49" fontId="23" fillId="0" borderId="2" xfId="2" applyNumberFormat="1" applyFont="1" applyBorder="1" applyAlignment="1">
      <alignment horizontal="left" vertical="center" wrapText="1"/>
    </xf>
    <xf numFmtId="0" fontId="23" fillId="0" borderId="2" xfId="2" applyFont="1" applyBorder="1" applyAlignment="1">
      <alignment horizontal="center" vertical="center"/>
    </xf>
    <xf numFmtId="176" fontId="24" fillId="0" borderId="2" xfId="1" applyNumberFormat="1" applyFont="1" applyBorder="1" applyAlignment="1">
      <alignment horizontal="center"/>
    </xf>
    <xf numFmtId="176" fontId="21" fillId="4" borderId="2" xfId="1" applyNumberFormat="1" applyFont="1" applyFill="1" applyBorder="1" applyAlignment="1">
      <alignment horizontal="center"/>
    </xf>
    <xf numFmtId="0" fontId="25" fillId="4" borderId="2" xfId="2" applyFont="1" applyFill="1" applyBorder="1" applyAlignment="1">
      <alignment horizontal="center" vertical="center"/>
    </xf>
    <xf numFmtId="176" fontId="24" fillId="4" borderId="2" xfId="1" applyNumberFormat="1" applyFont="1" applyFill="1" applyBorder="1" applyAlignment="1">
      <alignment horizontal="center"/>
    </xf>
    <xf numFmtId="177" fontId="24" fillId="4" borderId="2" xfId="1" applyNumberFormat="1" applyFont="1" applyFill="1" applyBorder="1" applyAlignment="1">
      <alignment horizontal="center"/>
    </xf>
    <xf numFmtId="0" fontId="11" fillId="3" borderId="15" xfId="4" applyFont="1" applyFill="1" applyBorder="1"/>
    <xf numFmtId="49" fontId="11" fillId="3" borderId="11" xfId="5" applyNumberFormat="1" applyFont="1" applyFill="1" applyBorder="1" applyAlignment="1">
      <alignment horizontal="center" vertical="center"/>
    </xf>
    <xf numFmtId="49" fontId="11" fillId="3" borderId="11" xfId="5" applyNumberFormat="1" applyFont="1" applyFill="1" applyBorder="1" applyAlignment="1">
      <alignment horizontal="right" vertical="center"/>
    </xf>
    <xf numFmtId="49" fontId="11" fillId="3" borderId="16" xfId="5" applyNumberFormat="1" applyFont="1" applyFill="1" applyBorder="1" applyAlignment="1">
      <alignment horizontal="center" vertical="center"/>
    </xf>
    <xf numFmtId="0" fontId="11" fillId="3" borderId="17" xfId="4" applyFont="1" applyFill="1" applyBorder="1"/>
    <xf numFmtId="49" fontId="11" fillId="3" borderId="18" xfId="4" applyNumberFormat="1" applyFont="1" applyFill="1" applyBorder="1" applyAlignment="1">
      <alignment horizontal="center"/>
    </xf>
    <xf numFmtId="49" fontId="11" fillId="3" borderId="18" xfId="4" applyNumberFormat="1" applyFont="1" applyFill="1" applyBorder="1" applyAlignment="1">
      <alignment horizontal="right"/>
    </xf>
    <xf numFmtId="49" fontId="11" fillId="3" borderId="18" xfId="4" applyNumberFormat="1" applyFont="1" applyFill="1" applyBorder="1" applyAlignment="1">
      <alignment horizontal="right" vertical="center"/>
    </xf>
    <xf numFmtId="49" fontId="11" fillId="3" borderId="19" xfId="4" applyNumberFormat="1" applyFont="1" applyFill="1" applyBorder="1" applyAlignment="1">
      <alignment horizontal="center"/>
    </xf>
    <xf numFmtId="0" fontId="12" fillId="3" borderId="0" xfId="4" applyFont="1" applyFill="1"/>
    <xf numFmtId="0" fontId="0" fillId="3" borderId="0" xfId="5" applyFont="1" applyFill="1">
      <alignment vertical="center"/>
    </xf>
    <xf numFmtId="0" fontId="12" fillId="3" borderId="13" xfId="3" applyFont="1" applyFill="1" applyBorder="1" applyAlignment="1">
      <alignment horizontal="left" vertical="center"/>
    </xf>
    <xf numFmtId="0" fontId="11" fillId="3" borderId="2" xfId="4" applyFont="1" applyFill="1" applyBorder="1" applyAlignment="1">
      <alignment horizontal="center" vertical="center"/>
    </xf>
    <xf numFmtId="0" fontId="11" fillId="3" borderId="8" xfId="4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23" xfId="5" applyFont="1" applyFill="1" applyBorder="1" applyAlignment="1">
      <alignment horizontal="center" vertical="center"/>
    </xf>
    <xf numFmtId="49" fontId="12" fillId="3" borderId="2" xfId="5" applyNumberFormat="1" applyFont="1" applyFill="1" applyBorder="1" applyAlignment="1">
      <alignment horizontal="center" vertical="center"/>
    </xf>
    <xf numFmtId="49" fontId="12" fillId="3" borderId="24" xfId="5" applyNumberFormat="1" applyFont="1" applyFill="1" applyBorder="1" applyAlignment="1">
      <alignment horizontal="center" vertical="center"/>
    </xf>
    <xf numFmtId="49" fontId="11" fillId="3" borderId="2" xfId="5" applyNumberFormat="1" applyFont="1" applyFill="1" applyBorder="1" applyAlignment="1">
      <alignment horizontal="center" vertical="center"/>
    </xf>
    <xf numFmtId="49" fontId="11" fillId="3" borderId="25" xfId="5" applyNumberFormat="1" applyFont="1" applyFill="1" applyBorder="1" applyAlignment="1">
      <alignment horizontal="center" vertical="center"/>
    </xf>
    <xf numFmtId="49" fontId="11" fillId="3" borderId="26" xfId="5" applyNumberFormat="1" applyFont="1" applyFill="1" applyBorder="1" applyAlignment="1">
      <alignment horizontal="center" vertical="center"/>
    </xf>
    <xf numFmtId="49" fontId="12" fillId="3" borderId="26" xfId="5" applyNumberFormat="1" applyFont="1" applyFill="1" applyBorder="1" applyAlignment="1">
      <alignment horizontal="center" vertical="center"/>
    </xf>
    <xf numFmtId="49" fontId="11" fillId="3" borderId="27" xfId="4" applyNumberFormat="1" applyFont="1" applyFill="1" applyBorder="1" applyAlignment="1">
      <alignment horizontal="center"/>
    </xf>
    <xf numFmtId="49" fontId="11" fillId="3" borderId="28" xfId="4" applyNumberFormat="1" applyFont="1" applyFill="1" applyBorder="1" applyAlignment="1">
      <alignment horizontal="center"/>
    </xf>
    <xf numFmtId="49" fontId="11" fillId="3" borderId="28" xfId="5" applyNumberFormat="1" applyFont="1" applyFill="1" applyBorder="1" applyAlignment="1">
      <alignment horizontal="center" vertical="center"/>
    </xf>
    <xf numFmtId="49" fontId="11" fillId="3" borderId="29" xfId="4" applyNumberFormat="1" applyFont="1" applyFill="1" applyBorder="1" applyAlignment="1">
      <alignment horizontal="center"/>
    </xf>
    <xf numFmtId="14" fontId="12" fillId="3" borderId="0" xfId="4" applyNumberFormat="1" applyFont="1" applyFill="1"/>
    <xf numFmtId="0" fontId="19" fillId="0" borderId="0" xfId="3" applyAlignment="1">
      <alignment horizontal="left" vertical="center"/>
    </xf>
    <xf numFmtId="0" fontId="27" fillId="0" borderId="31" xfId="3" applyFont="1" applyBorder="1" applyAlignment="1">
      <alignment horizontal="left" vertical="center"/>
    </xf>
    <xf numFmtId="0" fontId="27" fillId="0" borderId="32" xfId="3" applyFont="1" applyBorder="1" applyAlignment="1">
      <alignment horizontal="center" vertical="center"/>
    </xf>
    <xf numFmtId="0" fontId="27" fillId="0" borderId="32" xfId="3" applyFont="1" applyBorder="1">
      <alignment vertical="center"/>
    </xf>
    <xf numFmtId="0" fontId="27" fillId="0" borderId="33" xfId="3" applyFont="1" applyBorder="1">
      <alignment vertical="center"/>
    </xf>
    <xf numFmtId="0" fontId="16" fillId="0" borderId="11" xfId="3" applyFont="1" applyBorder="1" applyAlignment="1">
      <alignment horizontal="center" vertical="center"/>
    </xf>
    <xf numFmtId="0" fontId="27" fillId="0" borderId="11" xfId="3" applyFont="1" applyBorder="1">
      <alignment vertical="center"/>
    </xf>
    <xf numFmtId="0" fontId="27" fillId="0" borderId="33" xfId="3" applyFont="1" applyBorder="1" applyAlignment="1">
      <alignment horizontal="left" vertical="center"/>
    </xf>
    <xf numFmtId="0" fontId="16" fillId="0" borderId="11" xfId="3" applyFont="1" applyBorder="1" applyAlignment="1">
      <alignment horizontal="right" vertical="center"/>
    </xf>
    <xf numFmtId="0" fontId="27" fillId="0" borderId="11" xfId="3" applyFont="1" applyBorder="1" applyAlignment="1">
      <alignment horizontal="left" vertical="center"/>
    </xf>
    <xf numFmtId="0" fontId="27" fillId="0" borderId="34" xfId="3" applyFont="1" applyBorder="1">
      <alignment vertical="center"/>
    </xf>
    <xf numFmtId="0" fontId="27" fillId="0" borderId="35" xfId="3" applyFont="1" applyBorder="1">
      <alignment vertical="center"/>
    </xf>
    <xf numFmtId="0" fontId="28" fillId="0" borderId="35" xfId="3" applyFont="1" applyBorder="1">
      <alignment vertical="center"/>
    </xf>
    <xf numFmtId="0" fontId="28" fillId="0" borderId="35" xfId="3" applyFont="1" applyBorder="1" applyAlignment="1">
      <alignment horizontal="left" vertical="center"/>
    </xf>
    <xf numFmtId="0" fontId="27" fillId="0" borderId="0" xfId="3" applyFont="1">
      <alignment vertical="center"/>
    </xf>
    <xf numFmtId="0" fontId="28" fillId="0" borderId="0" xfId="3" applyFont="1">
      <alignment vertical="center"/>
    </xf>
    <xf numFmtId="0" fontId="28" fillId="0" borderId="0" xfId="3" applyFont="1" applyAlignment="1">
      <alignment horizontal="left" vertical="center"/>
    </xf>
    <xf numFmtId="0" fontId="27" fillId="0" borderId="31" xfId="3" applyFont="1" applyBorder="1">
      <alignment vertical="center"/>
    </xf>
    <xf numFmtId="0" fontId="28" fillId="0" borderId="11" xfId="3" applyFont="1" applyBorder="1" applyAlignment="1">
      <alignment horizontal="left" vertical="center"/>
    </xf>
    <xf numFmtId="0" fontId="28" fillId="0" borderId="11" xfId="3" applyFont="1" applyBorder="1">
      <alignment vertical="center"/>
    </xf>
    <xf numFmtId="0" fontId="27" fillId="0" borderId="32" xfId="3" applyFont="1" applyBorder="1" applyAlignment="1">
      <alignment horizontal="left" vertical="center"/>
    </xf>
    <xf numFmtId="0" fontId="27" fillId="0" borderId="34" xfId="3" applyFont="1" applyBorder="1" applyAlignment="1">
      <alignment horizontal="left" vertical="center"/>
    </xf>
    <xf numFmtId="58" fontId="28" fillId="0" borderId="35" xfId="3" applyNumberFormat="1" applyFont="1" applyBorder="1">
      <alignment vertical="center"/>
    </xf>
    <xf numFmtId="0" fontId="28" fillId="0" borderId="12" xfId="3" applyFont="1" applyBorder="1" applyAlignment="1">
      <alignment horizontal="left" vertical="center"/>
    </xf>
    <xf numFmtId="0" fontId="28" fillId="0" borderId="47" xfId="3" applyFont="1" applyBorder="1" applyAlignment="1">
      <alignment horizontal="left" vertical="center"/>
    </xf>
    <xf numFmtId="0" fontId="27" fillId="0" borderId="12" xfId="3" applyFont="1" applyBorder="1" applyAlignment="1">
      <alignment horizontal="left" vertical="center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/>
    </xf>
    <xf numFmtId="176" fontId="16" fillId="3" borderId="2" xfId="1" applyNumberFormat="1" applyFont="1" applyFill="1" applyBorder="1" applyAlignment="1">
      <alignment horizontal="center"/>
    </xf>
    <xf numFmtId="176" fontId="17" fillId="3" borderId="2" xfId="0" applyNumberFormat="1" applyFont="1" applyFill="1" applyBorder="1" applyAlignment="1">
      <alignment horizontal="center"/>
    </xf>
    <xf numFmtId="0" fontId="16" fillId="3" borderId="2" xfId="1" applyFont="1" applyFill="1" applyBorder="1" applyAlignment="1">
      <alignment horizontal="center"/>
    </xf>
    <xf numFmtId="0" fontId="29" fillId="0" borderId="51" xfId="3" applyFont="1" applyBorder="1" applyAlignment="1">
      <alignment horizontal="left" vertical="center"/>
    </xf>
    <xf numFmtId="0" fontId="15" fillId="0" borderId="52" xfId="3" applyFont="1" applyBorder="1" applyAlignment="1">
      <alignment horizontal="left" vertical="center"/>
    </xf>
    <xf numFmtId="0" fontId="15" fillId="0" borderId="31" xfId="3" applyFont="1" applyBorder="1" applyAlignment="1">
      <alignment horizontal="center" vertical="center"/>
    </xf>
    <xf numFmtId="0" fontId="15" fillId="0" borderId="32" xfId="3" applyFont="1" applyBorder="1" applyAlignment="1">
      <alignment horizontal="center" vertical="center"/>
    </xf>
    <xf numFmtId="0" fontId="15" fillId="0" borderId="33" xfId="3" applyFont="1" applyBorder="1" applyAlignment="1">
      <alignment horizontal="left" vertical="center"/>
    </xf>
    <xf numFmtId="0" fontId="15" fillId="0" borderId="11" xfId="3" applyFont="1" applyBorder="1" applyAlignment="1">
      <alignment horizontal="left" vertical="center"/>
    </xf>
    <xf numFmtId="0" fontId="15" fillId="0" borderId="33" xfId="3" applyFont="1" applyBorder="1">
      <alignment vertical="center"/>
    </xf>
    <xf numFmtId="0" fontId="16" fillId="0" borderId="11" xfId="3" applyFont="1" applyBorder="1">
      <alignment vertical="center"/>
    </xf>
    <xf numFmtId="0" fontId="16" fillId="0" borderId="12" xfId="3" applyFont="1" applyBorder="1">
      <alignment vertical="center"/>
    </xf>
    <xf numFmtId="0" fontId="15" fillId="0" borderId="33" xfId="3" applyFont="1" applyBorder="1" applyAlignment="1">
      <alignment horizontal="center" vertical="center"/>
    </xf>
    <xf numFmtId="0" fontId="16" fillId="0" borderId="33" xfId="3" applyFont="1" applyBorder="1" applyAlignment="1">
      <alignment horizontal="left" vertical="center"/>
    </xf>
    <xf numFmtId="0" fontId="15" fillId="0" borderId="34" xfId="3" applyFont="1" applyBorder="1" applyAlignment="1">
      <alignment horizontal="left" vertical="center"/>
    </xf>
    <xf numFmtId="0" fontId="15" fillId="0" borderId="31" xfId="3" applyFont="1" applyBorder="1">
      <alignment vertical="center"/>
    </xf>
    <xf numFmtId="0" fontId="19" fillId="0" borderId="32" xfId="3" applyBorder="1" applyAlignment="1">
      <alignment horizontal="left" vertical="center"/>
    </xf>
    <xf numFmtId="0" fontId="16" fillId="0" borderId="32" xfId="3" applyFont="1" applyBorder="1" applyAlignment="1">
      <alignment horizontal="left" vertical="center"/>
    </xf>
    <xf numFmtId="0" fontId="19" fillId="0" borderId="32" xfId="3" applyBorder="1">
      <alignment vertical="center"/>
    </xf>
    <xf numFmtId="0" fontId="15" fillId="0" borderId="32" xfId="3" applyFont="1" applyBorder="1">
      <alignment vertical="center"/>
    </xf>
    <xf numFmtId="0" fontId="19" fillId="0" borderId="11" xfId="3" applyBorder="1" applyAlignment="1">
      <alignment horizontal="left" vertical="center"/>
    </xf>
    <xf numFmtId="0" fontId="16" fillId="0" borderId="11" xfId="3" applyFont="1" applyBorder="1" applyAlignment="1">
      <alignment horizontal="left" vertical="center"/>
    </xf>
    <xf numFmtId="0" fontId="19" fillId="0" borderId="11" xfId="3" applyBorder="1">
      <alignment vertical="center"/>
    </xf>
    <xf numFmtId="0" fontId="15" fillId="0" borderId="11" xfId="3" applyFont="1" applyBorder="1">
      <alignment vertical="center"/>
    </xf>
    <xf numFmtId="0" fontId="16" fillId="0" borderId="35" xfId="3" applyFont="1" applyBorder="1" applyAlignment="1">
      <alignment horizontal="left" vertical="center"/>
    </xf>
    <xf numFmtId="0" fontId="15" fillId="0" borderId="11" xfId="3" applyFont="1" applyBorder="1" applyAlignment="1">
      <alignment horizontal="center" vertical="center"/>
    </xf>
    <xf numFmtId="0" fontId="29" fillId="0" borderId="53" xfId="3" applyFont="1" applyBorder="1">
      <alignment vertical="center"/>
    </xf>
    <xf numFmtId="0" fontId="29" fillId="0" borderId="54" xfId="3" applyFont="1" applyBorder="1">
      <alignment vertical="center"/>
    </xf>
    <xf numFmtId="0" fontId="16" fillId="0" borderId="54" xfId="3" applyFont="1" applyBorder="1">
      <alignment vertical="center"/>
    </xf>
    <xf numFmtId="58" fontId="19" fillId="0" borderId="54" xfId="3" applyNumberFormat="1" applyBorder="1">
      <alignment vertical="center"/>
    </xf>
    <xf numFmtId="0" fontId="16" fillId="0" borderId="12" xfId="3" applyFont="1" applyBorder="1" applyAlignment="1">
      <alignment horizontal="left" vertical="center"/>
    </xf>
    <xf numFmtId="0" fontId="16" fillId="0" borderId="47" xfId="3" applyFont="1" applyBorder="1" applyAlignment="1">
      <alignment horizontal="left" vertical="center"/>
    </xf>
    <xf numFmtId="0" fontId="16" fillId="0" borderId="46" xfId="3" applyFont="1" applyBorder="1" applyAlignment="1">
      <alignment horizontal="left" vertical="center"/>
    </xf>
    <xf numFmtId="0" fontId="31" fillId="3" borderId="2" xfId="4" applyFont="1" applyFill="1" applyBorder="1" applyAlignment="1">
      <alignment horizontal="center" vertical="center"/>
    </xf>
    <xf numFmtId="0" fontId="32" fillId="3" borderId="8" xfId="4" applyFont="1" applyFill="1" applyBorder="1" applyAlignment="1">
      <alignment horizontal="center" vertical="center"/>
    </xf>
    <xf numFmtId="0" fontId="33" fillId="3" borderId="2" xfId="5" applyFont="1" applyFill="1" applyBorder="1" applyAlignment="1">
      <alignment horizontal="center" vertical="center"/>
    </xf>
    <xf numFmtId="49" fontId="34" fillId="3" borderId="2" xfId="5" applyNumberFormat="1" applyFont="1" applyFill="1" applyBorder="1" applyAlignment="1">
      <alignment horizontal="center" vertical="center"/>
    </xf>
    <xf numFmtId="49" fontId="35" fillId="3" borderId="2" xfId="5" applyNumberFormat="1" applyFont="1" applyFill="1" applyBorder="1" applyAlignment="1">
      <alignment horizontal="center" vertical="center"/>
    </xf>
    <xf numFmtId="49" fontId="12" fillId="3" borderId="27" xfId="4" applyNumberFormat="1" applyFont="1" applyFill="1" applyBorder="1" applyAlignment="1">
      <alignment horizontal="center"/>
    </xf>
    <xf numFmtId="49" fontId="12" fillId="3" borderId="28" xfId="5" applyNumberFormat="1" applyFont="1" applyFill="1" applyBorder="1" applyAlignment="1">
      <alignment horizontal="center" vertical="center"/>
    </xf>
    <xf numFmtId="49" fontId="12" fillId="3" borderId="28" xfId="4" applyNumberFormat="1" applyFont="1" applyFill="1" applyBorder="1" applyAlignment="1">
      <alignment horizontal="center"/>
    </xf>
    <xf numFmtId="14" fontId="36" fillId="3" borderId="0" xfId="4" applyNumberFormat="1" applyFont="1" applyFill="1"/>
    <xf numFmtId="0" fontId="15" fillId="0" borderId="34" xfId="3" applyFont="1" applyBorder="1">
      <alignment vertical="center"/>
    </xf>
    <xf numFmtId="0" fontId="15" fillId="0" borderId="56" xfId="3" applyFont="1" applyBorder="1">
      <alignment vertical="center"/>
    </xf>
    <xf numFmtId="0" fontId="19" fillId="0" borderId="57" xfId="3" applyBorder="1" applyAlignment="1">
      <alignment horizontal="left" vertical="center"/>
    </xf>
    <xf numFmtId="0" fontId="16" fillId="0" borderId="57" xfId="3" applyFont="1" applyBorder="1" applyAlignment="1">
      <alignment horizontal="left" vertical="center"/>
    </xf>
    <xf numFmtId="0" fontId="19" fillId="0" borderId="57" xfId="3" applyBorder="1">
      <alignment vertical="center"/>
    </xf>
    <xf numFmtId="0" fontId="15" fillId="0" borderId="57" xfId="3" applyFont="1" applyBorder="1">
      <alignment vertical="center"/>
    </xf>
    <xf numFmtId="0" fontId="15" fillId="0" borderId="56" xfId="3" applyFont="1" applyBorder="1" applyAlignment="1">
      <alignment horizontal="center" vertical="center"/>
    </xf>
    <xf numFmtId="0" fontId="16" fillId="0" borderId="57" xfId="3" applyFont="1" applyBorder="1" applyAlignment="1">
      <alignment horizontal="center" vertical="center"/>
    </xf>
    <xf numFmtId="0" fontId="15" fillId="0" borderId="57" xfId="3" applyFont="1" applyBorder="1" applyAlignment="1">
      <alignment horizontal="center" vertical="center"/>
    </xf>
    <xf numFmtId="0" fontId="19" fillId="0" borderId="57" xfId="3" applyBorder="1" applyAlignment="1">
      <alignment horizontal="center" vertical="center"/>
    </xf>
    <xf numFmtId="0" fontId="19" fillId="0" borderId="11" xfId="3" applyBorder="1" applyAlignment="1">
      <alignment horizontal="center" vertical="center"/>
    </xf>
    <xf numFmtId="0" fontId="39" fillId="0" borderId="63" xfId="3" applyFont="1" applyBorder="1" applyAlignment="1">
      <alignment horizontal="left" vertical="center" wrapText="1"/>
    </xf>
    <xf numFmtId="9" fontId="16" fillId="0" borderId="11" xfId="3" applyNumberFormat="1" applyFont="1" applyBorder="1" applyAlignment="1">
      <alignment horizontal="center" vertical="center"/>
    </xf>
    <xf numFmtId="0" fontId="29" fillId="0" borderId="51" xfId="3" applyFont="1" applyBorder="1">
      <alignment vertical="center"/>
    </xf>
    <xf numFmtId="0" fontId="29" fillId="0" borderId="52" xfId="3" applyFont="1" applyBorder="1">
      <alignment vertical="center"/>
    </xf>
    <xf numFmtId="0" fontId="16" fillId="0" borderId="67" xfId="3" applyFont="1" applyBorder="1">
      <alignment vertical="center"/>
    </xf>
    <xf numFmtId="0" fontId="29" fillId="0" borderId="67" xfId="3" applyFont="1" applyBorder="1">
      <alignment vertical="center"/>
    </xf>
    <xf numFmtId="58" fontId="19" fillId="0" borderId="52" xfId="3" applyNumberFormat="1" applyBorder="1">
      <alignment vertical="center"/>
    </xf>
    <xf numFmtId="0" fontId="19" fillId="0" borderId="67" xfId="3" applyBorder="1">
      <alignment vertical="center"/>
    </xf>
    <xf numFmtId="0" fontId="16" fillId="0" borderId="61" xfId="3" applyFont="1" applyBorder="1" applyAlignment="1">
      <alignment horizontal="left" vertical="center"/>
    </xf>
    <xf numFmtId="0" fontId="15" fillId="0" borderId="0" xfId="3" applyFont="1">
      <alignment vertical="center"/>
    </xf>
    <xf numFmtId="0" fontId="38" fillId="0" borderId="12" xfId="3" applyFont="1" applyBorder="1" applyAlignment="1">
      <alignment horizontal="left" vertical="center" wrapText="1"/>
    </xf>
    <xf numFmtId="0" fontId="38" fillId="0" borderId="12" xfId="3" applyFont="1" applyBorder="1" applyAlignment="1">
      <alignment horizontal="left" vertical="center"/>
    </xf>
    <xf numFmtId="0" fontId="42" fillId="0" borderId="73" xfId="0" applyFont="1" applyBorder="1"/>
    <xf numFmtId="0" fontId="42" fillId="0" borderId="2" xfId="0" applyFont="1" applyBorder="1"/>
    <xf numFmtId="0" fontId="42" fillId="5" borderId="2" xfId="0" applyFont="1" applyFill="1" applyBorder="1"/>
    <xf numFmtId="0" fontId="0" fillId="0" borderId="73" xfId="0" applyBorder="1"/>
    <xf numFmtId="0" fontId="0" fillId="5" borderId="2" xfId="0" applyFill="1" applyBorder="1"/>
    <xf numFmtId="0" fontId="0" fillId="0" borderId="74" xfId="0" applyBorder="1"/>
    <xf numFmtId="0" fontId="0" fillId="0" borderId="75" xfId="0" applyBorder="1"/>
    <xf numFmtId="0" fontId="0" fillId="5" borderId="75" xfId="0" applyFill="1" applyBorder="1"/>
    <xf numFmtId="0" fontId="0" fillId="6" borderId="0" xfId="0" applyFill="1"/>
    <xf numFmtId="0" fontId="42" fillId="0" borderId="78" xfId="0" applyFont="1" applyBorder="1"/>
    <xf numFmtId="0" fontId="0" fillId="0" borderId="78" xfId="0" applyBorder="1"/>
    <xf numFmtId="0" fontId="0" fillId="0" borderId="79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3" fillId="0" borderId="0" xfId="0" applyFont="1" applyAlignment="1">
      <alignment vertical="top" wrapText="1"/>
    </xf>
    <xf numFmtId="0" fontId="0" fillId="7" borderId="2" xfId="0" applyFill="1" applyBorder="1"/>
    <xf numFmtId="0" fontId="44" fillId="7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8" borderId="2" xfId="0" applyFill="1" applyBorder="1" applyAlignment="1">
      <alignment vertical="top" wrapText="1"/>
    </xf>
    <xf numFmtId="0" fontId="42" fillId="7" borderId="2" xfId="0" applyFont="1" applyFill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6" fillId="0" borderId="5" xfId="7" quotePrefix="1" applyFont="1" applyBorder="1" applyAlignment="1">
      <alignment horizontal="center" vertical="center" wrapText="1"/>
    </xf>
    <xf numFmtId="0" fontId="6" fillId="0" borderId="6" xfId="7" quotePrefix="1" applyFont="1" applyBorder="1" applyAlignment="1">
      <alignment horizontal="center" vertical="center" wrapText="1"/>
    </xf>
    <xf numFmtId="176" fontId="51" fillId="0" borderId="2" xfId="1" applyNumberFormat="1" applyFont="1" applyBorder="1" applyAlignment="1">
      <alignment horizontal="center"/>
    </xf>
    <xf numFmtId="176" fontId="33" fillId="0" borderId="2" xfId="1" applyNumberFormat="1" applyFont="1" applyBorder="1" applyAlignment="1">
      <alignment horizontal="center"/>
    </xf>
    <xf numFmtId="0" fontId="53" fillId="3" borderId="2" xfId="5" applyFont="1" applyFill="1" applyBorder="1" applyAlignment="1">
      <alignment horizontal="center" vertical="center"/>
    </xf>
    <xf numFmtId="49" fontId="53" fillId="3" borderId="2" xfId="5" applyNumberFormat="1" applyFont="1" applyFill="1" applyBorder="1" applyAlignment="1">
      <alignment horizontal="center" vertical="center"/>
    </xf>
    <xf numFmtId="49" fontId="49" fillId="3" borderId="2" xfId="5" applyNumberFormat="1" applyFont="1" applyFill="1" applyBorder="1" applyAlignment="1">
      <alignment horizontal="center" vertical="center"/>
    </xf>
    <xf numFmtId="0" fontId="38" fillId="0" borderId="32" xfId="3" applyFont="1" applyBorder="1">
      <alignment vertical="center"/>
    </xf>
    <xf numFmtId="0" fontId="41" fillId="0" borderId="71" xfId="0" applyFont="1" applyBorder="1" applyAlignment="1">
      <alignment horizontal="center" vertical="center" wrapText="1"/>
    </xf>
    <xf numFmtId="0" fontId="41" fillId="0" borderId="72" xfId="0" applyFont="1" applyBorder="1" applyAlignment="1">
      <alignment horizontal="center" vertical="center" wrapText="1"/>
    </xf>
    <xf numFmtId="0" fontId="41" fillId="0" borderId="76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5" borderId="7" xfId="0" applyFont="1" applyFill="1" applyBorder="1" applyAlignment="1">
      <alignment horizontal="center" vertical="center"/>
    </xf>
    <xf numFmtId="0" fontId="42" fillId="5" borderId="8" xfId="0" applyFont="1" applyFill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37" fillId="0" borderId="30" xfId="3" applyFont="1" applyBorder="1" applyAlignment="1">
      <alignment horizontal="center" vertical="top"/>
    </xf>
    <xf numFmtId="0" fontId="16" fillId="0" borderId="52" xfId="3" applyFont="1" applyBorder="1" applyAlignment="1">
      <alignment horizontal="center" vertical="center"/>
    </xf>
    <xf numFmtId="0" fontId="29" fillId="0" borderId="52" xfId="3" applyFont="1" applyBorder="1" applyAlignment="1">
      <alignment horizontal="center" vertical="center"/>
    </xf>
    <xf numFmtId="0" fontId="38" fillId="0" borderId="52" xfId="3" applyFont="1" applyBorder="1" applyAlignment="1">
      <alignment horizontal="center" vertical="center"/>
    </xf>
    <xf numFmtId="0" fontId="19" fillId="0" borderId="52" xfId="3" applyBorder="1" applyAlignment="1">
      <alignment horizontal="center" vertical="center"/>
    </xf>
    <xf numFmtId="0" fontId="19" fillId="0" borderId="58" xfId="3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32" xfId="3" applyFont="1" applyBorder="1" applyAlignment="1">
      <alignment horizontal="center" vertical="center"/>
    </xf>
    <xf numFmtId="0" fontId="15" fillId="0" borderId="46" xfId="3" applyFont="1" applyBorder="1" applyAlignment="1">
      <alignment horizontal="center" vertical="center"/>
    </xf>
    <xf numFmtId="0" fontId="29" fillId="0" borderId="31" xfId="3" applyFont="1" applyBorder="1" applyAlignment="1">
      <alignment horizontal="center" vertical="center"/>
    </xf>
    <xf numFmtId="0" fontId="29" fillId="0" borderId="32" xfId="3" applyFont="1" applyBorder="1" applyAlignment="1">
      <alignment horizontal="center" vertical="center"/>
    </xf>
    <xf numFmtId="0" fontId="29" fillId="0" borderId="46" xfId="3" applyFont="1" applyBorder="1" applyAlignment="1">
      <alignment horizontal="center" vertical="center"/>
    </xf>
    <xf numFmtId="0" fontId="16" fillId="0" borderId="11" xfId="3" applyFont="1" applyBorder="1" applyAlignment="1">
      <alignment horizontal="left" vertical="center"/>
    </xf>
    <xf numFmtId="0" fontId="16" fillId="0" borderId="12" xfId="3" applyFont="1" applyBorder="1" applyAlignment="1">
      <alignment horizontal="left" vertical="center"/>
    </xf>
    <xf numFmtId="0" fontId="15" fillId="0" borderId="33" xfId="3" applyFont="1" applyBorder="1" applyAlignment="1">
      <alignment horizontal="left" vertical="center"/>
    </xf>
    <xf numFmtId="0" fontId="15" fillId="0" borderId="11" xfId="3" applyFont="1" applyBorder="1" applyAlignment="1">
      <alignment horizontal="left" vertical="center"/>
    </xf>
    <xf numFmtId="14" fontId="16" fillId="0" borderId="11" xfId="3" applyNumberFormat="1" applyFont="1" applyBorder="1" applyAlignment="1">
      <alignment horizontal="center" vertical="center"/>
    </xf>
    <xf numFmtId="14" fontId="16" fillId="0" borderId="12" xfId="3" applyNumberFormat="1" applyFont="1" applyBorder="1" applyAlignment="1">
      <alignment horizontal="center" vertical="center"/>
    </xf>
    <xf numFmtId="0" fontId="16" fillId="0" borderId="38" xfId="3" applyFont="1" applyBorder="1" applyAlignment="1">
      <alignment horizontal="left" vertical="center"/>
    </xf>
    <xf numFmtId="0" fontId="16" fillId="0" borderId="49" xfId="3" applyFont="1" applyBorder="1" applyAlignment="1">
      <alignment horizontal="left" vertical="center"/>
    </xf>
    <xf numFmtId="0" fontId="16" fillId="0" borderId="35" xfId="3" applyFont="1" applyBorder="1" applyAlignment="1">
      <alignment horizontal="center" vertical="center"/>
    </xf>
    <xf numFmtId="0" fontId="16" fillId="0" borderId="47" xfId="3" applyFont="1" applyBorder="1" applyAlignment="1">
      <alignment horizontal="center" vertical="center"/>
    </xf>
    <xf numFmtId="0" fontId="15" fillId="0" borderId="34" xfId="3" applyFont="1" applyBorder="1" applyAlignment="1">
      <alignment horizontal="left" vertical="center"/>
    </xf>
    <xf numFmtId="0" fontId="15" fillId="0" borderId="35" xfId="3" applyFont="1" applyBorder="1" applyAlignment="1">
      <alignment horizontal="left" vertical="center"/>
    </xf>
    <xf numFmtId="14" fontId="16" fillId="0" borderId="35" xfId="3" applyNumberFormat="1" applyFont="1" applyBorder="1" applyAlignment="1">
      <alignment horizontal="center" vertical="center"/>
    </xf>
    <xf numFmtId="14" fontId="16" fillId="0" borderId="47" xfId="3" applyNumberFormat="1" applyFont="1" applyBorder="1" applyAlignment="1">
      <alignment horizontal="center" vertical="center"/>
    </xf>
    <xf numFmtId="0" fontId="15" fillId="0" borderId="62" xfId="3" applyFont="1" applyBorder="1" applyAlignment="1">
      <alignment horizontal="left" vertical="center"/>
    </xf>
    <xf numFmtId="0" fontId="15" fillId="0" borderId="41" xfId="3" applyFont="1" applyBorder="1" applyAlignment="1">
      <alignment horizontal="left" vertical="center"/>
    </xf>
    <xf numFmtId="0" fontId="15" fillId="0" borderId="68" xfId="3" applyFont="1" applyBorder="1" applyAlignment="1">
      <alignment horizontal="left" vertical="center"/>
    </xf>
    <xf numFmtId="0" fontId="29" fillId="0" borderId="55" xfId="3" applyFont="1" applyBorder="1" applyAlignment="1">
      <alignment horizontal="left" vertical="center"/>
    </xf>
    <xf numFmtId="0" fontId="29" fillId="0" borderId="54" xfId="3" applyFont="1" applyBorder="1" applyAlignment="1">
      <alignment horizontal="left" vertical="center"/>
    </xf>
    <xf numFmtId="0" fontId="29" fillId="0" borderId="60" xfId="3" applyFont="1" applyBorder="1" applyAlignment="1">
      <alignment horizontal="left" vertical="center"/>
    </xf>
    <xf numFmtId="0" fontId="15" fillId="0" borderId="47" xfId="3" applyFont="1" applyBorder="1" applyAlignment="1">
      <alignment horizontal="left" vertical="center"/>
    </xf>
    <xf numFmtId="0" fontId="15" fillId="0" borderId="43" xfId="3" applyFont="1" applyBorder="1" applyAlignment="1">
      <alignment horizontal="left" vertical="center" wrapText="1"/>
    </xf>
    <xf numFmtId="0" fontId="15" fillId="0" borderId="44" xfId="3" applyFont="1" applyBorder="1" applyAlignment="1">
      <alignment horizontal="left" vertical="center" wrapText="1"/>
    </xf>
    <xf numFmtId="0" fontId="15" fillId="0" borderId="50" xfId="3" applyFont="1" applyBorder="1" applyAlignment="1">
      <alignment horizontal="left" vertical="center" wrapText="1"/>
    </xf>
    <xf numFmtId="0" fontId="15" fillId="0" borderId="56" xfId="3" applyFont="1" applyBorder="1" applyAlignment="1">
      <alignment horizontal="left" vertical="center"/>
    </xf>
    <xf numFmtId="0" fontId="15" fillId="0" borderId="57" xfId="3" applyFont="1" applyBorder="1" applyAlignment="1">
      <alignment horizontal="left" vertical="center"/>
    </xf>
    <xf numFmtId="0" fontId="15" fillId="0" borderId="61" xfId="3" applyFont="1" applyBorder="1" applyAlignment="1">
      <alignment horizontal="left" vertical="center"/>
    </xf>
    <xf numFmtId="0" fontId="29" fillId="0" borderId="55" xfId="0" applyFont="1" applyBorder="1" applyAlignment="1">
      <alignment horizontal="left" vertical="center"/>
    </xf>
    <xf numFmtId="0" fontId="29" fillId="0" borderId="54" xfId="0" applyFont="1" applyBorder="1" applyAlignment="1">
      <alignment horizontal="left" vertical="center"/>
    </xf>
    <xf numFmtId="0" fontId="29" fillId="0" borderId="60" xfId="0" applyFont="1" applyBorder="1" applyAlignment="1">
      <alignment horizontal="left" vertical="center"/>
    </xf>
    <xf numFmtId="9" fontId="16" fillId="0" borderId="42" xfId="3" applyNumberFormat="1" applyFont="1" applyBorder="1" applyAlignment="1">
      <alignment horizontal="left" vertical="center"/>
    </xf>
    <xf numFmtId="9" fontId="16" fillId="0" borderId="37" xfId="3" applyNumberFormat="1" applyFont="1" applyBorder="1" applyAlignment="1">
      <alignment horizontal="left" vertical="center"/>
    </xf>
    <xf numFmtId="9" fontId="16" fillId="0" borderId="48" xfId="3" applyNumberFormat="1" applyFont="1" applyBorder="1" applyAlignment="1">
      <alignment horizontal="left" vertical="center"/>
    </xf>
    <xf numFmtId="9" fontId="16" fillId="0" borderId="43" xfId="3" applyNumberFormat="1" applyFont="1" applyBorder="1" applyAlignment="1">
      <alignment horizontal="left" vertical="center"/>
    </xf>
    <xf numFmtId="9" fontId="16" fillId="0" borderId="44" xfId="3" applyNumberFormat="1" applyFont="1" applyBorder="1" applyAlignment="1">
      <alignment horizontal="left" vertical="center"/>
    </xf>
    <xf numFmtId="9" fontId="16" fillId="0" borderId="50" xfId="3" applyNumberFormat="1" applyFont="1" applyBorder="1" applyAlignment="1">
      <alignment horizontal="left" vertical="center"/>
    </xf>
    <xf numFmtId="0" fontId="27" fillId="0" borderId="56" xfId="3" applyFont="1" applyBorder="1" applyAlignment="1">
      <alignment horizontal="left" vertical="center"/>
    </xf>
    <xf numFmtId="0" fontId="27" fillId="0" borderId="57" xfId="3" applyFont="1" applyBorder="1" applyAlignment="1">
      <alignment horizontal="left" vertical="center"/>
    </xf>
    <xf numFmtId="0" fontId="27" fillId="0" borderId="61" xfId="3" applyFont="1" applyBorder="1" applyAlignment="1">
      <alignment horizontal="left" vertical="center"/>
    </xf>
    <xf numFmtId="0" fontId="27" fillId="0" borderId="33" xfId="3" applyFont="1" applyBorder="1" applyAlignment="1">
      <alignment horizontal="left" vertical="center"/>
    </xf>
    <xf numFmtId="0" fontId="27" fillId="0" borderId="11" xfId="3" applyFont="1" applyBorder="1" applyAlignment="1">
      <alignment horizontal="left" vertical="center"/>
    </xf>
    <xf numFmtId="0" fontId="27" fillId="0" borderId="64" xfId="3" applyFont="1" applyBorder="1" applyAlignment="1">
      <alignment horizontal="left" vertical="center"/>
    </xf>
    <xf numFmtId="0" fontId="27" fillId="0" borderId="44" xfId="3" applyFont="1" applyBorder="1" applyAlignment="1">
      <alignment horizontal="left" vertical="center"/>
    </xf>
    <xf numFmtId="0" fontId="27" fillId="0" borderId="50" xfId="3" applyFont="1" applyBorder="1" applyAlignment="1">
      <alignment horizontal="left" vertical="center"/>
    </xf>
    <xf numFmtId="0" fontId="29" fillId="0" borderId="41" xfId="3" applyFont="1" applyBorder="1" applyAlignment="1">
      <alignment horizontal="left" vertical="center"/>
    </xf>
    <xf numFmtId="0" fontId="16" fillId="0" borderId="65" xfId="3" applyFont="1" applyBorder="1" applyAlignment="1">
      <alignment horizontal="left" vertical="center"/>
    </xf>
    <xf numFmtId="0" fontId="16" fillId="0" borderId="66" xfId="3" applyFont="1" applyBorder="1" applyAlignment="1">
      <alignment horizontal="left" vertical="center"/>
    </xf>
    <xf numFmtId="0" fontId="16" fillId="0" borderId="69" xfId="3" applyFont="1" applyBorder="1" applyAlignment="1">
      <alignment horizontal="left" vertical="center"/>
    </xf>
    <xf numFmtId="0" fontId="16" fillId="0" borderId="40" xfId="3" applyFont="1" applyBorder="1" applyAlignment="1">
      <alignment horizontal="left" vertical="center"/>
    </xf>
    <xf numFmtId="0" fontId="16" fillId="0" borderId="39" xfId="3" applyFont="1" applyBorder="1" applyAlignment="1">
      <alignment horizontal="left" vertical="center"/>
    </xf>
    <xf numFmtId="0" fontId="15" fillId="0" borderId="43" xfId="3" applyFont="1" applyBorder="1" applyAlignment="1">
      <alignment horizontal="left" vertical="center"/>
    </xf>
    <xf numFmtId="0" fontId="15" fillId="0" borderId="44" xfId="3" applyFont="1" applyBorder="1" applyAlignment="1">
      <alignment horizontal="left" vertical="center"/>
    </xf>
    <xf numFmtId="0" fontId="15" fillId="0" borderId="50" xfId="3" applyFont="1" applyBorder="1" applyAlignment="1">
      <alignment horizontal="left" vertical="center"/>
    </xf>
    <xf numFmtId="0" fontId="40" fillId="0" borderId="54" xfId="3" applyFont="1" applyBorder="1" applyAlignment="1">
      <alignment horizontal="center" vertical="center"/>
    </xf>
    <xf numFmtId="0" fontId="29" fillId="0" borderId="41" xfId="3" applyFont="1" applyBorder="1" applyAlignment="1">
      <alignment horizontal="center" vertical="center"/>
    </xf>
    <xf numFmtId="0" fontId="29" fillId="0" borderId="70" xfId="3" applyFont="1" applyBorder="1" applyAlignment="1">
      <alignment horizontal="center" vertical="center"/>
    </xf>
    <xf numFmtId="0" fontId="16" fillId="0" borderId="67" xfId="3" applyFont="1" applyBorder="1" applyAlignment="1">
      <alignment horizontal="center" vertical="center"/>
    </xf>
    <xf numFmtId="0" fontId="16" fillId="0" borderId="68" xfId="3" applyFont="1" applyBorder="1" applyAlignment="1">
      <alignment horizontal="center" vertical="center"/>
    </xf>
    <xf numFmtId="0" fontId="16" fillId="0" borderId="62" xfId="3" applyFont="1" applyBorder="1" applyAlignment="1">
      <alignment horizontal="left" vertical="center"/>
    </xf>
    <xf numFmtId="0" fontId="16" fillId="0" borderId="41" xfId="3" applyFont="1" applyBorder="1" applyAlignment="1">
      <alignment horizontal="left" vertical="center"/>
    </xf>
    <xf numFmtId="0" fontId="16" fillId="0" borderId="68" xfId="3" applyFont="1" applyBorder="1" applyAlignment="1">
      <alignment horizontal="left" vertical="center"/>
    </xf>
    <xf numFmtId="0" fontId="12" fillId="3" borderId="0" xfId="4" applyFont="1" applyFill="1" applyAlignment="1">
      <alignment horizontal="center"/>
    </xf>
    <xf numFmtId="0" fontId="11" fillId="3" borderId="0" xfId="4" applyFont="1" applyFill="1" applyAlignment="1">
      <alignment horizontal="center"/>
    </xf>
    <xf numFmtId="0" fontId="11" fillId="3" borderId="13" xfId="3" applyFont="1" applyFill="1" applyBorder="1" applyAlignment="1">
      <alignment horizontal="center" vertical="center"/>
    </xf>
    <xf numFmtId="0" fontId="14" fillId="3" borderId="13" xfId="3" applyFont="1" applyFill="1" applyBorder="1" applyAlignment="1">
      <alignment horizontal="center" vertical="center"/>
    </xf>
    <xf numFmtId="0" fontId="14" fillId="3" borderId="21" xfId="3" applyFont="1" applyFill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22" xfId="4" applyFont="1" applyFill="1" applyBorder="1" applyAlignment="1">
      <alignment horizontal="center" vertical="center"/>
    </xf>
    <xf numFmtId="0" fontId="12" fillId="3" borderId="14" xfId="4" applyFont="1" applyFill="1" applyBorder="1" applyAlignment="1">
      <alignment horizontal="center" vertical="center"/>
    </xf>
    <xf numFmtId="0" fontId="11" fillId="3" borderId="13" xfId="4" applyFont="1" applyFill="1" applyBorder="1" applyAlignment="1">
      <alignment horizontal="center"/>
    </xf>
    <xf numFmtId="0" fontId="11" fillId="3" borderId="2" xfId="4" applyFont="1" applyFill="1" applyBorder="1" applyAlignment="1">
      <alignment horizontal="center"/>
    </xf>
    <xf numFmtId="0" fontId="11" fillId="3" borderId="20" xfId="4" applyFont="1" applyFill="1" applyBorder="1" applyAlignment="1">
      <alignment horizontal="center"/>
    </xf>
    <xf numFmtId="0" fontId="30" fillId="0" borderId="30" xfId="3" applyFont="1" applyBorder="1" applyAlignment="1">
      <alignment horizontal="center" vertical="top"/>
    </xf>
    <xf numFmtId="0" fontId="16" fillId="0" borderId="11" xfId="3" applyFont="1" applyBorder="1" applyAlignment="1">
      <alignment horizontal="center" vertical="center"/>
    </xf>
    <xf numFmtId="0" fontId="16" fillId="0" borderId="12" xfId="3" applyFont="1" applyBorder="1" applyAlignment="1">
      <alignment horizontal="center" vertical="center"/>
    </xf>
    <xf numFmtId="0" fontId="28" fillId="0" borderId="11" xfId="3" applyFont="1" applyBorder="1" applyAlignment="1">
      <alignment horizontal="center" vertical="center"/>
    </xf>
    <xf numFmtId="0" fontId="28" fillId="0" borderId="12" xfId="3" applyFont="1" applyBorder="1" applyAlignment="1">
      <alignment horizontal="center" vertical="center"/>
    </xf>
    <xf numFmtId="0" fontId="15" fillId="0" borderId="33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12" xfId="3" applyFont="1" applyBorder="1" applyAlignment="1">
      <alignment horizontal="center" vertical="center"/>
    </xf>
    <xf numFmtId="0" fontId="16" fillId="0" borderId="33" xfId="3" applyFont="1" applyBorder="1" applyAlignment="1">
      <alignment horizontal="left" vertical="center"/>
    </xf>
    <xf numFmtId="0" fontId="16" fillId="0" borderId="34" xfId="3" applyFont="1" applyBorder="1" applyAlignment="1">
      <alignment horizontal="left" vertical="center"/>
    </xf>
    <xf numFmtId="0" fontId="16" fillId="0" borderId="35" xfId="3" applyFont="1" applyBorder="1" applyAlignment="1">
      <alignment horizontal="left" vertical="center"/>
    </xf>
    <xf numFmtId="0" fontId="16" fillId="0" borderId="47" xfId="3" applyFont="1" applyBorder="1" applyAlignment="1">
      <alignment horizontal="left" vertical="center"/>
    </xf>
    <xf numFmtId="0" fontId="29" fillId="0" borderId="0" xfId="3" applyFont="1" applyAlignment="1">
      <alignment horizontal="left" vertical="center"/>
    </xf>
    <xf numFmtId="0" fontId="15" fillId="0" borderId="0" xfId="3" applyFont="1" applyAlignment="1">
      <alignment horizontal="left" vertical="center"/>
    </xf>
    <xf numFmtId="0" fontId="28" fillId="0" borderId="31" xfId="3" applyFont="1" applyBorder="1" applyAlignment="1">
      <alignment horizontal="left" vertical="center"/>
    </xf>
    <xf numFmtId="0" fontId="28" fillId="0" borderId="32" xfId="3" applyFont="1" applyBorder="1" applyAlignment="1">
      <alignment horizontal="left" vertical="center"/>
    </xf>
    <xf numFmtId="0" fontId="27" fillId="0" borderId="32" xfId="3" applyFont="1" applyBorder="1" applyAlignment="1">
      <alignment horizontal="left" vertical="center"/>
    </xf>
    <xf numFmtId="0" fontId="27" fillId="0" borderId="46" xfId="3" applyFont="1" applyBorder="1" applyAlignment="1">
      <alignment horizontal="left" vertical="center"/>
    </xf>
    <xf numFmtId="0" fontId="28" fillId="0" borderId="40" xfId="3" applyFont="1" applyBorder="1" applyAlignment="1">
      <alignment horizontal="left" vertical="center"/>
    </xf>
    <xf numFmtId="0" fontId="28" fillId="0" borderId="39" xfId="3" applyFont="1" applyBorder="1" applyAlignment="1">
      <alignment horizontal="left" vertical="center"/>
    </xf>
    <xf numFmtId="0" fontId="28" fillId="0" borderId="45" xfId="3" applyFont="1" applyBorder="1" applyAlignment="1">
      <alignment horizontal="left" vertical="center"/>
    </xf>
    <xf numFmtId="0" fontId="28" fillId="0" borderId="38" xfId="3" applyFont="1" applyBorder="1" applyAlignment="1">
      <alignment horizontal="left" vertical="center"/>
    </xf>
    <xf numFmtId="0" fontId="27" fillId="0" borderId="38" xfId="3" applyFont="1" applyBorder="1" applyAlignment="1">
      <alignment horizontal="left" vertical="center"/>
    </xf>
    <xf numFmtId="0" fontId="27" fillId="0" borderId="39" xfId="3" applyFont="1" applyBorder="1" applyAlignment="1">
      <alignment horizontal="left" vertical="center"/>
    </xf>
    <xf numFmtId="0" fontId="27" fillId="0" borderId="49" xfId="3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7" fillId="0" borderId="31" xfId="3" applyFont="1" applyBorder="1" applyAlignment="1">
      <alignment horizontal="left" vertical="center"/>
    </xf>
    <xf numFmtId="0" fontId="27" fillId="0" borderId="11" xfId="3" applyFont="1" applyBorder="1" applyAlignment="1">
      <alignment horizontal="center" vertical="center"/>
    </xf>
    <xf numFmtId="0" fontId="27" fillId="0" borderId="12" xfId="3" applyFont="1" applyBorder="1" applyAlignment="1">
      <alignment horizontal="center" vertical="center"/>
    </xf>
    <xf numFmtId="0" fontId="15" fillId="0" borderId="34" xfId="3" applyFont="1" applyBorder="1" applyAlignment="1">
      <alignment horizontal="center" vertical="center"/>
    </xf>
    <xf numFmtId="0" fontId="15" fillId="0" borderId="35" xfId="3" applyFont="1" applyBorder="1" applyAlignment="1">
      <alignment horizontal="center" vertical="center"/>
    </xf>
    <xf numFmtId="0" fontId="15" fillId="0" borderId="47" xfId="3" applyFont="1" applyBorder="1" applyAlignment="1">
      <alignment horizontal="center" vertical="center"/>
    </xf>
    <xf numFmtId="0" fontId="27" fillId="0" borderId="12" xfId="3" applyFont="1" applyBorder="1" applyAlignment="1">
      <alignment horizontal="left" vertical="center"/>
    </xf>
    <xf numFmtId="0" fontId="16" fillId="0" borderId="42" xfId="3" applyFont="1" applyBorder="1" applyAlignment="1">
      <alignment horizontal="left" vertical="center"/>
    </xf>
    <xf numFmtId="0" fontId="16" fillId="0" borderId="37" xfId="3" applyFont="1" applyBorder="1" applyAlignment="1">
      <alignment horizontal="left" vertical="center"/>
    </xf>
    <xf numFmtId="0" fontId="16" fillId="0" borderId="48" xfId="3" applyFont="1" applyBorder="1" applyAlignment="1">
      <alignment horizontal="left" vertical="center"/>
    </xf>
    <xf numFmtId="0" fontId="15" fillId="0" borderId="40" xfId="3" applyFont="1" applyBorder="1" applyAlignment="1">
      <alignment horizontal="left" vertical="center"/>
    </xf>
    <xf numFmtId="0" fontId="15" fillId="0" borderId="39" xfId="3" applyFont="1" applyBorder="1" applyAlignment="1">
      <alignment horizontal="left" vertical="center"/>
    </xf>
    <xf numFmtId="0" fontId="15" fillId="0" borderId="49" xfId="3" applyFont="1" applyBorder="1" applyAlignment="1">
      <alignment horizontal="left" vertical="center"/>
    </xf>
    <xf numFmtId="0" fontId="16" fillId="0" borderId="54" xfId="3" applyFont="1" applyBorder="1" applyAlignment="1">
      <alignment horizontal="center" vertical="center"/>
    </xf>
    <xf numFmtId="0" fontId="29" fillId="0" borderId="54" xfId="3" applyFont="1" applyBorder="1" applyAlignment="1">
      <alignment horizontal="center" vertical="center"/>
    </xf>
    <xf numFmtId="0" fontId="16" fillId="0" borderId="59" xfId="3" applyFont="1" applyBorder="1" applyAlignment="1">
      <alignment horizontal="center" vertical="center"/>
    </xf>
    <xf numFmtId="0" fontId="29" fillId="0" borderId="56" xfId="3" applyFont="1" applyBorder="1" applyAlignment="1">
      <alignment horizontal="center" vertical="center"/>
    </xf>
    <xf numFmtId="0" fontId="29" fillId="0" borderId="57" xfId="3" applyFont="1" applyBorder="1" applyAlignment="1">
      <alignment horizontal="center" vertical="center"/>
    </xf>
    <xf numFmtId="0" fontId="29" fillId="0" borderId="61" xfId="3" applyFont="1" applyBorder="1" applyAlignment="1">
      <alignment horizontal="center" vertical="center"/>
    </xf>
    <xf numFmtId="0" fontId="29" fillId="0" borderId="34" xfId="3" applyFont="1" applyBorder="1" applyAlignment="1">
      <alignment horizontal="center" vertical="center"/>
    </xf>
    <xf numFmtId="0" fontId="29" fillId="0" borderId="35" xfId="3" applyFont="1" applyBorder="1" applyAlignment="1">
      <alignment horizontal="center" vertical="center"/>
    </xf>
    <xf numFmtId="0" fontId="29" fillId="0" borderId="47" xfId="3" applyFont="1" applyBorder="1" applyAlignment="1">
      <alignment horizontal="center" vertical="center"/>
    </xf>
    <xf numFmtId="0" fontId="19" fillId="0" borderId="54" xfId="3" applyBorder="1" applyAlignment="1">
      <alignment horizontal="center" vertical="center"/>
    </xf>
    <xf numFmtId="0" fontId="19" fillId="0" borderId="59" xfId="3" applyBorder="1" applyAlignment="1">
      <alignment horizontal="center" vertical="center"/>
    </xf>
    <xf numFmtId="0" fontId="11" fillId="3" borderId="21" xfId="3" applyFont="1" applyFill="1" applyBorder="1" applyAlignment="1">
      <alignment horizontal="center" vertical="center"/>
    </xf>
    <xf numFmtId="0" fontId="26" fillId="0" borderId="30" xfId="3" applyFont="1" applyBorder="1" applyAlignment="1">
      <alignment horizontal="center" vertical="top"/>
    </xf>
    <xf numFmtId="0" fontId="16" fillId="0" borderId="32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28" fillId="0" borderId="46" xfId="3" applyFont="1" applyBorder="1" applyAlignment="1">
      <alignment horizontal="center" vertical="center"/>
    </xf>
    <xf numFmtId="58" fontId="28" fillId="0" borderId="11" xfId="3" applyNumberFormat="1" applyFont="1" applyBorder="1" applyAlignment="1">
      <alignment horizontal="center" vertical="center"/>
    </xf>
    <xf numFmtId="0" fontId="16" fillId="0" borderId="35" xfId="3" applyFont="1" applyBorder="1" applyAlignment="1">
      <alignment horizontal="right" vertical="center"/>
    </xf>
    <xf numFmtId="0" fontId="27" fillId="0" borderId="35" xfId="3" applyFont="1" applyBorder="1" applyAlignment="1">
      <alignment horizontal="left" vertical="center"/>
    </xf>
    <xf numFmtId="0" fontId="28" fillId="0" borderId="36" xfId="3" applyFont="1" applyBorder="1" applyAlignment="1">
      <alignment horizontal="center" vertical="center"/>
    </xf>
    <xf numFmtId="0" fontId="28" fillId="0" borderId="37" xfId="3" applyFont="1" applyBorder="1" applyAlignment="1">
      <alignment horizontal="center" vertical="center"/>
    </xf>
    <xf numFmtId="0" fontId="28" fillId="0" borderId="48" xfId="3" applyFont="1" applyBorder="1" applyAlignment="1">
      <alignment horizontal="center" vertical="center"/>
    </xf>
    <xf numFmtId="0" fontId="28" fillId="0" borderId="38" xfId="3" applyFont="1" applyBorder="1" applyAlignment="1">
      <alignment horizontal="center" vertical="center"/>
    </xf>
    <xf numFmtId="0" fontId="28" fillId="0" borderId="39" xfId="3" applyFont="1" applyBorder="1" applyAlignment="1">
      <alignment horizontal="center" vertical="center"/>
    </xf>
    <xf numFmtId="0" fontId="28" fillId="0" borderId="49" xfId="3" applyFont="1" applyBorder="1" applyAlignment="1">
      <alignment horizontal="center" vertical="center"/>
    </xf>
    <xf numFmtId="0" fontId="28" fillId="0" borderId="33" xfId="3" applyFont="1" applyBorder="1" applyAlignment="1">
      <alignment horizontal="left" vertical="center"/>
    </xf>
    <xf numFmtId="0" fontId="28" fillId="0" borderId="11" xfId="3" applyFont="1" applyBorder="1" applyAlignment="1">
      <alignment horizontal="left" vertical="center"/>
    </xf>
    <xf numFmtId="0" fontId="28" fillId="0" borderId="12" xfId="3" applyFont="1" applyBorder="1" applyAlignment="1">
      <alignment horizontal="left" vertical="center"/>
    </xf>
    <xf numFmtId="0" fontId="28" fillId="0" borderId="49" xfId="3" applyFont="1" applyBorder="1" applyAlignment="1">
      <alignment horizontal="left" vertical="center"/>
    </xf>
    <xf numFmtId="0" fontId="28" fillId="0" borderId="33" xfId="3" applyFont="1" applyBorder="1" applyAlignment="1">
      <alignment horizontal="left" vertical="center" wrapText="1"/>
    </xf>
    <xf numFmtId="0" fontId="28" fillId="0" borderId="11" xfId="3" applyFont="1" applyBorder="1" applyAlignment="1">
      <alignment horizontal="left" vertical="center" wrapText="1"/>
    </xf>
    <xf numFmtId="0" fontId="28" fillId="0" borderId="12" xfId="3" applyFont="1" applyBorder="1" applyAlignment="1">
      <alignment horizontal="left" vertical="center" wrapText="1"/>
    </xf>
    <xf numFmtId="0" fontId="19" fillId="0" borderId="35" xfId="3" applyBorder="1" applyAlignment="1">
      <alignment horizontal="center" vertical="center"/>
    </xf>
    <xf numFmtId="0" fontId="19" fillId="0" borderId="47" xfId="3" applyBorder="1" applyAlignment="1">
      <alignment horizontal="center" vertical="center"/>
    </xf>
    <xf numFmtId="0" fontId="27" fillId="0" borderId="41" xfId="3" applyFont="1" applyBorder="1" applyAlignment="1">
      <alignment horizontal="center" vertical="center"/>
    </xf>
    <xf numFmtId="0" fontId="27" fillId="0" borderId="42" xfId="3" applyFont="1" applyBorder="1" applyAlignment="1">
      <alignment horizontal="left" vertical="center"/>
    </xf>
    <xf numFmtId="0" fontId="27" fillId="0" borderId="37" xfId="3" applyFont="1" applyBorder="1" applyAlignment="1">
      <alignment horizontal="left" vertical="center"/>
    </xf>
    <xf numFmtId="0" fontId="27" fillId="0" borderId="48" xfId="3" applyFont="1" applyBorder="1" applyAlignment="1">
      <alignment horizontal="left" vertical="center"/>
    </xf>
    <xf numFmtId="0" fontId="19" fillId="0" borderId="40" xfId="3" applyBorder="1" applyAlignment="1">
      <alignment horizontal="left" vertical="center"/>
    </xf>
    <xf numFmtId="0" fontId="19" fillId="0" borderId="39" xfId="3" applyBorder="1" applyAlignment="1">
      <alignment horizontal="left" vertical="center"/>
    </xf>
    <xf numFmtId="0" fontId="19" fillId="0" borderId="49" xfId="3" applyBorder="1" applyAlignment="1">
      <alignment horizontal="left" vertical="center"/>
    </xf>
    <xf numFmtId="0" fontId="29" fillId="0" borderId="40" xfId="3" applyFont="1" applyBorder="1" applyAlignment="1">
      <alignment horizontal="left" vertical="center"/>
    </xf>
    <xf numFmtId="0" fontId="28" fillId="0" borderId="43" xfId="3" applyFont="1" applyBorder="1" applyAlignment="1">
      <alignment horizontal="left" vertical="center"/>
    </xf>
    <xf numFmtId="0" fontId="28" fillId="0" borderId="44" xfId="3" applyFont="1" applyBorder="1" applyAlignment="1">
      <alignment horizontal="left" vertical="center"/>
    </xf>
    <xf numFmtId="0" fontId="28" fillId="0" borderId="50" xfId="3" applyFont="1" applyBorder="1" applyAlignment="1">
      <alignment horizontal="left" vertical="center"/>
    </xf>
    <xf numFmtId="0" fontId="15" fillId="0" borderId="31" xfId="3" applyFont="1" applyBorder="1" applyAlignment="1">
      <alignment horizontal="left" vertical="center"/>
    </xf>
    <xf numFmtId="0" fontId="15" fillId="0" borderId="32" xfId="3" applyFont="1" applyBorder="1" applyAlignment="1">
      <alignment horizontal="left" vertical="center"/>
    </xf>
    <xf numFmtId="0" fontId="15" fillId="0" borderId="46" xfId="3" applyFont="1" applyBorder="1" applyAlignment="1">
      <alignment horizontal="left" vertical="center"/>
    </xf>
    <xf numFmtId="0" fontId="27" fillId="0" borderId="45" xfId="3" applyFont="1" applyBorder="1" applyAlignment="1">
      <alignment horizontal="left" vertical="center"/>
    </xf>
    <xf numFmtId="0" fontId="28" fillId="0" borderId="35" xfId="3" applyFont="1" applyBorder="1" applyAlignment="1">
      <alignment horizontal="center" vertical="center"/>
    </xf>
    <xf numFmtId="0" fontId="27" fillId="0" borderId="35" xfId="3" applyFont="1" applyBorder="1" applyAlignment="1">
      <alignment horizontal="center" vertical="center"/>
    </xf>
    <xf numFmtId="0" fontId="28" fillId="0" borderId="47" xfId="3" applyFont="1" applyBorder="1" applyAlignment="1">
      <alignment horizontal="center" vertical="center"/>
    </xf>
    <xf numFmtId="0" fontId="13" fillId="0" borderId="11" xfId="3" applyFont="1" applyBorder="1" applyAlignment="1">
      <alignment horizontal="left" vertical="center"/>
    </xf>
    <xf numFmtId="0" fontId="13" fillId="0" borderId="12" xfId="3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top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8">
    <cellStyle name="S10" xfId="7" xr:uid="{00000000-0005-0000-0000-000037000000}"/>
    <cellStyle name="常规" xfId="0" builtinId="0"/>
    <cellStyle name="常规 2" xfId="3" xr:uid="{00000000-0005-0000-0000-000033000000}"/>
    <cellStyle name="常规 23" xfId="6" xr:uid="{00000000-0005-0000-0000-000036000000}"/>
    <cellStyle name="常规 3" xfId="4" xr:uid="{00000000-0005-0000-0000-000034000000}"/>
    <cellStyle name="常规 4" xfId="5" xr:uid="{00000000-0005-0000-0000-000035000000}"/>
    <cellStyle name="常规 40" xfId="1" xr:uid="{00000000-0005-0000-0000-00000B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checked="Checked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checked="Checked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noThreeD="1"/>
</file>

<file path=xl/ctrlProps/ctrlProp149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checked="Checked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checked="Checked" noThreeD="1"/>
</file>

<file path=xl/ctrlProps/ctrlProp165.xml><?xml version="1.0" encoding="utf-8"?>
<formControlPr xmlns="http://schemas.microsoft.com/office/spreadsheetml/2009/9/main" objectType="CheckBox" checked="Checked" noThreeD="1"/>
</file>

<file path=xl/ctrlProps/ctrlProp166.xml><?xml version="1.0" encoding="utf-8"?>
<formControlPr xmlns="http://schemas.microsoft.com/office/spreadsheetml/2009/9/main" objectType="CheckBox" checked="Checked" noThreeD="1"/>
</file>

<file path=xl/ctrlProps/ctrlProp167.xml><?xml version="1.0" encoding="utf-8"?>
<formControlPr xmlns="http://schemas.microsoft.com/office/spreadsheetml/2009/9/main" objectType="CheckBox" checked="Checked" noThreeD="1"/>
</file>

<file path=xl/ctrlProps/ctrlProp168.xml><?xml version="1.0" encoding="utf-8"?>
<formControlPr xmlns="http://schemas.microsoft.com/office/spreadsheetml/2009/9/main" objectType="CheckBox" checked="Checked" noThreeD="1"/>
</file>

<file path=xl/ctrlProps/ctrlProp169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checked="Checked" noThreeD="1"/>
</file>

<file path=xl/ctrlProps/ctrlProp171.xml><?xml version="1.0" encoding="utf-8"?>
<formControlPr xmlns="http://schemas.microsoft.com/office/spreadsheetml/2009/9/main" objectType="CheckBox" noThreeD="1"/>
</file>

<file path=xl/ctrlProps/ctrlProp172.xml><?xml version="1.0" encoding="utf-8"?>
<formControlPr xmlns="http://schemas.microsoft.com/office/spreadsheetml/2009/9/main" objectType="CheckBox" noThreeD="1"/>
</file>

<file path=xl/ctrlProps/ctrlProp173.xml><?xml version="1.0" encoding="utf-8"?>
<formControlPr xmlns="http://schemas.microsoft.com/office/spreadsheetml/2009/9/main" objectType="CheckBox" checked="Checked" noThreeD="1"/>
</file>

<file path=xl/ctrlProps/ctrlProp174.xml><?xml version="1.0" encoding="utf-8"?>
<formControlPr xmlns="http://schemas.microsoft.com/office/spreadsheetml/2009/9/main" objectType="CheckBox" checked="Checked" noThreeD="1"/>
</file>

<file path=xl/ctrlProps/ctrlProp175.xml><?xml version="1.0" encoding="utf-8"?>
<formControlPr xmlns="http://schemas.microsoft.com/office/spreadsheetml/2009/9/main" objectType="CheckBox" checked="Checked" noThreeD="1"/>
</file>

<file path=xl/ctrlProps/ctrlProp176.xml><?xml version="1.0" encoding="utf-8"?>
<formControlPr xmlns="http://schemas.microsoft.com/office/spreadsheetml/2009/9/main" objectType="CheckBox" checked="Checked" noThreeD="1"/>
</file>

<file path=xl/ctrlProps/ctrlProp177.xml><?xml version="1.0" encoding="utf-8"?>
<formControlPr xmlns="http://schemas.microsoft.com/office/spreadsheetml/2009/9/main" objectType="CheckBox" checked="Checked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checked="Checked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19050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28575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38100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28575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19050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19050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9525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6</xdr:col>
      <xdr:colOff>102870</xdr:colOff>
      <xdr:row>34</xdr:row>
      <xdr:rowOff>208280</xdr:rowOff>
    </xdr:from>
    <xdr:to>
      <xdr:col>7</xdr:col>
      <xdr:colOff>481965</xdr:colOff>
      <xdr:row>43</xdr:row>
      <xdr:rowOff>15240</xdr:rowOff>
    </xdr:to>
    <xdr:pic>
      <xdr:nvPicPr>
        <xdr:cNvPr id="3" name="图片 2" descr="微信图片_2023021512350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320" y="7153275"/>
          <a:ext cx="1169670" cy="1472565"/>
        </a:xfrm>
        <a:prstGeom prst="rect">
          <a:avLst/>
        </a:prstGeom>
      </xdr:spPr>
    </xdr:pic>
    <xdr:clientData/>
  </xdr:twoCellAnchor>
  <xdr:twoCellAnchor editAs="oneCell">
    <xdr:from>
      <xdr:col>7</xdr:col>
      <xdr:colOff>465455</xdr:colOff>
      <xdr:row>35</xdr:row>
      <xdr:rowOff>10160</xdr:rowOff>
    </xdr:from>
    <xdr:to>
      <xdr:col>9</xdr:col>
      <xdr:colOff>59055</xdr:colOff>
      <xdr:row>43</xdr:row>
      <xdr:rowOff>17145</xdr:rowOff>
    </xdr:to>
    <xdr:pic>
      <xdr:nvPicPr>
        <xdr:cNvPr id="4" name="图片 3" descr="微信图片_2023021512351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9480" y="7163435"/>
          <a:ext cx="1174750" cy="1464310"/>
        </a:xfrm>
        <a:prstGeom prst="rect">
          <a:avLst/>
        </a:prstGeom>
      </xdr:spPr>
    </xdr:pic>
    <xdr:clientData/>
  </xdr:twoCellAnchor>
  <xdr:twoCellAnchor editAs="oneCell">
    <xdr:from>
      <xdr:col>4</xdr:col>
      <xdr:colOff>512445</xdr:colOff>
      <xdr:row>34</xdr:row>
      <xdr:rowOff>203835</xdr:rowOff>
    </xdr:from>
    <xdr:to>
      <xdr:col>6</xdr:col>
      <xdr:colOff>107950</xdr:colOff>
      <xdr:row>43</xdr:row>
      <xdr:rowOff>8890</xdr:rowOff>
    </xdr:to>
    <xdr:pic>
      <xdr:nvPicPr>
        <xdr:cNvPr id="5" name="图片 4" descr="微信图片_2023021512351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4745" y="7153275"/>
          <a:ext cx="1176655" cy="1466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34</xdr:row>
      <xdr:rowOff>206375</xdr:rowOff>
    </xdr:from>
    <xdr:to>
      <xdr:col>4</xdr:col>
      <xdr:colOff>543560</xdr:colOff>
      <xdr:row>43</xdr:row>
      <xdr:rowOff>8890</xdr:rowOff>
    </xdr:to>
    <xdr:pic>
      <xdr:nvPicPr>
        <xdr:cNvPr id="6" name="图片 5" descr="微信图片_2023021512352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3650" y="7153275"/>
          <a:ext cx="1172210" cy="146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23</xdr:row>
      <xdr:rowOff>0</xdr:rowOff>
    </xdr:from>
    <xdr:to>
      <xdr:col>9</xdr:col>
      <xdr:colOff>453390</xdr:colOff>
      <xdr:row>23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3793490" y="7688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19</xdr:row>
      <xdr:rowOff>0</xdr:rowOff>
    </xdr:from>
    <xdr:to>
      <xdr:col>9</xdr:col>
      <xdr:colOff>453390</xdr:colOff>
      <xdr:row>19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3742690" y="6210300"/>
          <a:ext cx="43764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19</xdr:row>
      <xdr:rowOff>0</xdr:rowOff>
    </xdr:from>
    <xdr:to>
      <xdr:col>9</xdr:col>
      <xdr:colOff>453390</xdr:colOff>
      <xdr:row>19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3666490" y="6210300"/>
          <a:ext cx="44526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453390</xdr:colOff>
      <xdr:row>20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3793490" y="657987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453390</xdr:colOff>
      <xdr:row>23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3793490" y="7688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453390</xdr:colOff>
      <xdr:row>9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3742690" y="2875280"/>
          <a:ext cx="43764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453390</xdr:colOff>
      <xdr:row>9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3666490" y="2875280"/>
          <a:ext cx="4452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453390</xdr:colOff>
      <xdr:row>10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3793490" y="3116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453390</xdr:colOff>
      <xdr:row>23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3793490" y="7688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19</xdr:row>
      <xdr:rowOff>0</xdr:rowOff>
    </xdr:from>
    <xdr:to>
      <xdr:col>9</xdr:col>
      <xdr:colOff>453390</xdr:colOff>
      <xdr:row>19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3742690" y="6210300"/>
          <a:ext cx="43764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19</xdr:row>
      <xdr:rowOff>0</xdr:rowOff>
    </xdr:from>
    <xdr:to>
      <xdr:col>9</xdr:col>
      <xdr:colOff>453390</xdr:colOff>
      <xdr:row>19</xdr:row>
      <xdr:rowOff>25400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3666490" y="6210300"/>
          <a:ext cx="4452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453390</xdr:colOff>
      <xdr:row>20</xdr:row>
      <xdr:rowOff>25400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3793490" y="657987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453390</xdr:colOff>
      <xdr:row>23</xdr:row>
      <xdr:rowOff>25400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3793490" y="7688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453390</xdr:colOff>
      <xdr:row>9</xdr:row>
      <xdr:rowOff>25400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>
        <a:xfrm>
          <a:off x="3742690" y="2875280"/>
          <a:ext cx="43764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453390</xdr:colOff>
      <xdr:row>9</xdr:row>
      <xdr:rowOff>25400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>
        <a:xfrm>
          <a:off x="3666490" y="2875280"/>
          <a:ext cx="4452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453390</xdr:colOff>
      <xdr:row>10</xdr:row>
      <xdr:rowOff>25400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>
        <a:xfrm>
          <a:off x="3793490" y="3116580"/>
          <a:ext cx="432562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6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6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6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6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6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6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6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6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6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6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6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6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6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6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6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6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6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6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6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6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6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6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6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6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6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6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6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6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6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2</xdr:col>
          <xdr:colOff>628650</xdr:colOff>
          <xdr:row>25</xdr:row>
          <xdr:rowOff>28575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6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6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6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6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6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337185</xdr:colOff>
      <xdr:row>26</xdr:row>
      <xdr:rowOff>8890</xdr:rowOff>
    </xdr:from>
    <xdr:to>
      <xdr:col>4</xdr:col>
      <xdr:colOff>449580</xdr:colOff>
      <xdr:row>34</xdr:row>
      <xdr:rowOff>281940</xdr:rowOff>
    </xdr:to>
    <xdr:pic>
      <xdr:nvPicPr>
        <xdr:cNvPr id="2" name="图片 1" descr="微信图片_2023032213452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8335" y="4857115"/>
          <a:ext cx="1531620" cy="1930400"/>
        </a:xfrm>
        <a:prstGeom prst="rect">
          <a:avLst/>
        </a:prstGeom>
      </xdr:spPr>
    </xdr:pic>
    <xdr:clientData/>
  </xdr:twoCellAnchor>
  <xdr:twoCellAnchor editAs="oneCell">
    <xdr:from>
      <xdr:col>6</xdr:col>
      <xdr:colOff>481330</xdr:colOff>
      <xdr:row>26</xdr:row>
      <xdr:rowOff>5715</xdr:rowOff>
    </xdr:from>
    <xdr:to>
      <xdr:col>8</xdr:col>
      <xdr:colOff>615950</xdr:colOff>
      <xdr:row>35</xdr:row>
      <xdr:rowOff>13335</xdr:rowOff>
    </xdr:to>
    <xdr:pic>
      <xdr:nvPicPr>
        <xdr:cNvPr id="3" name="图片 2" descr="微信图片_2023032213445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605" y="4853940"/>
          <a:ext cx="1553845" cy="1950720"/>
        </a:xfrm>
        <a:prstGeom prst="rect">
          <a:avLst/>
        </a:prstGeom>
      </xdr:spPr>
    </xdr:pic>
    <xdr:clientData/>
  </xdr:twoCellAnchor>
  <xdr:twoCellAnchor editAs="oneCell">
    <xdr:from>
      <xdr:col>4</xdr:col>
      <xdr:colOff>441325</xdr:colOff>
      <xdr:row>26</xdr:row>
      <xdr:rowOff>1905</xdr:rowOff>
    </xdr:from>
    <xdr:to>
      <xdr:col>6</xdr:col>
      <xdr:colOff>497840</xdr:colOff>
      <xdr:row>35</xdr:row>
      <xdr:rowOff>0</xdr:rowOff>
    </xdr:to>
    <xdr:pic>
      <xdr:nvPicPr>
        <xdr:cNvPr id="4" name="图片 3" descr="微信图片_2023032213445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1700" y="4850130"/>
          <a:ext cx="1542415" cy="19411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</xdr:row>
          <xdr:rowOff>57150</xdr:rowOff>
        </xdr:from>
        <xdr:to>
          <xdr:col>3</xdr:col>
          <xdr:colOff>19050</xdr:colOff>
          <xdr:row>8</xdr:row>
          <xdr:rowOff>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6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</xdr:row>
          <xdr:rowOff>0</xdr:rowOff>
        </xdr:from>
        <xdr:to>
          <xdr:col>2</xdr:col>
          <xdr:colOff>666750</xdr:colOff>
          <xdr:row>10</xdr:row>
          <xdr:rowOff>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6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3792855" y="68122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3742055" y="6812280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3665855" y="6812280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3792855" y="68122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3792855" y="68122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3792855" y="57454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13</xdr:row>
      <xdr:rowOff>0</xdr:rowOff>
    </xdr:from>
    <xdr:to>
      <xdr:col>9</xdr:col>
      <xdr:colOff>318135</xdr:colOff>
      <xdr:row>13</xdr:row>
      <xdr:rowOff>25400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3742055" y="4678680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13</xdr:row>
      <xdr:rowOff>0</xdr:rowOff>
    </xdr:from>
    <xdr:to>
      <xdr:col>9</xdr:col>
      <xdr:colOff>318135</xdr:colOff>
      <xdr:row>13</xdr:row>
      <xdr:rowOff>25400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3665855" y="4678680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318135</xdr:colOff>
      <xdr:row>13</xdr:row>
      <xdr:rowOff>25400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3792855" y="49453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318135</xdr:colOff>
      <xdr:row>14</xdr:row>
      <xdr:rowOff>25400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3792855" y="57454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318135</xdr:colOff>
      <xdr:row>10</xdr:row>
      <xdr:rowOff>25400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3792855" y="33832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7</xdr:row>
      <xdr:rowOff>0</xdr:rowOff>
    </xdr:from>
    <xdr:to>
      <xdr:col>9</xdr:col>
      <xdr:colOff>318135</xdr:colOff>
      <xdr:row>7</xdr:row>
      <xdr:rowOff>25400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3742055" y="2621280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7</xdr:row>
      <xdr:rowOff>0</xdr:rowOff>
    </xdr:from>
    <xdr:to>
      <xdr:col>9</xdr:col>
      <xdr:colOff>318135</xdr:colOff>
      <xdr:row>7</xdr:row>
      <xdr:rowOff>25400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3665855" y="2621280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7</xdr:row>
      <xdr:rowOff>0</xdr:rowOff>
    </xdr:from>
    <xdr:to>
      <xdr:col>9</xdr:col>
      <xdr:colOff>318135</xdr:colOff>
      <xdr:row>7</xdr:row>
      <xdr:rowOff>25400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3792855" y="28117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318135</xdr:colOff>
      <xdr:row>10</xdr:row>
      <xdr:rowOff>25400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3792855" y="3383280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25.xml"/><Relationship Id="rId21" Type="http://schemas.openxmlformats.org/officeDocument/2006/relationships/ctrlProp" Target="../ctrlProps/ctrlProp120.xml"/><Relationship Id="rId42" Type="http://schemas.openxmlformats.org/officeDocument/2006/relationships/ctrlProp" Target="../ctrlProps/ctrlProp141.xml"/><Relationship Id="rId47" Type="http://schemas.openxmlformats.org/officeDocument/2006/relationships/ctrlProp" Target="../ctrlProps/ctrlProp146.xml"/><Relationship Id="rId63" Type="http://schemas.openxmlformats.org/officeDocument/2006/relationships/ctrlProp" Target="../ctrlProps/ctrlProp162.xml"/><Relationship Id="rId68" Type="http://schemas.openxmlformats.org/officeDocument/2006/relationships/ctrlProp" Target="../ctrlProps/ctrlProp167.xml"/><Relationship Id="rId16" Type="http://schemas.openxmlformats.org/officeDocument/2006/relationships/ctrlProp" Target="../ctrlProps/ctrlProp11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45" Type="http://schemas.openxmlformats.org/officeDocument/2006/relationships/ctrlProp" Target="../ctrlProps/ctrlProp144.xml"/><Relationship Id="rId53" Type="http://schemas.openxmlformats.org/officeDocument/2006/relationships/ctrlProp" Target="../ctrlProps/ctrlProp152.xml"/><Relationship Id="rId58" Type="http://schemas.openxmlformats.org/officeDocument/2006/relationships/ctrlProp" Target="../ctrlProps/ctrlProp157.xml"/><Relationship Id="rId66" Type="http://schemas.openxmlformats.org/officeDocument/2006/relationships/ctrlProp" Target="../ctrlProps/ctrlProp165.xml"/><Relationship Id="rId74" Type="http://schemas.openxmlformats.org/officeDocument/2006/relationships/ctrlProp" Target="../ctrlProps/ctrlProp173.xml"/><Relationship Id="rId5" Type="http://schemas.openxmlformats.org/officeDocument/2006/relationships/ctrlProp" Target="../ctrlProps/ctrlProp104.xml"/><Relationship Id="rId61" Type="http://schemas.openxmlformats.org/officeDocument/2006/relationships/ctrlProp" Target="../ctrlProps/ctrlProp160.xml"/><Relationship Id="rId19" Type="http://schemas.openxmlformats.org/officeDocument/2006/relationships/ctrlProp" Target="../ctrlProps/ctrlProp11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43" Type="http://schemas.openxmlformats.org/officeDocument/2006/relationships/ctrlProp" Target="../ctrlProps/ctrlProp142.xml"/><Relationship Id="rId48" Type="http://schemas.openxmlformats.org/officeDocument/2006/relationships/ctrlProp" Target="../ctrlProps/ctrlProp147.xml"/><Relationship Id="rId56" Type="http://schemas.openxmlformats.org/officeDocument/2006/relationships/ctrlProp" Target="../ctrlProps/ctrlProp155.xml"/><Relationship Id="rId64" Type="http://schemas.openxmlformats.org/officeDocument/2006/relationships/ctrlProp" Target="../ctrlProps/ctrlProp163.xml"/><Relationship Id="rId69" Type="http://schemas.openxmlformats.org/officeDocument/2006/relationships/ctrlProp" Target="../ctrlProps/ctrlProp168.xml"/><Relationship Id="rId77" Type="http://schemas.openxmlformats.org/officeDocument/2006/relationships/ctrlProp" Target="../ctrlProps/ctrlProp176.xml"/><Relationship Id="rId8" Type="http://schemas.openxmlformats.org/officeDocument/2006/relationships/ctrlProp" Target="../ctrlProps/ctrlProp107.xml"/><Relationship Id="rId51" Type="http://schemas.openxmlformats.org/officeDocument/2006/relationships/ctrlProp" Target="../ctrlProps/ctrlProp150.xml"/><Relationship Id="rId72" Type="http://schemas.openxmlformats.org/officeDocument/2006/relationships/ctrlProp" Target="../ctrlProps/ctrlProp171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Relationship Id="rId46" Type="http://schemas.openxmlformats.org/officeDocument/2006/relationships/ctrlProp" Target="../ctrlProps/ctrlProp145.xml"/><Relationship Id="rId59" Type="http://schemas.openxmlformats.org/officeDocument/2006/relationships/ctrlProp" Target="../ctrlProps/ctrlProp158.xml"/><Relationship Id="rId67" Type="http://schemas.openxmlformats.org/officeDocument/2006/relationships/ctrlProp" Target="../ctrlProps/ctrlProp166.xml"/><Relationship Id="rId20" Type="http://schemas.openxmlformats.org/officeDocument/2006/relationships/ctrlProp" Target="../ctrlProps/ctrlProp119.xml"/><Relationship Id="rId41" Type="http://schemas.openxmlformats.org/officeDocument/2006/relationships/ctrlProp" Target="../ctrlProps/ctrlProp140.xml"/><Relationship Id="rId54" Type="http://schemas.openxmlformats.org/officeDocument/2006/relationships/ctrlProp" Target="../ctrlProps/ctrlProp153.xml"/><Relationship Id="rId62" Type="http://schemas.openxmlformats.org/officeDocument/2006/relationships/ctrlProp" Target="../ctrlProps/ctrlProp161.xml"/><Relationship Id="rId70" Type="http://schemas.openxmlformats.org/officeDocument/2006/relationships/ctrlProp" Target="../ctrlProps/ctrlProp169.xml"/><Relationship Id="rId75" Type="http://schemas.openxmlformats.org/officeDocument/2006/relationships/ctrlProp" Target="../ctrlProps/ctrlProp174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49" Type="http://schemas.openxmlformats.org/officeDocument/2006/relationships/ctrlProp" Target="../ctrlProps/ctrlProp148.xml"/><Relationship Id="rId57" Type="http://schemas.openxmlformats.org/officeDocument/2006/relationships/ctrlProp" Target="../ctrlProps/ctrlProp156.xml"/><Relationship Id="rId10" Type="http://schemas.openxmlformats.org/officeDocument/2006/relationships/ctrlProp" Target="../ctrlProps/ctrlProp109.xml"/><Relationship Id="rId31" Type="http://schemas.openxmlformats.org/officeDocument/2006/relationships/ctrlProp" Target="../ctrlProps/ctrlProp130.xml"/><Relationship Id="rId44" Type="http://schemas.openxmlformats.org/officeDocument/2006/relationships/ctrlProp" Target="../ctrlProps/ctrlProp143.xml"/><Relationship Id="rId52" Type="http://schemas.openxmlformats.org/officeDocument/2006/relationships/ctrlProp" Target="../ctrlProps/ctrlProp151.xml"/><Relationship Id="rId60" Type="http://schemas.openxmlformats.org/officeDocument/2006/relationships/ctrlProp" Target="../ctrlProps/ctrlProp159.xml"/><Relationship Id="rId65" Type="http://schemas.openxmlformats.org/officeDocument/2006/relationships/ctrlProp" Target="../ctrlProps/ctrlProp164.xml"/><Relationship Id="rId73" Type="http://schemas.openxmlformats.org/officeDocument/2006/relationships/ctrlProp" Target="../ctrlProps/ctrlProp172.xml"/><Relationship Id="rId78" Type="http://schemas.openxmlformats.org/officeDocument/2006/relationships/ctrlProp" Target="../ctrlProps/ctrlProp177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39" Type="http://schemas.openxmlformats.org/officeDocument/2006/relationships/ctrlProp" Target="../ctrlProps/ctrlProp138.xml"/><Relationship Id="rId34" Type="http://schemas.openxmlformats.org/officeDocument/2006/relationships/ctrlProp" Target="../ctrlProps/ctrlProp133.xml"/><Relationship Id="rId50" Type="http://schemas.openxmlformats.org/officeDocument/2006/relationships/ctrlProp" Target="../ctrlProps/ctrlProp149.xml"/><Relationship Id="rId55" Type="http://schemas.openxmlformats.org/officeDocument/2006/relationships/ctrlProp" Target="../ctrlProps/ctrlProp154.xml"/><Relationship Id="rId76" Type="http://schemas.openxmlformats.org/officeDocument/2006/relationships/ctrlProp" Target="../ctrlProps/ctrlProp175.xml"/><Relationship Id="rId7" Type="http://schemas.openxmlformats.org/officeDocument/2006/relationships/ctrlProp" Target="../ctrlProps/ctrlProp106.xml"/><Relationship Id="rId71" Type="http://schemas.openxmlformats.org/officeDocument/2006/relationships/ctrlProp" Target="../ctrlProps/ctrlProp170.xml"/><Relationship Id="rId2" Type="http://schemas.openxmlformats.org/officeDocument/2006/relationships/vmlDrawing" Target="../drawings/vmlDrawing3.vml"/><Relationship Id="rId29" Type="http://schemas.openxmlformats.org/officeDocument/2006/relationships/ctrlProp" Target="../ctrlProps/ctrlProp12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view="pageBreakPreview" topLeftCell="A16" zoomScaleNormal="100" zoomScalePageLayoutView="120" workbookViewId="0">
      <selection activeCell="B17" sqref="B17"/>
    </sheetView>
  </sheetViews>
  <sheetFormatPr defaultColWidth="11" defaultRowHeight="14.25"/>
  <cols>
    <col min="1" max="1" width="5.5" customWidth="1"/>
    <col min="2" max="2" width="94.5" style="178" customWidth="1"/>
    <col min="3" max="3" width="7" customWidth="1"/>
    <col min="4" max="4" width="9.625" customWidth="1"/>
    <col min="5" max="5" width="9.125" customWidth="1"/>
    <col min="6" max="6" width="9.5" customWidth="1"/>
  </cols>
  <sheetData>
    <row r="1" spans="1:2" ht="33" customHeight="1">
      <c r="B1" s="179" t="s">
        <v>0</v>
      </c>
    </row>
    <row r="2" spans="1:2" ht="21" customHeight="1">
      <c r="A2" s="180"/>
      <c r="B2" s="181" t="s">
        <v>1</v>
      </c>
    </row>
    <row r="3" spans="1:2">
      <c r="A3" s="5">
        <v>1</v>
      </c>
      <c r="B3" s="182" t="s">
        <v>2</v>
      </c>
    </row>
    <row r="4" spans="1:2">
      <c r="A4" s="5">
        <v>2</v>
      </c>
      <c r="B4" s="182" t="s">
        <v>3</v>
      </c>
    </row>
    <row r="5" spans="1:2">
      <c r="A5" s="5">
        <v>3</v>
      </c>
      <c r="B5" s="182" t="s">
        <v>4</v>
      </c>
    </row>
    <row r="6" spans="1:2">
      <c r="A6" s="5">
        <v>4</v>
      </c>
      <c r="B6" s="182" t="s">
        <v>5</v>
      </c>
    </row>
    <row r="7" spans="1:2">
      <c r="A7" s="5">
        <v>5</v>
      </c>
      <c r="B7" s="182" t="s">
        <v>6</v>
      </c>
    </row>
    <row r="8" spans="1:2" ht="18" customHeight="1">
      <c r="A8" s="5">
        <v>6</v>
      </c>
      <c r="B8" s="182" t="s">
        <v>7</v>
      </c>
    </row>
    <row r="9" spans="1:2" s="177" customFormat="1" ht="17.100000000000001" customHeight="1">
      <c r="A9" s="183">
        <v>7</v>
      </c>
      <c r="B9" s="184" t="s">
        <v>8</v>
      </c>
    </row>
    <row r="10" spans="1:2">
      <c r="A10" s="5"/>
      <c r="B10" s="182"/>
    </row>
    <row r="11" spans="1:2" ht="18.95" customHeight="1">
      <c r="A11" s="180"/>
      <c r="B11" s="185" t="s">
        <v>9</v>
      </c>
    </row>
    <row r="12" spans="1:2" ht="15.95" customHeight="1">
      <c r="A12" s="5">
        <v>1</v>
      </c>
      <c r="B12" s="186" t="s">
        <v>10</v>
      </c>
    </row>
    <row r="13" spans="1:2">
      <c r="A13" s="5">
        <v>2</v>
      </c>
      <c r="B13" s="182" t="s">
        <v>11</v>
      </c>
    </row>
    <row r="14" spans="1:2">
      <c r="A14" s="5">
        <v>3</v>
      </c>
      <c r="B14" s="184" t="s">
        <v>12</v>
      </c>
    </row>
    <row r="15" spans="1:2">
      <c r="A15" s="5">
        <v>4</v>
      </c>
      <c r="B15" s="182" t="s">
        <v>13</v>
      </c>
    </row>
    <row r="16" spans="1:2">
      <c r="A16" s="5">
        <v>5</v>
      </c>
      <c r="B16" s="182" t="s">
        <v>14</v>
      </c>
    </row>
    <row r="17" spans="1:2">
      <c r="A17" s="5">
        <v>6</v>
      </c>
      <c r="B17" s="182" t="s">
        <v>15</v>
      </c>
    </row>
    <row r="18" spans="1:2">
      <c r="A18" s="5">
        <v>7</v>
      </c>
      <c r="B18" s="182" t="s">
        <v>16</v>
      </c>
    </row>
    <row r="19" spans="1:2">
      <c r="A19" s="5"/>
      <c r="B19" s="182"/>
    </row>
    <row r="20" spans="1:2" ht="20.25">
      <c r="A20" s="180"/>
      <c r="B20" s="181" t="s">
        <v>17</v>
      </c>
    </row>
    <row r="21" spans="1:2">
      <c r="A21" s="5">
        <v>1</v>
      </c>
      <c r="B21" s="182" t="s">
        <v>18</v>
      </c>
    </row>
    <row r="22" spans="1:2">
      <c r="A22" s="5">
        <v>2</v>
      </c>
      <c r="B22" s="182" t="s">
        <v>19</v>
      </c>
    </row>
    <row r="23" spans="1:2">
      <c r="A23" s="5">
        <v>3</v>
      </c>
      <c r="B23" s="182" t="s">
        <v>20</v>
      </c>
    </row>
    <row r="24" spans="1:2">
      <c r="A24" s="5">
        <v>4</v>
      </c>
      <c r="B24" s="182" t="s">
        <v>21</v>
      </c>
    </row>
    <row r="25" spans="1:2">
      <c r="A25" s="5">
        <v>5</v>
      </c>
      <c r="B25" s="182" t="s">
        <v>22</v>
      </c>
    </row>
    <row r="26" spans="1:2">
      <c r="A26" s="5">
        <v>6</v>
      </c>
      <c r="B26" s="182" t="s">
        <v>23</v>
      </c>
    </row>
    <row r="27" spans="1:2">
      <c r="A27" s="5">
        <v>7</v>
      </c>
      <c r="B27" s="182" t="s">
        <v>24</v>
      </c>
    </row>
    <row r="28" spans="1:2">
      <c r="A28" s="5"/>
      <c r="B28" s="182"/>
    </row>
    <row r="29" spans="1:2" ht="20.25">
      <c r="A29" s="180"/>
      <c r="B29" s="181" t="s">
        <v>25</v>
      </c>
    </row>
    <row r="30" spans="1:2">
      <c r="A30" s="5">
        <v>1</v>
      </c>
      <c r="B30" s="182" t="s">
        <v>26</v>
      </c>
    </row>
    <row r="31" spans="1:2">
      <c r="A31" s="5">
        <v>2</v>
      </c>
      <c r="B31" s="182" t="s">
        <v>27</v>
      </c>
    </row>
    <row r="32" spans="1:2">
      <c r="A32" s="5">
        <v>3</v>
      </c>
      <c r="B32" s="182" t="s">
        <v>28</v>
      </c>
    </row>
    <row r="33" spans="1:2">
      <c r="A33" s="5">
        <v>4</v>
      </c>
      <c r="B33" s="182" t="s">
        <v>29</v>
      </c>
    </row>
    <row r="34" spans="1:2">
      <c r="A34" s="5">
        <v>5</v>
      </c>
      <c r="B34" s="182" t="s">
        <v>30</v>
      </c>
    </row>
    <row r="35" spans="1:2">
      <c r="A35" s="5">
        <v>6</v>
      </c>
      <c r="B35" s="182" t="s">
        <v>31</v>
      </c>
    </row>
    <row r="36" spans="1:2">
      <c r="A36" s="5">
        <v>7</v>
      </c>
      <c r="B36" s="182" t="s">
        <v>32</v>
      </c>
    </row>
  </sheetData>
  <phoneticPr fontId="50" type="noConversion"/>
  <pageMargins left="0.75" right="0.75" top="1" bottom="1" header="0.5" footer="0.5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3"/>
  <sheetViews>
    <sheetView zoomScalePageLayoutView="125" workbookViewId="0">
      <selection activeCell="D16" sqref="D16"/>
    </sheetView>
  </sheetViews>
  <sheetFormatPr defaultColWidth="9" defaultRowHeight="14.25"/>
  <cols>
    <col min="1" max="2" width="7" customWidth="1"/>
    <col min="3" max="3" width="12.125" customWidth="1"/>
    <col min="4" max="4" width="19.25" customWidth="1"/>
    <col min="5" max="5" width="12.125" customWidth="1"/>
    <col min="6" max="6" width="30" customWidth="1"/>
    <col min="7" max="10" width="10" customWidth="1"/>
    <col min="11" max="11" width="9.125" customWidth="1"/>
    <col min="12" max="13" width="10.625" customWidth="1"/>
  </cols>
  <sheetData>
    <row r="1" spans="1:13" ht="29.25">
      <c r="A1" s="380" t="s">
        <v>270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</row>
    <row r="2" spans="1:13" s="1" customFormat="1" ht="16.5">
      <c r="A2" s="389" t="s">
        <v>245</v>
      </c>
      <c r="B2" s="390" t="s">
        <v>250</v>
      </c>
      <c r="C2" s="390" t="s">
        <v>246</v>
      </c>
      <c r="D2" s="390" t="s">
        <v>247</v>
      </c>
      <c r="E2" s="390" t="s">
        <v>248</v>
      </c>
      <c r="F2" s="390" t="s">
        <v>249</v>
      </c>
      <c r="G2" s="389" t="s">
        <v>271</v>
      </c>
      <c r="H2" s="389"/>
      <c r="I2" s="389" t="s">
        <v>272</v>
      </c>
      <c r="J2" s="389"/>
      <c r="K2" s="395" t="s">
        <v>273</v>
      </c>
      <c r="L2" s="397" t="s">
        <v>274</v>
      </c>
      <c r="M2" s="399" t="s">
        <v>275</v>
      </c>
    </row>
    <row r="3" spans="1:13" s="1" customFormat="1" ht="16.5">
      <c r="A3" s="389"/>
      <c r="B3" s="391"/>
      <c r="C3" s="391"/>
      <c r="D3" s="391"/>
      <c r="E3" s="391"/>
      <c r="F3" s="391"/>
      <c r="G3" s="3" t="s">
        <v>276</v>
      </c>
      <c r="H3" s="3" t="s">
        <v>277</v>
      </c>
      <c r="I3" s="3" t="s">
        <v>276</v>
      </c>
      <c r="J3" s="3" t="s">
        <v>277</v>
      </c>
      <c r="K3" s="396"/>
      <c r="L3" s="398"/>
      <c r="M3" s="400"/>
    </row>
    <row r="4" spans="1:13">
      <c r="A4" s="5"/>
      <c r="B4" s="5"/>
      <c r="C4" s="6">
        <v>348274</v>
      </c>
      <c r="D4" s="6" t="s">
        <v>261</v>
      </c>
      <c r="E4" s="6" t="s">
        <v>262</v>
      </c>
      <c r="F4" s="6" t="s">
        <v>278</v>
      </c>
      <c r="G4" s="8">
        <v>1</v>
      </c>
      <c r="H4" s="8">
        <v>0</v>
      </c>
      <c r="I4" s="8">
        <v>0.5</v>
      </c>
      <c r="J4" s="8">
        <v>0</v>
      </c>
      <c r="K4" s="6" t="s">
        <v>279</v>
      </c>
      <c r="L4" s="6"/>
      <c r="M4" s="6" t="s">
        <v>266</v>
      </c>
    </row>
    <row r="5" spans="1:13">
      <c r="A5" s="5"/>
      <c r="B5" s="5"/>
      <c r="C5" s="6" t="s">
        <v>280</v>
      </c>
      <c r="D5" s="6" t="s">
        <v>281</v>
      </c>
      <c r="E5" s="6" t="s">
        <v>262</v>
      </c>
      <c r="F5" s="6" t="s">
        <v>263</v>
      </c>
      <c r="G5" s="8">
        <v>1.5</v>
      </c>
      <c r="H5" s="8">
        <v>1.5</v>
      </c>
      <c r="I5" s="8">
        <v>0.4</v>
      </c>
      <c r="J5" s="8">
        <v>0.5</v>
      </c>
      <c r="K5" s="6" t="s">
        <v>279</v>
      </c>
      <c r="L5" s="6"/>
      <c r="M5" s="6" t="s">
        <v>266</v>
      </c>
    </row>
    <row r="6" spans="1:13">
      <c r="A6" s="5"/>
      <c r="B6" s="5"/>
      <c r="C6" s="6"/>
      <c r="D6" s="6" t="s">
        <v>282</v>
      </c>
      <c r="E6" s="6" t="s">
        <v>262</v>
      </c>
      <c r="F6" s="6" t="s">
        <v>263</v>
      </c>
      <c r="G6" s="8">
        <v>0</v>
      </c>
      <c r="H6" s="8">
        <v>0</v>
      </c>
      <c r="I6" s="8">
        <v>0</v>
      </c>
      <c r="J6" s="8">
        <v>0</v>
      </c>
      <c r="K6" s="6" t="s">
        <v>283</v>
      </c>
      <c r="L6" s="6"/>
      <c r="M6" s="6" t="s">
        <v>266</v>
      </c>
    </row>
    <row r="7" spans="1:13">
      <c r="A7" s="5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>
      <c r="A9" s="5"/>
      <c r="B9" s="5"/>
      <c r="C9" s="5"/>
      <c r="D9" s="6" t="s">
        <v>261</v>
      </c>
      <c r="E9" s="5" t="s">
        <v>284</v>
      </c>
      <c r="F9" s="5" t="s">
        <v>285</v>
      </c>
      <c r="G9" s="5"/>
      <c r="H9" s="5"/>
      <c r="I9" s="5"/>
      <c r="J9" s="5"/>
      <c r="K9" s="5"/>
      <c r="L9" s="5"/>
      <c r="M9" s="5"/>
    </row>
    <row r="10" spans="1:1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2" customFormat="1" ht="18.75">
      <c r="A12" s="381" t="s">
        <v>286</v>
      </c>
      <c r="B12" s="382"/>
      <c r="C12" s="382"/>
      <c r="D12" s="382"/>
      <c r="E12" s="383"/>
      <c r="F12" s="384"/>
      <c r="G12" s="386"/>
      <c r="H12" s="381" t="s">
        <v>287</v>
      </c>
      <c r="I12" s="382"/>
      <c r="J12" s="382"/>
      <c r="K12" s="383"/>
      <c r="L12" s="392"/>
      <c r="M12" s="393"/>
    </row>
    <row r="13" spans="1:13" ht="16.5">
      <c r="A13" s="394" t="s">
        <v>288</v>
      </c>
      <c r="B13" s="394"/>
      <c r="C13" s="388"/>
      <c r="D13" s="388"/>
      <c r="E13" s="388"/>
      <c r="F13" s="388"/>
      <c r="G13" s="388"/>
      <c r="H13" s="388"/>
      <c r="I13" s="388"/>
      <c r="J13" s="388"/>
      <c r="K13" s="388"/>
      <c r="L13" s="388"/>
      <c r="M13" s="388"/>
    </row>
  </sheetData>
  <mergeCells count="17"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0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zoomScalePageLayoutView="125" workbookViewId="0">
      <selection activeCell="H22" sqref="H22"/>
    </sheetView>
  </sheetViews>
  <sheetFormatPr defaultColWidth="9" defaultRowHeight="14.25"/>
  <cols>
    <col min="1" max="2" width="8.625" customWidth="1"/>
    <col min="3" max="3" width="7.5" customWidth="1"/>
    <col min="4" max="4" width="18.75" customWidth="1"/>
    <col min="5" max="5" width="10" customWidth="1"/>
    <col min="6" max="6" width="17.75" customWidth="1"/>
    <col min="7" max="7" width="16.375" customWidth="1"/>
    <col min="8" max="8" width="12.75" customWidth="1"/>
    <col min="9" max="9" width="8.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spans="1:23" ht="29.25">
      <c r="A1" s="380" t="s">
        <v>289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</row>
    <row r="2" spans="1:23" s="1" customFormat="1" ht="15.95" customHeight="1">
      <c r="A2" s="390" t="s">
        <v>290</v>
      </c>
      <c r="B2" s="390" t="s">
        <v>250</v>
      </c>
      <c r="C2" s="390" t="s">
        <v>246</v>
      </c>
      <c r="D2" s="390" t="s">
        <v>247</v>
      </c>
      <c r="E2" s="390" t="s">
        <v>248</v>
      </c>
      <c r="F2" s="390" t="s">
        <v>249</v>
      </c>
      <c r="G2" s="401" t="s">
        <v>291</v>
      </c>
      <c r="H2" s="402"/>
      <c r="I2" s="403"/>
      <c r="J2" s="401" t="s">
        <v>292</v>
      </c>
      <c r="K2" s="402"/>
      <c r="L2" s="403"/>
      <c r="M2" s="401" t="s">
        <v>293</v>
      </c>
      <c r="N2" s="402"/>
      <c r="O2" s="403"/>
      <c r="P2" s="401" t="s">
        <v>294</v>
      </c>
      <c r="Q2" s="402"/>
      <c r="R2" s="403"/>
      <c r="S2" s="402" t="s">
        <v>295</v>
      </c>
      <c r="T2" s="402"/>
      <c r="U2" s="403"/>
      <c r="V2" s="405" t="s">
        <v>296</v>
      </c>
      <c r="W2" s="405" t="s">
        <v>259</v>
      </c>
    </row>
    <row r="3" spans="1:23" s="1" customFormat="1" ht="16.5">
      <c r="A3" s="391"/>
      <c r="B3" s="404"/>
      <c r="C3" s="404"/>
      <c r="D3" s="404"/>
      <c r="E3" s="404"/>
      <c r="F3" s="404"/>
      <c r="G3" s="3" t="s">
        <v>297</v>
      </c>
      <c r="H3" s="3" t="s">
        <v>66</v>
      </c>
      <c r="I3" s="3" t="s">
        <v>250</v>
      </c>
      <c r="J3" s="3" t="s">
        <v>297</v>
      </c>
      <c r="K3" s="3" t="s">
        <v>66</v>
      </c>
      <c r="L3" s="3" t="s">
        <v>250</v>
      </c>
      <c r="M3" s="3" t="s">
        <v>297</v>
      </c>
      <c r="N3" s="3" t="s">
        <v>66</v>
      </c>
      <c r="O3" s="3" t="s">
        <v>250</v>
      </c>
      <c r="P3" s="3" t="s">
        <v>297</v>
      </c>
      <c r="Q3" s="3" t="s">
        <v>66</v>
      </c>
      <c r="R3" s="3" t="s">
        <v>250</v>
      </c>
      <c r="S3" s="3" t="s">
        <v>297</v>
      </c>
      <c r="T3" s="3" t="s">
        <v>66</v>
      </c>
      <c r="U3" s="3" t="s">
        <v>250</v>
      </c>
      <c r="V3" s="406"/>
      <c r="W3" s="406"/>
    </row>
    <row r="4" spans="1:23">
      <c r="A4" s="407" t="s">
        <v>298</v>
      </c>
      <c r="B4" s="410"/>
      <c r="C4" s="410">
        <v>348274</v>
      </c>
      <c r="D4" s="410" t="s">
        <v>261</v>
      </c>
      <c r="E4" s="410" t="s">
        <v>262</v>
      </c>
      <c r="F4" s="410" t="s">
        <v>263</v>
      </c>
      <c r="G4" s="6" t="s">
        <v>299</v>
      </c>
      <c r="H4" s="6" t="s">
        <v>300</v>
      </c>
      <c r="I4" s="6" t="s">
        <v>301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ht="16.5">
      <c r="A5" s="408"/>
      <c r="B5" s="412"/>
      <c r="C5" s="412"/>
      <c r="D5" s="412"/>
      <c r="E5" s="412"/>
      <c r="F5" s="412"/>
      <c r="G5" s="401" t="s">
        <v>302</v>
      </c>
      <c r="H5" s="402"/>
      <c r="I5" s="403"/>
      <c r="J5" s="401" t="s">
        <v>303</v>
      </c>
      <c r="K5" s="402"/>
      <c r="L5" s="403"/>
      <c r="M5" s="401" t="s">
        <v>304</v>
      </c>
      <c r="N5" s="402"/>
      <c r="O5" s="403"/>
      <c r="P5" s="401" t="s">
        <v>305</v>
      </c>
      <c r="Q5" s="402"/>
      <c r="R5" s="403"/>
      <c r="S5" s="402" t="s">
        <v>306</v>
      </c>
      <c r="T5" s="402"/>
      <c r="U5" s="403"/>
      <c r="V5" s="6"/>
      <c r="W5" s="6"/>
    </row>
    <row r="6" spans="1:23" ht="16.5">
      <c r="A6" s="408"/>
      <c r="B6" s="412"/>
      <c r="C6" s="412"/>
      <c r="D6" s="412"/>
      <c r="E6" s="412"/>
      <c r="F6" s="412"/>
      <c r="G6" s="3" t="s">
        <v>297</v>
      </c>
      <c r="H6" s="3" t="s">
        <v>66</v>
      </c>
      <c r="I6" s="3" t="s">
        <v>250</v>
      </c>
      <c r="J6" s="3" t="s">
        <v>297</v>
      </c>
      <c r="K6" s="3" t="s">
        <v>66</v>
      </c>
      <c r="L6" s="3" t="s">
        <v>250</v>
      </c>
      <c r="M6" s="3" t="s">
        <v>297</v>
      </c>
      <c r="N6" s="3" t="s">
        <v>66</v>
      </c>
      <c r="O6" s="3" t="s">
        <v>250</v>
      </c>
      <c r="P6" s="3" t="s">
        <v>297</v>
      </c>
      <c r="Q6" s="3" t="s">
        <v>66</v>
      </c>
      <c r="R6" s="3" t="s">
        <v>250</v>
      </c>
      <c r="S6" s="3" t="s">
        <v>297</v>
      </c>
      <c r="T6" s="3" t="s">
        <v>66</v>
      </c>
      <c r="U6" s="3" t="s">
        <v>250</v>
      </c>
      <c r="V6" s="6"/>
      <c r="W6" s="6"/>
    </row>
    <row r="7" spans="1:23">
      <c r="A7" s="409"/>
      <c r="B7" s="411"/>
      <c r="C7" s="411"/>
      <c r="D7" s="411"/>
      <c r="E7" s="411"/>
      <c r="F7" s="411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>
      <c r="A8" s="410" t="s">
        <v>307</v>
      </c>
      <c r="B8" s="410"/>
      <c r="C8" s="410"/>
      <c r="D8" s="410"/>
      <c r="E8" s="410"/>
      <c r="F8" s="410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>
      <c r="A9" s="411"/>
      <c r="B9" s="411"/>
      <c r="C9" s="411"/>
      <c r="D9" s="411"/>
      <c r="E9" s="411"/>
      <c r="F9" s="411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>
      <c r="A10" s="410" t="s">
        <v>308</v>
      </c>
      <c r="B10" s="410"/>
      <c r="C10" s="410"/>
      <c r="D10" s="410"/>
      <c r="E10" s="410"/>
      <c r="F10" s="4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>
      <c r="A11" s="411"/>
      <c r="B11" s="411"/>
      <c r="C11" s="411"/>
      <c r="D11" s="411"/>
      <c r="E11" s="411"/>
      <c r="F11" s="41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>
      <c r="A12" s="410" t="s">
        <v>309</v>
      </c>
      <c r="B12" s="410"/>
      <c r="C12" s="410"/>
      <c r="D12" s="410"/>
      <c r="E12" s="410"/>
      <c r="F12" s="410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>
      <c r="A13" s="411"/>
      <c r="B13" s="411"/>
      <c r="C13" s="411"/>
      <c r="D13" s="411"/>
      <c r="E13" s="411"/>
      <c r="F13" s="411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>
      <c r="A14" s="410" t="s">
        <v>310</v>
      </c>
      <c r="B14" s="410"/>
      <c r="C14" s="410"/>
      <c r="D14" s="410"/>
      <c r="E14" s="410"/>
      <c r="F14" s="410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>
      <c r="A15" s="411"/>
      <c r="B15" s="411"/>
      <c r="C15" s="411"/>
      <c r="D15" s="411"/>
      <c r="E15" s="411"/>
      <c r="F15" s="41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s="2" customFormat="1" ht="18.75">
      <c r="A17" s="381" t="s">
        <v>311</v>
      </c>
      <c r="B17" s="382"/>
      <c r="C17" s="382"/>
      <c r="D17" s="382"/>
      <c r="E17" s="383"/>
      <c r="F17" s="384"/>
      <c r="G17" s="386"/>
      <c r="H17" s="17"/>
      <c r="I17" s="17"/>
      <c r="J17" s="381" t="s">
        <v>312</v>
      </c>
      <c r="K17" s="382"/>
      <c r="L17" s="382"/>
      <c r="M17" s="382"/>
      <c r="N17" s="382"/>
      <c r="O17" s="382"/>
      <c r="P17" s="382"/>
      <c r="Q17" s="382"/>
      <c r="R17" s="382"/>
      <c r="S17" s="382"/>
      <c r="T17" s="382"/>
      <c r="U17" s="383"/>
      <c r="V17" s="9"/>
      <c r="W17" s="11"/>
    </row>
    <row r="18" spans="1:23" ht="56.25" customHeight="1">
      <c r="A18" s="387" t="s">
        <v>313</v>
      </c>
      <c r="B18" s="387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</row>
  </sheetData>
  <mergeCells count="53">
    <mergeCell ref="F4:F7"/>
    <mergeCell ref="F8:F9"/>
    <mergeCell ref="F10:F11"/>
    <mergeCell ref="F12:F13"/>
    <mergeCell ref="F14:F15"/>
    <mergeCell ref="E4:E7"/>
    <mergeCell ref="E8:E9"/>
    <mergeCell ref="E10:E11"/>
    <mergeCell ref="E12:E13"/>
    <mergeCell ref="E14:E15"/>
    <mergeCell ref="D4:D7"/>
    <mergeCell ref="D8:D9"/>
    <mergeCell ref="D10:D11"/>
    <mergeCell ref="D12:D13"/>
    <mergeCell ref="D14:D15"/>
    <mergeCell ref="C4:C7"/>
    <mergeCell ref="C8:C9"/>
    <mergeCell ref="C10:C11"/>
    <mergeCell ref="C12:C13"/>
    <mergeCell ref="C14:C1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</mergeCells>
  <phoneticPr fontId="50" type="noConversion"/>
  <dataValidations count="1">
    <dataValidation type="list" allowBlank="1" showInputMessage="1" showErrorMessage="1" sqref="W1 W4:W1048576" xr:uid="{00000000-0002-0000-0A00-000000000000}">
      <formula1>"YES,NO"</formula1>
    </dataValidation>
  </dataValidations>
  <pageMargins left="0.75" right="0.75" top="1" bottom="1" header="0.5" footer="0.5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PageLayoutView="125" workbookViewId="0">
      <selection activeCell="L17" sqref="L17"/>
    </sheetView>
  </sheetViews>
  <sheetFormatPr defaultColWidth="9" defaultRowHeight="14.25"/>
  <cols>
    <col min="1" max="1" width="7" customWidth="1"/>
    <col min="2" max="2" width="8.375" customWidth="1"/>
    <col min="3" max="3" width="19.75" customWidth="1"/>
    <col min="4" max="4" width="9.875" customWidth="1"/>
    <col min="5" max="5" width="14.375" customWidth="1"/>
    <col min="6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380" t="s">
        <v>314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</row>
    <row r="2" spans="1:14" s="1" customFormat="1" ht="16.5">
      <c r="A2" s="12" t="s">
        <v>315</v>
      </c>
      <c r="B2" s="13" t="s">
        <v>246</v>
      </c>
      <c r="C2" s="13" t="s">
        <v>247</v>
      </c>
      <c r="D2" s="13" t="s">
        <v>248</v>
      </c>
      <c r="E2" s="13" t="s">
        <v>249</v>
      </c>
      <c r="F2" s="13" t="s">
        <v>250</v>
      </c>
      <c r="G2" s="12" t="s">
        <v>316</v>
      </c>
      <c r="H2" s="12" t="s">
        <v>317</v>
      </c>
      <c r="I2" s="12" t="s">
        <v>318</v>
      </c>
      <c r="J2" s="12" t="s">
        <v>317</v>
      </c>
      <c r="K2" s="12" t="s">
        <v>319</v>
      </c>
      <c r="L2" s="12" t="s">
        <v>317</v>
      </c>
      <c r="M2" s="13" t="s">
        <v>296</v>
      </c>
      <c r="N2" s="13" t="s">
        <v>259</v>
      </c>
    </row>
    <row r="3" spans="1:14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ht="16.5">
      <c r="A4" s="14" t="s">
        <v>315</v>
      </c>
      <c r="B4" s="15" t="s">
        <v>320</v>
      </c>
      <c r="C4" s="15" t="s">
        <v>297</v>
      </c>
      <c r="D4" s="15" t="s">
        <v>248</v>
      </c>
      <c r="E4" s="13" t="s">
        <v>249</v>
      </c>
      <c r="F4" s="13" t="s">
        <v>250</v>
      </c>
      <c r="G4" s="12" t="s">
        <v>316</v>
      </c>
      <c r="H4" s="12" t="s">
        <v>317</v>
      </c>
      <c r="I4" s="12" t="s">
        <v>318</v>
      </c>
      <c r="J4" s="12" t="s">
        <v>317</v>
      </c>
      <c r="K4" s="12" t="s">
        <v>319</v>
      </c>
      <c r="L4" s="12" t="s">
        <v>317</v>
      </c>
      <c r="M4" s="13" t="s">
        <v>296</v>
      </c>
      <c r="N4" s="13" t="s">
        <v>259</v>
      </c>
    </row>
    <row r="5" spans="1:14">
      <c r="A5" s="5">
        <v>2.11</v>
      </c>
      <c r="B5" s="6"/>
      <c r="C5" s="6" t="s">
        <v>321</v>
      </c>
      <c r="D5" s="6" t="s">
        <v>322</v>
      </c>
      <c r="E5" s="6" t="s">
        <v>61</v>
      </c>
      <c r="F5" s="6" t="s">
        <v>323</v>
      </c>
      <c r="G5" s="16">
        <v>0.35069444444444398</v>
      </c>
      <c r="H5" s="6"/>
      <c r="I5" s="16">
        <v>0.54166666666666696</v>
      </c>
      <c r="J5" s="6"/>
      <c r="K5" s="6"/>
      <c r="L5" s="6"/>
      <c r="M5" s="6"/>
      <c r="N5" s="6" t="s">
        <v>266</v>
      </c>
    </row>
    <row r="6" spans="1:14">
      <c r="A6" s="5">
        <v>2.13</v>
      </c>
      <c r="B6" s="6"/>
      <c r="C6" s="6" t="s">
        <v>321</v>
      </c>
      <c r="D6" s="6" t="s">
        <v>322</v>
      </c>
      <c r="E6" s="6" t="s">
        <v>61</v>
      </c>
      <c r="F6" s="6" t="s">
        <v>323</v>
      </c>
      <c r="G6" s="16">
        <v>0.35069444444444398</v>
      </c>
      <c r="H6" s="6"/>
      <c r="I6" s="16">
        <v>0.54166666666666696</v>
      </c>
      <c r="J6" s="6"/>
      <c r="K6" s="6"/>
      <c r="L6" s="6"/>
      <c r="M6" s="6"/>
      <c r="N6" s="6"/>
    </row>
    <row r="7" spans="1:14">
      <c r="A7" s="5">
        <v>2.14</v>
      </c>
      <c r="B7" s="5"/>
      <c r="C7" s="6" t="s">
        <v>321</v>
      </c>
      <c r="D7" s="6" t="s">
        <v>322</v>
      </c>
      <c r="E7" s="6" t="s">
        <v>61</v>
      </c>
      <c r="F7" s="6" t="s">
        <v>323</v>
      </c>
      <c r="G7" s="16">
        <v>0.35069444444444398</v>
      </c>
      <c r="H7" s="5"/>
      <c r="I7" s="16">
        <v>0.54166666666666696</v>
      </c>
      <c r="J7" s="5"/>
      <c r="K7" s="5"/>
      <c r="L7" s="5"/>
      <c r="M7" s="5"/>
      <c r="N7" s="5"/>
    </row>
    <row r="8" spans="1:14">
      <c r="A8" s="5">
        <v>2.15</v>
      </c>
      <c r="B8" s="5"/>
      <c r="C8" s="6" t="s">
        <v>321</v>
      </c>
      <c r="D8" s="6" t="s">
        <v>322</v>
      </c>
      <c r="E8" s="6" t="s">
        <v>61</v>
      </c>
      <c r="F8" s="6" t="s">
        <v>323</v>
      </c>
      <c r="G8" s="16">
        <v>0.35069444444444398</v>
      </c>
      <c r="H8" s="5"/>
      <c r="I8" s="16">
        <v>0.54166666666666696</v>
      </c>
      <c r="J8" s="5"/>
      <c r="K8" s="5"/>
      <c r="L8" s="5"/>
      <c r="M8" s="5"/>
      <c r="N8" s="5"/>
    </row>
    <row r="9" spans="1:14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2" customFormat="1" ht="18.75">
      <c r="A11" s="381" t="s">
        <v>324</v>
      </c>
      <c r="B11" s="382"/>
      <c r="C11" s="382"/>
      <c r="D11" s="383"/>
      <c r="E11" s="384"/>
      <c r="F11" s="385"/>
      <c r="G11" s="386"/>
      <c r="H11" s="17"/>
      <c r="I11" s="381" t="s">
        <v>325</v>
      </c>
      <c r="J11" s="382"/>
      <c r="K11" s="382"/>
      <c r="L11" s="9"/>
      <c r="M11" s="9"/>
      <c r="N11" s="11"/>
    </row>
    <row r="12" spans="1:14" ht="16.5">
      <c r="A12" s="387" t="s">
        <v>326</v>
      </c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</row>
  </sheetData>
  <mergeCells count="5">
    <mergeCell ref="A1:N1"/>
    <mergeCell ref="A11:D11"/>
    <mergeCell ref="E11:G11"/>
    <mergeCell ref="I11:K11"/>
    <mergeCell ref="A12:N12"/>
  </mergeCells>
  <phoneticPr fontId="50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2"/>
  <sheetViews>
    <sheetView zoomScalePageLayoutView="125" workbookViewId="0">
      <selection activeCell="A12" sqref="A12:L12"/>
    </sheetView>
  </sheetViews>
  <sheetFormatPr defaultColWidth="9" defaultRowHeight="14.25"/>
  <cols>
    <col min="1" max="2" width="7" customWidth="1"/>
    <col min="3" max="3" width="12.125" customWidth="1"/>
    <col min="4" max="4" width="18.5" customWidth="1"/>
    <col min="5" max="5" width="12.125" customWidth="1"/>
    <col min="6" max="6" width="19.875" customWidth="1"/>
    <col min="7" max="7" width="11.625" customWidth="1"/>
    <col min="8" max="9" width="14" customWidth="1"/>
    <col min="10" max="10" width="11.5" customWidth="1"/>
  </cols>
  <sheetData>
    <row r="1" spans="1:12" ht="29.25">
      <c r="A1" s="380" t="s">
        <v>327</v>
      </c>
      <c r="B1" s="380"/>
      <c r="C1" s="380"/>
      <c r="D1" s="380"/>
      <c r="E1" s="380"/>
      <c r="F1" s="380"/>
      <c r="G1" s="380"/>
      <c r="H1" s="380"/>
      <c r="I1" s="380"/>
      <c r="J1" s="380"/>
    </row>
    <row r="2" spans="1:12" s="1" customFormat="1" ht="16.5">
      <c r="A2" s="3" t="s">
        <v>290</v>
      </c>
      <c r="B2" s="4" t="s">
        <v>250</v>
      </c>
      <c r="C2" s="4" t="s">
        <v>246</v>
      </c>
      <c r="D2" s="4" t="s">
        <v>247</v>
      </c>
      <c r="E2" s="4" t="s">
        <v>248</v>
      </c>
      <c r="F2" s="4" t="s">
        <v>249</v>
      </c>
      <c r="G2" s="3" t="s">
        <v>328</v>
      </c>
      <c r="H2" s="3" t="s">
        <v>329</v>
      </c>
      <c r="I2" s="3" t="s">
        <v>330</v>
      </c>
      <c r="J2" s="3" t="s">
        <v>331</v>
      </c>
      <c r="K2" s="4" t="s">
        <v>296</v>
      </c>
      <c r="L2" s="4" t="s">
        <v>259</v>
      </c>
    </row>
    <row r="3" spans="1:12">
      <c r="A3" s="5" t="s">
        <v>298</v>
      </c>
      <c r="B3" s="5"/>
      <c r="C3" s="6">
        <v>348275</v>
      </c>
      <c r="D3" s="6" t="s">
        <v>261</v>
      </c>
      <c r="E3" s="6" t="s">
        <v>262</v>
      </c>
      <c r="F3" s="6" t="s">
        <v>263</v>
      </c>
      <c r="G3" s="6" t="s">
        <v>332</v>
      </c>
      <c r="H3" s="6" t="s">
        <v>333</v>
      </c>
      <c r="I3" s="6" t="s">
        <v>334</v>
      </c>
      <c r="J3" s="6" t="s">
        <v>335</v>
      </c>
      <c r="K3" s="6" t="s">
        <v>336</v>
      </c>
      <c r="L3" s="6"/>
    </row>
    <row r="4" spans="1:12">
      <c r="A4" s="5" t="s">
        <v>307</v>
      </c>
      <c r="B4" s="5"/>
      <c r="C4" s="6">
        <v>348275</v>
      </c>
      <c r="D4" s="6" t="s">
        <v>261</v>
      </c>
      <c r="E4" s="6" t="s">
        <v>262</v>
      </c>
      <c r="F4" s="6" t="s">
        <v>263</v>
      </c>
      <c r="G4" s="6" t="s">
        <v>332</v>
      </c>
      <c r="H4" s="6" t="s">
        <v>333</v>
      </c>
      <c r="I4" s="6" t="s">
        <v>334</v>
      </c>
      <c r="J4" s="6" t="s">
        <v>335</v>
      </c>
      <c r="K4" s="6" t="s">
        <v>336</v>
      </c>
      <c r="L4" s="6"/>
    </row>
    <row r="5" spans="1:12">
      <c r="A5" s="5" t="s">
        <v>308</v>
      </c>
      <c r="B5" s="5"/>
      <c r="C5" s="6">
        <v>348275</v>
      </c>
      <c r="D5" s="6" t="s">
        <v>261</v>
      </c>
      <c r="E5" s="6" t="s">
        <v>262</v>
      </c>
      <c r="F5" s="6" t="s">
        <v>263</v>
      </c>
      <c r="G5" s="6" t="s">
        <v>332</v>
      </c>
      <c r="H5" s="6" t="s">
        <v>333</v>
      </c>
      <c r="I5" s="6" t="s">
        <v>334</v>
      </c>
      <c r="J5" s="6" t="s">
        <v>335</v>
      </c>
      <c r="K5" s="6" t="s">
        <v>336</v>
      </c>
      <c r="L5" s="6"/>
    </row>
    <row r="6" spans="1:12">
      <c r="A6" s="5" t="s">
        <v>309</v>
      </c>
      <c r="B6" s="5"/>
      <c r="C6" s="6">
        <v>348275</v>
      </c>
      <c r="D6" s="6" t="s">
        <v>261</v>
      </c>
      <c r="E6" s="6" t="s">
        <v>262</v>
      </c>
      <c r="F6" s="6" t="s">
        <v>263</v>
      </c>
      <c r="G6" s="6" t="s">
        <v>332</v>
      </c>
      <c r="H6" s="6" t="s">
        <v>333</v>
      </c>
      <c r="I6" s="6" t="s">
        <v>334</v>
      </c>
      <c r="J6" s="6" t="s">
        <v>335</v>
      </c>
      <c r="K6" s="6" t="s">
        <v>336</v>
      </c>
      <c r="L6" s="6"/>
    </row>
    <row r="7" spans="1:12">
      <c r="A7" s="5" t="s">
        <v>310</v>
      </c>
      <c r="B7" s="5"/>
      <c r="C7" s="6">
        <v>348275</v>
      </c>
      <c r="D7" s="6" t="s">
        <v>261</v>
      </c>
      <c r="E7" s="6" t="s">
        <v>262</v>
      </c>
      <c r="F7" s="6" t="s">
        <v>263</v>
      </c>
      <c r="G7" s="6" t="s">
        <v>332</v>
      </c>
      <c r="H7" s="6" t="s">
        <v>333</v>
      </c>
      <c r="I7" s="6" t="s">
        <v>334</v>
      </c>
      <c r="J7" s="6" t="s">
        <v>335</v>
      </c>
      <c r="K7" s="6" t="s">
        <v>336</v>
      </c>
      <c r="L7" s="5"/>
    </row>
    <row r="8" spans="1:1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1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s="2" customFormat="1" ht="18.75">
      <c r="A11" s="381" t="s">
        <v>337</v>
      </c>
      <c r="B11" s="382"/>
      <c r="C11" s="382"/>
      <c r="D11" s="382"/>
      <c r="E11" s="383"/>
      <c r="F11" s="384"/>
      <c r="G11" s="386"/>
      <c r="H11" s="381" t="s">
        <v>338</v>
      </c>
      <c r="I11" s="382"/>
      <c r="J11" s="382"/>
      <c r="K11" s="9"/>
      <c r="L11" s="11"/>
    </row>
    <row r="12" spans="1:12" ht="72" customHeight="1">
      <c r="A12" s="387" t="s">
        <v>339</v>
      </c>
      <c r="B12" s="387"/>
      <c r="C12" s="388"/>
      <c r="D12" s="388"/>
      <c r="E12" s="388"/>
      <c r="F12" s="388"/>
      <c r="G12" s="388"/>
      <c r="H12" s="388"/>
      <c r="I12" s="388"/>
      <c r="J12" s="388"/>
      <c r="K12" s="388"/>
      <c r="L12" s="388"/>
    </row>
  </sheetData>
  <mergeCells count="5">
    <mergeCell ref="A1:J1"/>
    <mergeCell ref="A11:E11"/>
    <mergeCell ref="F11:G11"/>
    <mergeCell ref="H11:J11"/>
    <mergeCell ref="A12:L12"/>
  </mergeCells>
  <phoneticPr fontId="50" type="noConversion"/>
  <dataValidations count="1">
    <dataValidation type="list" allowBlank="1" showInputMessage="1" showErrorMessage="1" sqref="L3:L12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"/>
  <sheetViews>
    <sheetView zoomScalePageLayoutView="125" workbookViewId="0">
      <selection activeCell="J5" sqref="J5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22.8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spans="1:9" ht="29.25">
      <c r="A1" s="380" t="s">
        <v>340</v>
      </c>
      <c r="B1" s="380"/>
      <c r="C1" s="380"/>
      <c r="D1" s="380"/>
      <c r="E1" s="380"/>
      <c r="F1" s="380"/>
      <c r="G1" s="380"/>
      <c r="H1" s="380"/>
      <c r="I1" s="380"/>
    </row>
    <row r="2" spans="1:9" s="1" customFormat="1" ht="16.5">
      <c r="A2" s="389" t="s">
        <v>245</v>
      </c>
      <c r="B2" s="390" t="s">
        <v>250</v>
      </c>
      <c r="C2" s="390" t="s">
        <v>297</v>
      </c>
      <c r="D2" s="390" t="s">
        <v>248</v>
      </c>
      <c r="E2" s="390" t="s">
        <v>249</v>
      </c>
      <c r="F2" s="3" t="s">
        <v>341</v>
      </c>
      <c r="G2" s="3" t="s">
        <v>272</v>
      </c>
      <c r="H2" s="395" t="s">
        <v>273</v>
      </c>
      <c r="I2" s="399" t="s">
        <v>275</v>
      </c>
    </row>
    <row r="3" spans="1:9" s="1" customFormat="1" ht="16.5">
      <c r="A3" s="389"/>
      <c r="B3" s="391"/>
      <c r="C3" s="391"/>
      <c r="D3" s="391"/>
      <c r="E3" s="391"/>
      <c r="F3" s="3" t="s">
        <v>342</v>
      </c>
      <c r="G3" s="3" t="s">
        <v>276</v>
      </c>
      <c r="H3" s="396"/>
      <c r="I3" s="400"/>
    </row>
    <row r="4" spans="1:9">
      <c r="A4" s="5"/>
      <c r="B4" s="5" t="s">
        <v>301</v>
      </c>
      <c r="C4" s="6" t="s">
        <v>299</v>
      </c>
      <c r="D4" s="6" t="s">
        <v>343</v>
      </c>
      <c r="E4" s="7" t="s">
        <v>263</v>
      </c>
      <c r="F4" s="6">
        <v>3.3</v>
      </c>
      <c r="G4" s="8">
        <v>1</v>
      </c>
      <c r="H4" s="6">
        <v>3.3</v>
      </c>
      <c r="I4" s="6" t="s">
        <v>266</v>
      </c>
    </row>
    <row r="5" spans="1:9" ht="16.5">
      <c r="A5" s="5"/>
      <c r="B5" s="5" t="s">
        <v>301</v>
      </c>
      <c r="C5" s="187" t="s">
        <v>344</v>
      </c>
      <c r="D5" s="6" t="s">
        <v>118</v>
      </c>
      <c r="E5" s="7" t="s">
        <v>263</v>
      </c>
      <c r="F5" s="6">
        <v>4.2</v>
      </c>
      <c r="G5" s="6">
        <v>1.1000000000000001</v>
      </c>
      <c r="H5" s="6">
        <v>4.2</v>
      </c>
      <c r="I5" s="6" t="s">
        <v>266</v>
      </c>
    </row>
    <row r="6" spans="1:9" ht="16.5">
      <c r="A6" s="5"/>
      <c r="B6" s="5" t="s">
        <v>345</v>
      </c>
      <c r="C6" s="188" t="s">
        <v>346</v>
      </c>
      <c r="D6" s="6" t="s">
        <v>118</v>
      </c>
      <c r="E6" s="7" t="s">
        <v>263</v>
      </c>
      <c r="F6" s="6">
        <v>2.8</v>
      </c>
      <c r="G6" s="6">
        <v>1.9</v>
      </c>
      <c r="H6" s="6">
        <v>2.8</v>
      </c>
      <c r="I6" s="6" t="s">
        <v>266</v>
      </c>
    </row>
    <row r="7" spans="1:9">
      <c r="A7" s="5"/>
      <c r="B7" s="5"/>
      <c r="C7" s="6"/>
      <c r="D7" s="6"/>
      <c r="E7" s="6"/>
      <c r="F7" s="6"/>
      <c r="G7" s="6"/>
      <c r="H7" s="6"/>
      <c r="I7" s="6"/>
    </row>
    <row r="8" spans="1:9">
      <c r="A8" s="5"/>
      <c r="B8" s="5"/>
      <c r="C8" s="5"/>
      <c r="D8" s="5"/>
      <c r="E8" s="5"/>
      <c r="F8" s="5"/>
      <c r="G8" s="5"/>
      <c r="H8" s="5"/>
      <c r="I8" s="5"/>
    </row>
    <row r="9" spans="1:9">
      <c r="A9" s="5"/>
      <c r="B9" s="5"/>
      <c r="C9" s="5"/>
      <c r="D9" s="5"/>
      <c r="E9" s="5"/>
      <c r="F9" s="5"/>
      <c r="G9" s="5"/>
      <c r="H9" s="5"/>
      <c r="I9" s="5"/>
    </row>
    <row r="10" spans="1:9">
      <c r="A10" s="5"/>
      <c r="B10" s="5"/>
      <c r="C10" s="5"/>
      <c r="D10" s="5"/>
      <c r="E10" s="5"/>
      <c r="F10" s="5"/>
      <c r="G10" s="5"/>
      <c r="H10" s="5"/>
      <c r="I10" s="5"/>
    </row>
    <row r="11" spans="1:9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8.75">
      <c r="A12" s="381" t="s">
        <v>347</v>
      </c>
      <c r="B12" s="382"/>
      <c r="C12" s="382"/>
      <c r="D12" s="383"/>
      <c r="E12" s="10"/>
      <c r="F12" s="381" t="s">
        <v>348</v>
      </c>
      <c r="G12" s="382"/>
      <c r="H12" s="383"/>
      <c r="I12" s="11"/>
    </row>
    <row r="13" spans="1:9" ht="45.75" customHeight="1">
      <c r="A13" s="387" t="s">
        <v>349</v>
      </c>
      <c r="B13" s="387"/>
      <c r="C13" s="388"/>
      <c r="D13" s="388"/>
      <c r="E13" s="388"/>
      <c r="F13" s="388"/>
      <c r="G13" s="388"/>
      <c r="H13" s="388"/>
      <c r="I13" s="388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50" type="noConversion"/>
  <dataValidations count="1">
    <dataValidation type="list" allowBlank="1" showInputMessage="1" showErrorMessage="1" sqref="I5 I1:I4 I6:I1048576" xr:uid="{00000000-0002-0000-0D00-000000000000}">
      <formula1>"YES,NO"</formula1>
    </dataValidation>
  </dataValidations>
  <pageMargins left="0.75" right="0.75" top="1" bottom="1" header="0.5" footer="0.5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95" t="s">
        <v>33</v>
      </c>
      <c r="C2" s="196"/>
      <c r="D2" s="196"/>
      <c r="E2" s="196"/>
      <c r="F2" s="196"/>
      <c r="G2" s="196"/>
      <c r="H2" s="196"/>
      <c r="I2" s="197"/>
    </row>
    <row r="3" spans="2:9" ht="27.95" customHeight="1">
      <c r="B3" s="165"/>
      <c r="C3" s="166"/>
      <c r="D3" s="198" t="s">
        <v>34</v>
      </c>
      <c r="E3" s="199"/>
      <c r="F3" s="200" t="s">
        <v>35</v>
      </c>
      <c r="G3" s="201"/>
      <c r="H3" s="198" t="s">
        <v>36</v>
      </c>
      <c r="I3" s="202"/>
    </row>
    <row r="4" spans="2:9" ht="27.95" customHeight="1">
      <c r="B4" s="165" t="s">
        <v>37</v>
      </c>
      <c r="C4" s="166" t="s">
        <v>38</v>
      </c>
      <c r="D4" s="166" t="s">
        <v>39</v>
      </c>
      <c r="E4" s="166" t="s">
        <v>40</v>
      </c>
      <c r="F4" s="167" t="s">
        <v>39</v>
      </c>
      <c r="G4" s="167" t="s">
        <v>40</v>
      </c>
      <c r="H4" s="166" t="s">
        <v>39</v>
      </c>
      <c r="I4" s="174" t="s">
        <v>40</v>
      </c>
    </row>
    <row r="5" spans="2:9" ht="27.95" customHeight="1">
      <c r="B5" s="168" t="s">
        <v>41</v>
      </c>
      <c r="C5" s="5">
        <v>13</v>
      </c>
      <c r="D5" s="5">
        <v>0</v>
      </c>
      <c r="E5" s="5">
        <v>1</v>
      </c>
      <c r="F5" s="169">
        <v>0</v>
      </c>
      <c r="G5" s="169">
        <v>1</v>
      </c>
      <c r="H5" s="5">
        <v>1</v>
      </c>
      <c r="I5" s="175">
        <v>2</v>
      </c>
    </row>
    <row r="6" spans="2:9" ht="27.95" customHeight="1">
      <c r="B6" s="168" t="s">
        <v>42</v>
      </c>
      <c r="C6" s="5">
        <v>20</v>
      </c>
      <c r="D6" s="5">
        <v>0</v>
      </c>
      <c r="E6" s="5">
        <v>1</v>
      </c>
      <c r="F6" s="169">
        <v>1</v>
      </c>
      <c r="G6" s="169">
        <v>2</v>
      </c>
      <c r="H6" s="5">
        <v>2</v>
      </c>
      <c r="I6" s="175">
        <v>3</v>
      </c>
    </row>
    <row r="7" spans="2:9" ht="27.95" customHeight="1">
      <c r="B7" s="168" t="s">
        <v>43</v>
      </c>
      <c r="C7" s="5">
        <v>32</v>
      </c>
      <c r="D7" s="5">
        <v>0</v>
      </c>
      <c r="E7" s="5">
        <v>1</v>
      </c>
      <c r="F7" s="169">
        <v>2</v>
      </c>
      <c r="G7" s="169">
        <v>3</v>
      </c>
      <c r="H7" s="5">
        <v>3</v>
      </c>
      <c r="I7" s="175">
        <v>4</v>
      </c>
    </row>
    <row r="8" spans="2:9" ht="27.95" customHeight="1">
      <c r="B8" s="168" t="s">
        <v>44</v>
      </c>
      <c r="C8" s="5">
        <v>50</v>
      </c>
      <c r="D8" s="5">
        <v>1</v>
      </c>
      <c r="E8" s="5">
        <v>2</v>
      </c>
      <c r="F8" s="169">
        <v>3</v>
      </c>
      <c r="G8" s="169">
        <v>4</v>
      </c>
      <c r="H8" s="5">
        <v>5</v>
      </c>
      <c r="I8" s="175">
        <v>6</v>
      </c>
    </row>
    <row r="9" spans="2:9" ht="27.95" customHeight="1">
      <c r="B9" s="168" t="s">
        <v>45</v>
      </c>
      <c r="C9" s="5">
        <v>80</v>
      </c>
      <c r="D9" s="5">
        <v>2</v>
      </c>
      <c r="E9" s="5">
        <v>3</v>
      </c>
      <c r="F9" s="169">
        <v>5</v>
      </c>
      <c r="G9" s="169">
        <v>6</v>
      </c>
      <c r="H9" s="5">
        <v>7</v>
      </c>
      <c r="I9" s="175">
        <v>8</v>
      </c>
    </row>
    <row r="10" spans="2:9" ht="27.95" customHeight="1">
      <c r="B10" s="168" t="s">
        <v>46</v>
      </c>
      <c r="C10" s="5">
        <v>125</v>
      </c>
      <c r="D10" s="5">
        <v>3</v>
      </c>
      <c r="E10" s="5">
        <v>4</v>
      </c>
      <c r="F10" s="169">
        <v>7</v>
      </c>
      <c r="G10" s="169">
        <v>8</v>
      </c>
      <c r="H10" s="5">
        <v>10</v>
      </c>
      <c r="I10" s="175">
        <v>11</v>
      </c>
    </row>
    <row r="11" spans="2:9" ht="27.95" customHeight="1">
      <c r="B11" s="168" t="s">
        <v>47</v>
      </c>
      <c r="C11" s="5">
        <v>200</v>
      </c>
      <c r="D11" s="5">
        <v>5</v>
      </c>
      <c r="E11" s="5">
        <v>6</v>
      </c>
      <c r="F11" s="169">
        <v>10</v>
      </c>
      <c r="G11" s="169">
        <v>11</v>
      </c>
      <c r="H11" s="5">
        <v>14</v>
      </c>
      <c r="I11" s="175">
        <v>15</v>
      </c>
    </row>
    <row r="12" spans="2:9" ht="27.95" customHeight="1">
      <c r="B12" s="170" t="s">
        <v>48</v>
      </c>
      <c r="C12" s="171">
        <v>315</v>
      </c>
      <c r="D12" s="171">
        <v>7</v>
      </c>
      <c r="E12" s="171">
        <v>8</v>
      </c>
      <c r="F12" s="172">
        <v>14</v>
      </c>
      <c r="G12" s="172">
        <v>15</v>
      </c>
      <c r="H12" s="171">
        <v>21</v>
      </c>
      <c r="I12" s="176">
        <v>22</v>
      </c>
    </row>
    <row r="14" spans="2:9">
      <c r="B14" s="173" t="s">
        <v>49</v>
      </c>
      <c r="C14" s="173"/>
      <c r="D14" s="173"/>
    </row>
  </sheetData>
  <mergeCells count="4">
    <mergeCell ref="B2:I2"/>
    <mergeCell ref="D3:E3"/>
    <mergeCell ref="F3:G3"/>
    <mergeCell ref="H3:I3"/>
  </mergeCells>
  <phoneticPr fontId="50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Normal="100" zoomScaleSheetLayoutView="100" zoomScalePageLayoutView="125" workbookViewId="0">
      <selection activeCell="M10" sqref="M10"/>
    </sheetView>
  </sheetViews>
  <sheetFormatPr defaultColWidth="10.375" defaultRowHeight="16.5" customHeight="1"/>
  <cols>
    <col min="1" max="9" width="10.375" style="71"/>
    <col min="10" max="10" width="8.875" style="71" customWidth="1"/>
    <col min="11" max="11" width="12" style="71" customWidth="1"/>
    <col min="12" max="16384" width="10.375" style="71"/>
  </cols>
  <sheetData>
    <row r="1" spans="1:11" ht="20.25">
      <c r="A1" s="203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pans="1:11" ht="14.25">
      <c r="A2" s="103" t="s">
        <v>51</v>
      </c>
      <c r="B2" s="204" t="s">
        <v>52</v>
      </c>
      <c r="C2" s="204"/>
      <c r="D2" s="205" t="s">
        <v>53</v>
      </c>
      <c r="E2" s="205"/>
      <c r="F2" s="206" t="s">
        <v>54</v>
      </c>
      <c r="G2" s="206"/>
      <c r="H2" s="104" t="s">
        <v>55</v>
      </c>
      <c r="I2" s="207" t="s">
        <v>56</v>
      </c>
      <c r="J2" s="207"/>
      <c r="K2" s="208"/>
    </row>
    <row r="3" spans="1:11" ht="14.25">
      <c r="A3" s="209" t="s">
        <v>57</v>
      </c>
      <c r="B3" s="210"/>
      <c r="C3" s="211"/>
      <c r="D3" s="212" t="s">
        <v>58</v>
      </c>
      <c r="E3" s="213"/>
      <c r="F3" s="213"/>
      <c r="G3" s="214"/>
      <c r="H3" s="212" t="s">
        <v>59</v>
      </c>
      <c r="I3" s="213"/>
      <c r="J3" s="213"/>
      <c r="K3" s="214"/>
    </row>
    <row r="4" spans="1:11" ht="14.25">
      <c r="A4" s="107" t="s">
        <v>60</v>
      </c>
      <c r="B4" s="215" t="s">
        <v>61</v>
      </c>
      <c r="C4" s="216"/>
      <c r="D4" s="217" t="s">
        <v>62</v>
      </c>
      <c r="E4" s="218"/>
      <c r="F4" s="219">
        <v>45016</v>
      </c>
      <c r="G4" s="220"/>
      <c r="H4" s="217" t="s">
        <v>63</v>
      </c>
      <c r="I4" s="218"/>
      <c r="J4" s="121" t="s">
        <v>64</v>
      </c>
      <c r="K4" s="130" t="s">
        <v>65</v>
      </c>
    </row>
    <row r="5" spans="1:11" ht="14.25">
      <c r="A5" s="109" t="s">
        <v>66</v>
      </c>
      <c r="B5" s="215" t="s">
        <v>67</v>
      </c>
      <c r="C5" s="216"/>
      <c r="D5" s="217" t="s">
        <v>68</v>
      </c>
      <c r="E5" s="218"/>
      <c r="F5" s="219">
        <v>44967</v>
      </c>
      <c r="G5" s="220"/>
      <c r="H5" s="217" t="s">
        <v>69</v>
      </c>
      <c r="I5" s="218"/>
      <c r="J5" s="121" t="s">
        <v>64</v>
      </c>
      <c r="K5" s="130" t="s">
        <v>65</v>
      </c>
    </row>
    <row r="6" spans="1:11" ht="14.25">
      <c r="A6" s="107" t="s">
        <v>70</v>
      </c>
      <c r="B6" s="110" t="s">
        <v>71</v>
      </c>
      <c r="C6" s="111" t="s">
        <v>72</v>
      </c>
      <c r="D6" s="109" t="s">
        <v>73</v>
      </c>
      <c r="E6" s="123"/>
      <c r="F6" s="219">
        <v>44982</v>
      </c>
      <c r="G6" s="220"/>
      <c r="H6" s="217" t="s">
        <v>74</v>
      </c>
      <c r="I6" s="218"/>
      <c r="J6" s="121" t="s">
        <v>64</v>
      </c>
      <c r="K6" s="130" t="s">
        <v>65</v>
      </c>
    </row>
    <row r="7" spans="1:11" ht="14.25">
      <c r="A7" s="107" t="s">
        <v>75</v>
      </c>
      <c r="B7" s="221">
        <v>901</v>
      </c>
      <c r="C7" s="222"/>
      <c r="D7" s="109" t="s">
        <v>76</v>
      </c>
      <c r="E7" s="122"/>
      <c r="F7" s="219">
        <v>44986</v>
      </c>
      <c r="G7" s="220"/>
      <c r="H7" s="217" t="s">
        <v>77</v>
      </c>
      <c r="I7" s="218"/>
      <c r="J7" s="121" t="s">
        <v>64</v>
      </c>
      <c r="K7" s="130" t="s">
        <v>65</v>
      </c>
    </row>
    <row r="8" spans="1:11" ht="14.25">
      <c r="A8" s="142"/>
      <c r="B8" s="223"/>
      <c r="C8" s="224"/>
      <c r="D8" s="225" t="s">
        <v>78</v>
      </c>
      <c r="E8" s="226"/>
      <c r="F8" s="227"/>
      <c r="G8" s="228"/>
      <c r="H8" s="225" t="s">
        <v>79</v>
      </c>
      <c r="I8" s="226"/>
      <c r="J8" s="124" t="s">
        <v>64</v>
      </c>
      <c r="K8" s="131" t="s">
        <v>65</v>
      </c>
    </row>
    <row r="9" spans="1:11" ht="14.25">
      <c r="A9" s="229" t="s">
        <v>80</v>
      </c>
      <c r="B9" s="230"/>
      <c r="C9" s="230"/>
      <c r="D9" s="230"/>
      <c r="E9" s="230"/>
      <c r="F9" s="230"/>
      <c r="G9" s="230"/>
      <c r="H9" s="230"/>
      <c r="I9" s="230"/>
      <c r="J9" s="230"/>
      <c r="K9" s="231"/>
    </row>
    <row r="10" spans="1:11" ht="14.25">
      <c r="A10" s="232" t="s">
        <v>81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4"/>
    </row>
    <row r="11" spans="1:11" ht="14.25">
      <c r="A11" s="143" t="s">
        <v>82</v>
      </c>
      <c r="B11" s="144" t="s">
        <v>83</v>
      </c>
      <c r="C11" s="145" t="s">
        <v>84</v>
      </c>
      <c r="D11" s="146"/>
      <c r="E11" s="147" t="s">
        <v>85</v>
      </c>
      <c r="F11" s="144" t="s">
        <v>83</v>
      </c>
      <c r="G11" s="145" t="s">
        <v>84</v>
      </c>
      <c r="H11" s="145" t="s">
        <v>86</v>
      </c>
      <c r="I11" s="147" t="s">
        <v>87</v>
      </c>
      <c r="J11" s="144" t="s">
        <v>83</v>
      </c>
      <c r="K11" s="161" t="s">
        <v>84</v>
      </c>
    </row>
    <row r="12" spans="1:11" ht="14.25">
      <c r="A12" s="109" t="s">
        <v>88</v>
      </c>
      <c r="B12" s="120" t="s">
        <v>83</v>
      </c>
      <c r="C12" s="121" t="s">
        <v>84</v>
      </c>
      <c r="D12" s="122"/>
      <c r="E12" s="123" t="s">
        <v>89</v>
      </c>
      <c r="F12" s="120" t="s">
        <v>83</v>
      </c>
      <c r="G12" s="121" t="s">
        <v>84</v>
      </c>
      <c r="H12" s="121" t="s">
        <v>86</v>
      </c>
      <c r="I12" s="123" t="s">
        <v>90</v>
      </c>
      <c r="J12" s="120" t="s">
        <v>83</v>
      </c>
      <c r="K12" s="130" t="s">
        <v>84</v>
      </c>
    </row>
    <row r="13" spans="1:11" ht="14.25">
      <c r="A13" s="109" t="s">
        <v>91</v>
      </c>
      <c r="B13" s="120" t="s">
        <v>83</v>
      </c>
      <c r="C13" s="121" t="s">
        <v>84</v>
      </c>
      <c r="D13" s="122"/>
      <c r="E13" s="123" t="s">
        <v>92</v>
      </c>
      <c r="F13" s="121" t="s">
        <v>93</v>
      </c>
      <c r="G13" s="121" t="s">
        <v>94</v>
      </c>
      <c r="H13" s="121" t="s">
        <v>86</v>
      </c>
      <c r="I13" s="123" t="s">
        <v>95</v>
      </c>
      <c r="J13" s="120" t="s">
        <v>83</v>
      </c>
      <c r="K13" s="130" t="s">
        <v>84</v>
      </c>
    </row>
    <row r="14" spans="1:11" ht="14.25">
      <c r="A14" s="225" t="s">
        <v>96</v>
      </c>
      <c r="B14" s="226"/>
      <c r="C14" s="226"/>
      <c r="D14" s="226"/>
      <c r="E14" s="226"/>
      <c r="F14" s="226"/>
      <c r="G14" s="226"/>
      <c r="H14" s="226"/>
      <c r="I14" s="226"/>
      <c r="J14" s="226"/>
      <c r="K14" s="235"/>
    </row>
    <row r="15" spans="1:11" ht="14.25">
      <c r="A15" s="232" t="s">
        <v>97</v>
      </c>
      <c r="B15" s="233"/>
      <c r="C15" s="233"/>
      <c r="D15" s="233"/>
      <c r="E15" s="233"/>
      <c r="F15" s="233"/>
      <c r="G15" s="233"/>
      <c r="H15" s="233"/>
      <c r="I15" s="233"/>
      <c r="J15" s="233"/>
      <c r="K15" s="234"/>
    </row>
    <row r="16" spans="1:11" ht="14.25">
      <c r="A16" s="148" t="s">
        <v>98</v>
      </c>
      <c r="B16" s="145" t="s">
        <v>93</v>
      </c>
      <c r="C16" s="145" t="s">
        <v>94</v>
      </c>
      <c r="D16" s="149"/>
      <c r="E16" s="150" t="s">
        <v>99</v>
      </c>
      <c r="F16" s="145" t="s">
        <v>93</v>
      </c>
      <c r="G16" s="145" t="s">
        <v>94</v>
      </c>
      <c r="H16" s="151"/>
      <c r="I16" s="150" t="s">
        <v>100</v>
      </c>
      <c r="J16" s="145" t="s">
        <v>93</v>
      </c>
      <c r="K16" s="161" t="s">
        <v>94</v>
      </c>
    </row>
    <row r="17" spans="1:22" ht="16.5" customHeight="1">
      <c r="A17" s="112" t="s">
        <v>101</v>
      </c>
      <c r="B17" s="121" t="s">
        <v>93</v>
      </c>
      <c r="C17" s="121" t="s">
        <v>94</v>
      </c>
      <c r="D17" s="76"/>
      <c r="E17" s="125" t="s">
        <v>102</v>
      </c>
      <c r="F17" s="121" t="s">
        <v>93</v>
      </c>
      <c r="G17" s="121" t="s">
        <v>94</v>
      </c>
      <c r="H17" s="152"/>
      <c r="I17" s="125" t="s">
        <v>103</v>
      </c>
      <c r="J17" s="121" t="s">
        <v>93</v>
      </c>
      <c r="K17" s="130" t="s">
        <v>94</v>
      </c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</row>
    <row r="18" spans="1:22" ht="18" customHeight="1">
      <c r="A18" s="236" t="s">
        <v>104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8"/>
    </row>
    <row r="19" spans="1:22" ht="18" customHeight="1">
      <c r="A19" s="232" t="s">
        <v>105</v>
      </c>
      <c r="B19" s="233"/>
      <c r="C19" s="233"/>
      <c r="D19" s="233"/>
      <c r="E19" s="233"/>
      <c r="F19" s="233"/>
      <c r="G19" s="233"/>
      <c r="H19" s="233"/>
      <c r="I19" s="233"/>
      <c r="J19" s="233"/>
      <c r="K19" s="234"/>
    </row>
    <row r="20" spans="1:22" ht="16.5" customHeight="1">
      <c r="A20" s="239" t="s">
        <v>106</v>
      </c>
      <c r="B20" s="240"/>
      <c r="C20" s="240"/>
      <c r="D20" s="240"/>
      <c r="E20" s="240"/>
      <c r="F20" s="240"/>
      <c r="G20" s="240"/>
      <c r="H20" s="240"/>
      <c r="I20" s="240"/>
      <c r="J20" s="240"/>
      <c r="K20" s="241"/>
    </row>
    <row r="21" spans="1:22" ht="21.75" customHeight="1">
      <c r="A21" s="153" t="s">
        <v>107</v>
      </c>
      <c r="B21" s="125" t="s">
        <v>108</v>
      </c>
      <c r="C21" s="125" t="s">
        <v>109</v>
      </c>
      <c r="D21" s="125" t="s">
        <v>110</v>
      </c>
      <c r="E21" s="125" t="s">
        <v>111</v>
      </c>
      <c r="F21" s="125" t="s">
        <v>112</v>
      </c>
      <c r="G21" s="125" t="s">
        <v>113</v>
      </c>
      <c r="H21" s="125" t="s">
        <v>114</v>
      </c>
      <c r="I21" s="125" t="s">
        <v>115</v>
      </c>
      <c r="J21" s="125" t="s">
        <v>116</v>
      </c>
      <c r="K21" s="96" t="s">
        <v>117</v>
      </c>
    </row>
    <row r="22" spans="1:22" ht="16.5" customHeight="1">
      <c r="A22" s="113" t="s">
        <v>118</v>
      </c>
      <c r="B22" s="154"/>
      <c r="C22" s="154"/>
      <c r="D22" s="154"/>
      <c r="E22" s="154">
        <v>1</v>
      </c>
      <c r="F22" s="154">
        <v>1</v>
      </c>
      <c r="G22" s="154">
        <v>1</v>
      </c>
      <c r="H22" s="154">
        <v>1</v>
      </c>
      <c r="I22" s="154">
        <v>1</v>
      </c>
      <c r="J22" s="154"/>
      <c r="K22" s="163" t="s">
        <v>119</v>
      </c>
    </row>
    <row r="23" spans="1:22" ht="16.5" customHeight="1">
      <c r="A23" s="113"/>
      <c r="B23" s="154"/>
      <c r="C23" s="154"/>
      <c r="D23" s="154"/>
      <c r="E23" s="154"/>
      <c r="F23" s="154"/>
      <c r="G23" s="154"/>
      <c r="H23" s="154"/>
      <c r="I23" s="154"/>
      <c r="J23" s="154"/>
      <c r="K23" s="164"/>
    </row>
    <row r="24" spans="1:22" ht="16.5" customHeight="1">
      <c r="A24" s="113"/>
      <c r="B24" s="154"/>
      <c r="C24" s="154"/>
      <c r="D24" s="154"/>
      <c r="E24" s="154"/>
      <c r="F24" s="154"/>
      <c r="G24" s="154"/>
      <c r="H24" s="154"/>
      <c r="I24" s="154"/>
      <c r="J24" s="154"/>
      <c r="K24" s="164"/>
    </row>
    <row r="25" spans="1:22" ht="16.5" customHeight="1">
      <c r="A25" s="113"/>
      <c r="B25" s="154"/>
      <c r="C25" s="154"/>
      <c r="D25" s="154"/>
      <c r="E25" s="154"/>
      <c r="F25" s="154"/>
      <c r="G25" s="154"/>
      <c r="H25" s="154"/>
      <c r="I25" s="154"/>
      <c r="J25" s="154"/>
      <c r="K25" s="94"/>
    </row>
    <row r="26" spans="1:22" ht="16.5" customHeight="1">
      <c r="A26" s="113"/>
      <c r="B26" s="154"/>
      <c r="C26" s="154"/>
      <c r="D26" s="154"/>
      <c r="E26" s="154"/>
      <c r="F26" s="154"/>
      <c r="G26" s="154"/>
      <c r="H26" s="154"/>
      <c r="I26" s="154"/>
      <c r="J26" s="154"/>
      <c r="K26" s="94"/>
    </row>
    <row r="27" spans="1:22" ht="16.5" customHeight="1">
      <c r="A27" s="113"/>
      <c r="B27" s="154"/>
      <c r="C27" s="154"/>
      <c r="D27" s="154"/>
      <c r="E27" s="154"/>
      <c r="F27" s="154"/>
      <c r="G27" s="154"/>
      <c r="H27" s="154"/>
      <c r="I27" s="154"/>
      <c r="J27" s="154"/>
      <c r="K27" s="94"/>
    </row>
    <row r="28" spans="1:22" ht="16.5" customHeight="1">
      <c r="A28" s="113"/>
      <c r="B28" s="154"/>
      <c r="C28" s="154"/>
      <c r="D28" s="154"/>
      <c r="E28" s="154"/>
      <c r="F28" s="154"/>
      <c r="G28" s="154"/>
      <c r="H28" s="154"/>
      <c r="I28" s="154"/>
      <c r="J28" s="154"/>
      <c r="K28" s="94"/>
    </row>
    <row r="29" spans="1:22" ht="18" customHeight="1">
      <c r="A29" s="242" t="s">
        <v>120</v>
      </c>
      <c r="B29" s="243"/>
      <c r="C29" s="243"/>
      <c r="D29" s="243"/>
      <c r="E29" s="243"/>
      <c r="F29" s="243"/>
      <c r="G29" s="243"/>
      <c r="H29" s="243"/>
      <c r="I29" s="243"/>
      <c r="J29" s="243"/>
      <c r="K29" s="244"/>
    </row>
    <row r="30" spans="1:22" ht="18.75" customHeight="1">
      <c r="A30" s="245" t="s">
        <v>121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7"/>
    </row>
    <row r="31" spans="1:22" ht="18.75" customHeight="1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50"/>
    </row>
    <row r="32" spans="1:22" ht="18" customHeight="1">
      <c r="A32" s="242" t="s">
        <v>122</v>
      </c>
      <c r="B32" s="243"/>
      <c r="C32" s="243"/>
      <c r="D32" s="243"/>
      <c r="E32" s="243"/>
      <c r="F32" s="243"/>
      <c r="G32" s="243"/>
      <c r="H32" s="243"/>
      <c r="I32" s="243"/>
      <c r="J32" s="243"/>
      <c r="K32" s="244"/>
    </row>
    <row r="33" spans="1:11" ht="14.25">
      <c r="A33" s="251" t="s">
        <v>123</v>
      </c>
      <c r="B33" s="252"/>
      <c r="C33" s="252"/>
      <c r="D33" s="252"/>
      <c r="E33" s="252"/>
      <c r="F33" s="252"/>
      <c r="G33" s="252"/>
      <c r="H33" s="252"/>
      <c r="I33" s="252"/>
      <c r="J33" s="252"/>
      <c r="K33" s="253"/>
    </row>
    <row r="34" spans="1:11" ht="14.25">
      <c r="A34" s="254" t="s">
        <v>124</v>
      </c>
      <c r="B34" s="255"/>
      <c r="C34" s="121" t="s">
        <v>64</v>
      </c>
      <c r="D34" s="121" t="s">
        <v>65</v>
      </c>
      <c r="E34" s="256" t="s">
        <v>125</v>
      </c>
      <c r="F34" s="257"/>
      <c r="G34" s="257"/>
      <c r="H34" s="257"/>
      <c r="I34" s="257"/>
      <c r="J34" s="257"/>
      <c r="K34" s="258"/>
    </row>
    <row r="35" spans="1:11" ht="14.25">
      <c r="A35" s="259" t="s">
        <v>126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</row>
    <row r="36" spans="1:11" ht="14.25">
      <c r="A36" s="260" t="s">
        <v>127</v>
      </c>
      <c r="B36" s="261"/>
      <c r="C36" s="261"/>
      <c r="D36" s="261"/>
      <c r="E36" s="261"/>
      <c r="F36" s="261"/>
      <c r="G36" s="261"/>
      <c r="H36" s="261"/>
      <c r="I36" s="261"/>
      <c r="J36" s="261"/>
      <c r="K36" s="262"/>
    </row>
    <row r="37" spans="1:11" ht="14.25">
      <c r="A37" s="263" t="s">
        <v>128</v>
      </c>
      <c r="B37" s="264"/>
      <c r="C37" s="264"/>
      <c r="D37" s="264"/>
      <c r="E37" s="264"/>
      <c r="F37" s="264"/>
      <c r="G37" s="264"/>
      <c r="H37" s="264"/>
      <c r="I37" s="264"/>
      <c r="J37" s="264"/>
      <c r="K37" s="222"/>
    </row>
    <row r="38" spans="1:11" ht="14.25">
      <c r="A38" s="263" t="s">
        <v>129</v>
      </c>
      <c r="B38" s="264"/>
      <c r="C38" s="264"/>
      <c r="D38" s="264"/>
      <c r="E38" s="264"/>
      <c r="F38" s="264"/>
      <c r="G38" s="264"/>
      <c r="H38" s="264"/>
      <c r="I38" s="264"/>
      <c r="J38" s="264"/>
      <c r="K38" s="222"/>
    </row>
    <row r="39" spans="1:11" ht="14.25">
      <c r="A39" s="263" t="s">
        <v>130</v>
      </c>
      <c r="B39" s="264"/>
      <c r="C39" s="264"/>
      <c r="D39" s="264"/>
      <c r="E39" s="264"/>
      <c r="F39" s="264"/>
      <c r="G39" s="264"/>
      <c r="H39" s="264"/>
      <c r="I39" s="264"/>
      <c r="J39" s="264"/>
      <c r="K39" s="222"/>
    </row>
    <row r="40" spans="1:11" ht="14.25">
      <c r="A40" s="263"/>
      <c r="B40" s="264"/>
      <c r="C40" s="264"/>
      <c r="D40" s="264"/>
      <c r="E40" s="264"/>
      <c r="F40" s="264"/>
      <c r="G40" s="264"/>
      <c r="H40" s="264"/>
      <c r="I40" s="264"/>
      <c r="J40" s="264"/>
      <c r="K40" s="222"/>
    </row>
    <row r="41" spans="1:11" ht="14.25">
      <c r="A41" s="263"/>
      <c r="B41" s="264"/>
      <c r="C41" s="264"/>
      <c r="D41" s="264"/>
      <c r="E41" s="264"/>
      <c r="F41" s="264"/>
      <c r="G41" s="264"/>
      <c r="H41" s="264"/>
      <c r="I41" s="264"/>
      <c r="J41" s="264"/>
      <c r="K41" s="222"/>
    </row>
    <row r="42" spans="1:11" ht="14.25">
      <c r="A42" s="263"/>
      <c r="B42" s="264"/>
      <c r="C42" s="264"/>
      <c r="D42" s="264"/>
      <c r="E42" s="264"/>
      <c r="F42" s="264"/>
      <c r="G42" s="264"/>
      <c r="H42" s="264"/>
      <c r="I42" s="264"/>
      <c r="J42" s="264"/>
      <c r="K42" s="222"/>
    </row>
    <row r="43" spans="1:11" ht="14.25">
      <c r="A43" s="265" t="s">
        <v>131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7"/>
    </row>
    <row r="44" spans="1:11" ht="14.25">
      <c r="A44" s="232" t="s">
        <v>132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4"/>
    </row>
    <row r="45" spans="1:11" ht="14.25">
      <c r="A45" s="148" t="s">
        <v>133</v>
      </c>
      <c r="B45" s="145" t="s">
        <v>93</v>
      </c>
      <c r="C45" s="145" t="s">
        <v>94</v>
      </c>
      <c r="D45" s="145" t="s">
        <v>86</v>
      </c>
      <c r="E45" s="150" t="s">
        <v>134</v>
      </c>
      <c r="F45" s="145" t="s">
        <v>93</v>
      </c>
      <c r="G45" s="145" t="s">
        <v>94</v>
      </c>
      <c r="H45" s="145" t="s">
        <v>86</v>
      </c>
      <c r="I45" s="150" t="s">
        <v>135</v>
      </c>
      <c r="J45" s="145" t="s">
        <v>93</v>
      </c>
      <c r="K45" s="161" t="s">
        <v>94</v>
      </c>
    </row>
    <row r="46" spans="1:11" ht="14.25">
      <c r="A46" s="112" t="s">
        <v>85</v>
      </c>
      <c r="B46" s="121" t="s">
        <v>93</v>
      </c>
      <c r="C46" s="121" t="s">
        <v>94</v>
      </c>
      <c r="D46" s="121" t="s">
        <v>86</v>
      </c>
      <c r="E46" s="125" t="s">
        <v>92</v>
      </c>
      <c r="F46" s="121" t="s">
        <v>93</v>
      </c>
      <c r="G46" s="121" t="s">
        <v>94</v>
      </c>
      <c r="H46" s="121" t="s">
        <v>86</v>
      </c>
      <c r="I46" s="125" t="s">
        <v>103</v>
      </c>
      <c r="J46" s="121" t="s">
        <v>93</v>
      </c>
      <c r="K46" s="130" t="s">
        <v>94</v>
      </c>
    </row>
    <row r="47" spans="1:11" ht="14.25">
      <c r="A47" s="225" t="s">
        <v>96</v>
      </c>
      <c r="B47" s="226"/>
      <c r="C47" s="226"/>
      <c r="D47" s="226"/>
      <c r="E47" s="226"/>
      <c r="F47" s="226"/>
      <c r="G47" s="226"/>
      <c r="H47" s="226"/>
      <c r="I47" s="226"/>
      <c r="J47" s="226"/>
      <c r="K47" s="235"/>
    </row>
    <row r="48" spans="1:11" ht="14.25">
      <c r="A48" s="259" t="s">
        <v>136</v>
      </c>
      <c r="B48" s="259"/>
      <c r="C48" s="259"/>
      <c r="D48" s="259"/>
      <c r="E48" s="259"/>
      <c r="F48" s="259"/>
      <c r="G48" s="259"/>
      <c r="H48" s="259"/>
      <c r="I48" s="259"/>
      <c r="J48" s="259"/>
      <c r="K48" s="259"/>
    </row>
    <row r="49" spans="1:11" ht="14.25">
      <c r="A49" s="260"/>
      <c r="B49" s="261"/>
      <c r="C49" s="261"/>
      <c r="D49" s="261"/>
      <c r="E49" s="261"/>
      <c r="F49" s="261"/>
      <c r="G49" s="261"/>
      <c r="H49" s="261"/>
      <c r="I49" s="261"/>
      <c r="J49" s="261"/>
      <c r="K49" s="262"/>
    </row>
    <row r="50" spans="1:11" ht="14.25">
      <c r="A50" s="155" t="s">
        <v>137</v>
      </c>
      <c r="B50" s="268" t="s">
        <v>138</v>
      </c>
      <c r="C50" s="268"/>
      <c r="D50" s="156" t="s">
        <v>139</v>
      </c>
      <c r="E50" s="157" t="s">
        <v>140</v>
      </c>
      <c r="F50" s="158" t="s">
        <v>141</v>
      </c>
      <c r="G50" s="159">
        <v>44972</v>
      </c>
      <c r="H50" s="269" t="s">
        <v>142</v>
      </c>
      <c r="I50" s="270"/>
      <c r="J50" s="271" t="s">
        <v>143</v>
      </c>
      <c r="K50" s="272"/>
    </row>
    <row r="51" spans="1:11" ht="14.25">
      <c r="A51" s="259" t="s">
        <v>144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</row>
    <row r="52" spans="1:11" ht="14.25">
      <c r="A52" s="273"/>
      <c r="B52" s="274"/>
      <c r="C52" s="274"/>
      <c r="D52" s="274"/>
      <c r="E52" s="274"/>
      <c r="F52" s="274"/>
      <c r="G52" s="274"/>
      <c r="H52" s="274"/>
      <c r="I52" s="274"/>
      <c r="J52" s="274"/>
      <c r="K52" s="275"/>
    </row>
    <row r="53" spans="1:11" ht="14.25">
      <c r="A53" s="155" t="s">
        <v>137</v>
      </c>
      <c r="B53" s="268"/>
      <c r="C53" s="268"/>
      <c r="D53" s="156" t="s">
        <v>139</v>
      </c>
      <c r="E53" s="160"/>
      <c r="F53" s="158" t="s">
        <v>145</v>
      </c>
      <c r="G53" s="159"/>
      <c r="H53" s="269" t="s">
        <v>142</v>
      </c>
      <c r="I53" s="270"/>
      <c r="J53" s="271"/>
      <c r="K53" s="272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0" type="noConversion"/>
  <pageMargins left="0.27500000000000002" right="0.23611111111111099" top="1" bottom="1" header="0.5" footer="0.5"/>
  <pageSetup paperSize="9" scale="81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0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1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"/>
  <sheetViews>
    <sheetView zoomScale="90" zoomScaleNormal="90" zoomScaleSheetLayoutView="100" workbookViewId="0">
      <selection activeCell="F9" sqref="F9"/>
    </sheetView>
  </sheetViews>
  <sheetFormatPr defaultColWidth="9" defaultRowHeight="26.1" customHeight="1"/>
  <cols>
    <col min="1" max="1" width="19.5" style="18" customWidth="1"/>
    <col min="2" max="7" width="9.375" style="18" customWidth="1"/>
    <col min="8" max="8" width="1.375" style="18" customWidth="1"/>
    <col min="9" max="14" width="8.875" style="18" customWidth="1"/>
    <col min="15" max="16384" width="9" style="18"/>
  </cols>
  <sheetData>
    <row r="1" spans="1:14" ht="30" customHeight="1">
      <c r="A1" s="276" t="s">
        <v>146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</row>
    <row r="2" spans="1:14" ht="29.1" customHeight="1">
      <c r="A2" s="19" t="s">
        <v>60</v>
      </c>
      <c r="B2" s="278" t="s">
        <v>61</v>
      </c>
      <c r="C2" s="278"/>
      <c r="D2" s="20" t="s">
        <v>66</v>
      </c>
      <c r="E2" s="279" t="s">
        <v>67</v>
      </c>
      <c r="F2" s="279"/>
      <c r="G2" s="279"/>
      <c r="H2" s="284"/>
      <c r="I2" s="55" t="s">
        <v>55</v>
      </c>
      <c r="J2" s="279" t="s">
        <v>56</v>
      </c>
      <c r="K2" s="279"/>
      <c r="L2" s="279"/>
      <c r="M2" s="279"/>
      <c r="N2" s="280"/>
    </row>
    <row r="3" spans="1:14" ht="29.1" customHeight="1">
      <c r="A3" s="283" t="s">
        <v>147</v>
      </c>
      <c r="B3" s="281" t="s">
        <v>148</v>
      </c>
      <c r="C3" s="281"/>
      <c r="D3" s="281"/>
      <c r="E3" s="281"/>
      <c r="F3" s="281"/>
      <c r="G3" s="281"/>
      <c r="H3" s="285"/>
      <c r="I3" s="281" t="s">
        <v>149</v>
      </c>
      <c r="J3" s="281"/>
      <c r="K3" s="281"/>
      <c r="L3" s="281"/>
      <c r="M3" s="281"/>
      <c r="N3" s="282"/>
    </row>
    <row r="4" spans="1:14" ht="29.1" customHeight="1">
      <c r="A4" s="283"/>
      <c r="B4" s="21" t="s">
        <v>110</v>
      </c>
      <c r="C4" s="21" t="s">
        <v>111</v>
      </c>
      <c r="D4" s="22" t="s">
        <v>112</v>
      </c>
      <c r="E4" s="21" t="s">
        <v>113</v>
      </c>
      <c r="F4" s="21" t="s">
        <v>114</v>
      </c>
      <c r="G4" s="21" t="s">
        <v>115</v>
      </c>
      <c r="H4" s="285"/>
      <c r="I4" s="56" t="s">
        <v>150</v>
      </c>
      <c r="J4" s="56" t="s">
        <v>150</v>
      </c>
      <c r="K4" s="56"/>
      <c r="L4" s="133" t="s">
        <v>151</v>
      </c>
      <c r="M4" s="56" t="s">
        <v>152</v>
      </c>
      <c r="N4" s="134"/>
    </row>
    <row r="5" spans="1:14" ht="29.1" customHeight="1">
      <c r="A5" s="283"/>
      <c r="B5" s="189" t="s">
        <v>350</v>
      </c>
      <c r="C5" s="189" t="s">
        <v>351</v>
      </c>
      <c r="D5" s="190" t="s">
        <v>352</v>
      </c>
      <c r="E5" s="189" t="s">
        <v>353</v>
      </c>
      <c r="F5" s="189" t="s">
        <v>354</v>
      </c>
      <c r="G5" s="189" t="s">
        <v>355</v>
      </c>
      <c r="H5" s="285"/>
      <c r="I5" s="135" t="s">
        <v>153</v>
      </c>
      <c r="J5" s="135" t="s">
        <v>153</v>
      </c>
      <c r="K5" s="135"/>
      <c r="L5" s="135" t="s">
        <v>153</v>
      </c>
      <c r="M5" s="135" t="s">
        <v>154</v>
      </c>
      <c r="N5" s="59"/>
    </row>
    <row r="6" spans="1:14" ht="23.1" customHeight="1">
      <c r="A6" s="24" t="s">
        <v>155</v>
      </c>
      <c r="B6" s="25">
        <f>C6-2.1</f>
        <v>113.30000000000001</v>
      </c>
      <c r="C6" s="25">
        <f>D6-2.1</f>
        <v>115.4</v>
      </c>
      <c r="D6" s="26">
        <v>117.5</v>
      </c>
      <c r="E6" s="25">
        <f t="shared" ref="E6:G6" si="0">D6+2.1</f>
        <v>119.6</v>
      </c>
      <c r="F6" s="25">
        <f t="shared" si="0"/>
        <v>121.69999999999999</v>
      </c>
      <c r="G6" s="25">
        <f t="shared" si="0"/>
        <v>123.79999999999998</v>
      </c>
      <c r="H6" s="285"/>
      <c r="I6" s="62" t="s">
        <v>156</v>
      </c>
      <c r="J6" s="62" t="s">
        <v>157</v>
      </c>
      <c r="K6" s="62"/>
      <c r="L6" s="60" t="s">
        <v>157</v>
      </c>
      <c r="M6" s="62" t="s">
        <v>157</v>
      </c>
      <c r="N6" s="61"/>
    </row>
    <row r="7" spans="1:14" ht="18.95" customHeight="1">
      <c r="A7" s="27" t="s">
        <v>158</v>
      </c>
      <c r="B7" s="25">
        <f>C7-2.1</f>
        <v>106.80000000000001</v>
      </c>
      <c r="C7" s="25">
        <f>D7-2.1</f>
        <v>108.9</v>
      </c>
      <c r="D7" s="26">
        <v>111</v>
      </c>
      <c r="E7" s="25">
        <f t="shared" ref="E7:G7" si="1">D7+2.1</f>
        <v>113.1</v>
      </c>
      <c r="F7" s="25">
        <f t="shared" si="1"/>
        <v>115.19999999999999</v>
      </c>
      <c r="G7" s="25">
        <f t="shared" si="1"/>
        <v>117.29999999999998</v>
      </c>
      <c r="H7" s="285"/>
      <c r="I7" s="62" t="s">
        <v>159</v>
      </c>
      <c r="J7" s="62" t="s">
        <v>160</v>
      </c>
      <c r="K7" s="62"/>
      <c r="L7" s="60" t="s">
        <v>161</v>
      </c>
      <c r="M7" s="60" t="s">
        <v>161</v>
      </c>
      <c r="N7" s="63"/>
    </row>
    <row r="8" spans="1:14" ht="18.95" customHeight="1">
      <c r="A8" s="24" t="s">
        <v>162</v>
      </c>
      <c r="B8" s="28">
        <f>C8-1.5</f>
        <v>80</v>
      </c>
      <c r="C8" s="28">
        <f>D8-1.5</f>
        <v>81.5</v>
      </c>
      <c r="D8" s="29">
        <v>83</v>
      </c>
      <c r="E8" s="28">
        <f t="shared" ref="E8:G8" si="2">D8+1.5</f>
        <v>84.5</v>
      </c>
      <c r="F8" s="28">
        <f t="shared" si="2"/>
        <v>86</v>
      </c>
      <c r="G8" s="28">
        <f t="shared" si="2"/>
        <v>87.5</v>
      </c>
      <c r="H8" s="285"/>
      <c r="I8" s="62" t="s">
        <v>159</v>
      </c>
      <c r="J8" s="136" t="s">
        <v>161</v>
      </c>
      <c r="K8" s="62"/>
      <c r="L8" s="62" t="s">
        <v>159</v>
      </c>
      <c r="M8" s="62" t="s">
        <v>159</v>
      </c>
      <c r="N8" s="64"/>
    </row>
    <row r="9" spans="1:14" ht="18.95" customHeight="1">
      <c r="A9" s="24" t="s">
        <v>163</v>
      </c>
      <c r="B9" s="28">
        <f>C9-4</f>
        <v>81</v>
      </c>
      <c r="C9" s="28">
        <f>D9-4</f>
        <v>85</v>
      </c>
      <c r="D9" s="30">
        <v>89</v>
      </c>
      <c r="E9" s="28">
        <f t="shared" ref="E9:E11" si="3">D9+4</f>
        <v>93</v>
      </c>
      <c r="F9" s="28">
        <f>E9+5</f>
        <v>98</v>
      </c>
      <c r="G9" s="28">
        <f>F9+6</f>
        <v>104</v>
      </c>
      <c r="H9" s="285"/>
      <c r="I9" s="62" t="s">
        <v>164</v>
      </c>
      <c r="J9" s="136" t="s">
        <v>161</v>
      </c>
      <c r="K9" s="60"/>
      <c r="L9" s="60" t="s">
        <v>161</v>
      </c>
      <c r="M9" s="60" t="s">
        <v>161</v>
      </c>
      <c r="N9" s="65"/>
    </row>
    <row r="10" spans="1:14" ht="18.95" customHeight="1">
      <c r="A10" s="24" t="s">
        <v>165</v>
      </c>
      <c r="B10" s="25">
        <f>C10-4</f>
        <v>84</v>
      </c>
      <c r="C10" s="25">
        <f>D10-4</f>
        <v>88</v>
      </c>
      <c r="D10" s="31">
        <v>92</v>
      </c>
      <c r="E10" s="25">
        <f t="shared" si="3"/>
        <v>96</v>
      </c>
      <c r="F10" s="25">
        <f>E10+5</f>
        <v>101</v>
      </c>
      <c r="G10" s="25">
        <f>F10+6</f>
        <v>107</v>
      </c>
      <c r="H10" s="285"/>
      <c r="I10" s="136" t="s">
        <v>161</v>
      </c>
      <c r="J10" s="136" t="s">
        <v>161</v>
      </c>
      <c r="K10" s="60"/>
      <c r="L10" s="60" t="s">
        <v>161</v>
      </c>
      <c r="M10" s="60" t="s">
        <v>161</v>
      </c>
      <c r="N10" s="64"/>
    </row>
    <row r="11" spans="1:14" ht="18.95" customHeight="1">
      <c r="A11" s="24" t="s">
        <v>166</v>
      </c>
      <c r="B11" s="32">
        <f>C11-3.6</f>
        <v>106.80000000000001</v>
      </c>
      <c r="C11" s="32">
        <f>D11-3.6</f>
        <v>110.4</v>
      </c>
      <c r="D11" s="33">
        <v>114</v>
      </c>
      <c r="E11" s="32">
        <f t="shared" si="3"/>
        <v>118</v>
      </c>
      <c r="F11" s="32">
        <f>E11+4</f>
        <v>122</v>
      </c>
      <c r="G11" s="32">
        <f>F11+4</f>
        <v>126</v>
      </c>
      <c r="H11" s="285"/>
      <c r="I11" s="62" t="s">
        <v>167</v>
      </c>
      <c r="J11" s="62" t="s">
        <v>157</v>
      </c>
      <c r="K11" s="60"/>
      <c r="L11" s="60" t="s">
        <v>161</v>
      </c>
      <c r="M11" s="60" t="s">
        <v>161</v>
      </c>
      <c r="N11" s="64"/>
    </row>
    <row r="12" spans="1:14" ht="29.1" customHeight="1">
      <c r="A12" s="24" t="s">
        <v>168</v>
      </c>
      <c r="B12" s="25">
        <f>C12-2.3/2</f>
        <v>32.700000000000003</v>
      </c>
      <c r="C12" s="25">
        <f>D12-2.3/2</f>
        <v>33.85</v>
      </c>
      <c r="D12" s="26">
        <v>35</v>
      </c>
      <c r="E12" s="25">
        <f t="shared" ref="E12:G12" si="4">D12+2.6/2</f>
        <v>36.299999999999997</v>
      </c>
      <c r="F12" s="25">
        <f t="shared" si="4"/>
        <v>37.599999999999994</v>
      </c>
      <c r="G12" s="25">
        <f t="shared" si="4"/>
        <v>38.899999999999991</v>
      </c>
      <c r="H12" s="285"/>
      <c r="I12" s="62" t="s">
        <v>167</v>
      </c>
      <c r="J12" s="62" t="s">
        <v>167</v>
      </c>
      <c r="K12" s="60"/>
      <c r="L12" s="60" t="s">
        <v>161</v>
      </c>
      <c r="M12" s="60" t="s">
        <v>161</v>
      </c>
      <c r="N12" s="64"/>
    </row>
    <row r="13" spans="1:14" ht="20.100000000000001" customHeight="1">
      <c r="A13" s="24" t="s">
        <v>169</v>
      </c>
      <c r="B13" s="25">
        <f>C13-0.7</f>
        <v>25.1</v>
      </c>
      <c r="C13" s="25">
        <f>D13-0.7</f>
        <v>25.8</v>
      </c>
      <c r="D13" s="26">
        <v>26.5</v>
      </c>
      <c r="E13" s="25">
        <f>D13+0.7</f>
        <v>27.2</v>
      </c>
      <c r="F13" s="25">
        <f>E13+0.7</f>
        <v>27.9</v>
      </c>
      <c r="G13" s="25">
        <f>F13+0.9</f>
        <v>28.799999999999997</v>
      </c>
      <c r="H13" s="285"/>
      <c r="I13" s="62" t="s">
        <v>167</v>
      </c>
      <c r="J13" s="60" t="s">
        <v>161</v>
      </c>
      <c r="K13" s="60"/>
      <c r="L13" s="60" t="s">
        <v>161</v>
      </c>
      <c r="M13" s="60" t="s">
        <v>161</v>
      </c>
      <c r="N13" s="64"/>
    </row>
    <row r="14" spans="1:14" ht="29.1" customHeight="1">
      <c r="A14" s="24" t="s">
        <v>170</v>
      </c>
      <c r="B14" s="25">
        <f>C14-0.5</f>
        <v>26</v>
      </c>
      <c r="C14" s="25">
        <f>D14-0.5</f>
        <v>26.5</v>
      </c>
      <c r="D14" s="26">
        <v>27</v>
      </c>
      <c r="E14" s="25">
        <f>D14+0.5</f>
        <v>27.5</v>
      </c>
      <c r="F14" s="25">
        <f>E14+0.5</f>
        <v>28</v>
      </c>
      <c r="G14" s="25">
        <f>F14+0.7</f>
        <v>28.7</v>
      </c>
      <c r="H14" s="285"/>
      <c r="I14" s="60" t="s">
        <v>161</v>
      </c>
      <c r="J14" s="60" t="s">
        <v>161</v>
      </c>
      <c r="K14" s="60"/>
      <c r="L14" s="60" t="s">
        <v>161</v>
      </c>
      <c r="M14" s="60" t="s">
        <v>161</v>
      </c>
      <c r="N14" s="61"/>
    </row>
    <row r="15" spans="1:14" ht="29.1" customHeight="1">
      <c r="A15" s="34" t="s">
        <v>171</v>
      </c>
      <c r="B15" s="35">
        <f>C15-0.7</f>
        <v>51.199999999999996</v>
      </c>
      <c r="C15" s="35">
        <f>D15-0.6</f>
        <v>51.9</v>
      </c>
      <c r="D15" s="36">
        <v>52.5</v>
      </c>
      <c r="E15" s="35">
        <f>D15+0.6</f>
        <v>53.1</v>
      </c>
      <c r="F15" s="35">
        <f>E15+0.7</f>
        <v>53.800000000000004</v>
      </c>
      <c r="G15" s="35">
        <f>F15+0.6</f>
        <v>54.400000000000006</v>
      </c>
      <c r="H15" s="285"/>
      <c r="I15" s="62" t="s">
        <v>160</v>
      </c>
      <c r="J15" s="137" t="s">
        <v>161</v>
      </c>
      <c r="K15" s="60"/>
      <c r="L15" s="60" t="s">
        <v>161</v>
      </c>
      <c r="M15" s="60" t="s">
        <v>161</v>
      </c>
      <c r="N15" s="63"/>
    </row>
    <row r="16" spans="1:14" ht="30" customHeight="1">
      <c r="A16" s="34" t="s">
        <v>172</v>
      </c>
      <c r="B16" s="35">
        <f>C16-0.9</f>
        <v>56.1</v>
      </c>
      <c r="C16" s="35">
        <f>D16-0.9</f>
        <v>57</v>
      </c>
      <c r="D16" s="36">
        <v>57.9</v>
      </c>
      <c r="E16" s="35">
        <f t="shared" ref="E16:G16" si="5">D16+1.1</f>
        <v>59</v>
      </c>
      <c r="F16" s="35">
        <f t="shared" si="5"/>
        <v>60.1</v>
      </c>
      <c r="G16" s="35">
        <f t="shared" si="5"/>
        <v>61.2</v>
      </c>
      <c r="H16" s="285"/>
      <c r="I16" s="62" t="s">
        <v>157</v>
      </c>
      <c r="J16" s="60" t="s">
        <v>161</v>
      </c>
      <c r="K16" s="62"/>
      <c r="L16" s="62" t="s">
        <v>160</v>
      </c>
      <c r="M16" s="60" t="s">
        <v>160</v>
      </c>
      <c r="N16" s="64"/>
    </row>
    <row r="17" spans="1:14" ht="29.1" customHeight="1">
      <c r="A17" s="24" t="s">
        <v>173</v>
      </c>
      <c r="B17" s="25">
        <f t="shared" ref="B17:B19" si="6">D17-0.5</f>
        <v>46.3</v>
      </c>
      <c r="C17" s="25">
        <f t="shared" ref="C17:G17" si="7">B17</f>
        <v>46.3</v>
      </c>
      <c r="D17" s="26">
        <v>46.8</v>
      </c>
      <c r="E17" s="25">
        <f t="shared" si="7"/>
        <v>46.8</v>
      </c>
      <c r="F17" s="25">
        <f t="shared" ref="F17:F19" si="8">D17+1.5</f>
        <v>48.3</v>
      </c>
      <c r="G17" s="25">
        <f t="shared" si="7"/>
        <v>48.3</v>
      </c>
      <c r="H17" s="285"/>
      <c r="I17" s="62" t="s">
        <v>160</v>
      </c>
      <c r="J17" s="60" t="s">
        <v>161</v>
      </c>
      <c r="K17" s="60"/>
      <c r="L17" s="60" t="s">
        <v>174</v>
      </c>
      <c r="M17" s="60" t="s">
        <v>161</v>
      </c>
      <c r="N17" s="65"/>
    </row>
    <row r="18" spans="1:14" ht="29.1" customHeight="1">
      <c r="A18" s="27" t="s">
        <v>175</v>
      </c>
      <c r="B18" s="25">
        <f t="shared" si="6"/>
        <v>19.5</v>
      </c>
      <c r="C18" s="25">
        <f t="shared" ref="C18:G18" si="9">B18</f>
        <v>19.5</v>
      </c>
      <c r="D18" s="26">
        <v>20</v>
      </c>
      <c r="E18" s="25">
        <f t="shared" si="9"/>
        <v>20</v>
      </c>
      <c r="F18" s="25">
        <f t="shared" si="8"/>
        <v>21.5</v>
      </c>
      <c r="G18" s="25">
        <f t="shared" si="9"/>
        <v>21.5</v>
      </c>
      <c r="H18" s="285"/>
      <c r="I18" s="60" t="s">
        <v>161</v>
      </c>
      <c r="J18" s="60" t="s">
        <v>161</v>
      </c>
      <c r="K18" s="60"/>
      <c r="L18" s="60" t="s">
        <v>161</v>
      </c>
      <c r="M18" s="60" t="s">
        <v>161</v>
      </c>
      <c r="N18" s="64"/>
    </row>
    <row r="19" spans="1:14" ht="29.1" customHeight="1">
      <c r="A19" s="24" t="s">
        <v>176</v>
      </c>
      <c r="B19" s="25">
        <f t="shared" si="6"/>
        <v>19.5</v>
      </c>
      <c r="C19" s="25">
        <f t="shared" ref="C19:G19" si="10">B19</f>
        <v>19.5</v>
      </c>
      <c r="D19" s="26">
        <v>20</v>
      </c>
      <c r="E19" s="25">
        <f t="shared" si="10"/>
        <v>20</v>
      </c>
      <c r="F19" s="25">
        <f t="shared" si="8"/>
        <v>21.5</v>
      </c>
      <c r="G19" s="25">
        <f t="shared" si="10"/>
        <v>21.5</v>
      </c>
      <c r="H19" s="285"/>
      <c r="I19" s="60" t="s">
        <v>161</v>
      </c>
      <c r="J19" s="60" t="s">
        <v>161</v>
      </c>
      <c r="K19" s="60"/>
      <c r="L19" s="60" t="s">
        <v>161</v>
      </c>
      <c r="M19" s="60" t="s">
        <v>161</v>
      </c>
      <c r="N19" s="65"/>
    </row>
    <row r="20" spans="1:14" ht="29.1" customHeight="1">
      <c r="A20" s="24" t="s">
        <v>177</v>
      </c>
      <c r="B20" s="28">
        <f>C20-1</f>
        <v>42.5</v>
      </c>
      <c r="C20" s="28">
        <f>D20-1</f>
        <v>43.5</v>
      </c>
      <c r="D20" s="29">
        <v>44.5</v>
      </c>
      <c r="E20" s="28">
        <f>D20+1</f>
        <v>45.5</v>
      </c>
      <c r="F20" s="28">
        <f>E20+1.5</f>
        <v>47</v>
      </c>
      <c r="G20" s="28">
        <f>F20+1.5</f>
        <v>48.5</v>
      </c>
      <c r="H20" s="285"/>
      <c r="I20" s="62" t="s">
        <v>160</v>
      </c>
      <c r="J20" s="62" t="s">
        <v>159</v>
      </c>
      <c r="K20" s="62"/>
      <c r="L20" s="62" t="s">
        <v>159</v>
      </c>
      <c r="M20" s="62" t="s">
        <v>159</v>
      </c>
      <c r="N20" s="64"/>
    </row>
    <row r="21" spans="1:14" ht="29.1" customHeight="1">
      <c r="A21" s="34" t="s">
        <v>178</v>
      </c>
      <c r="B21" s="35">
        <f>C21-0.5</f>
        <v>21</v>
      </c>
      <c r="C21" s="35">
        <f>D21-0.5</f>
        <v>21.5</v>
      </c>
      <c r="D21" s="36">
        <v>22</v>
      </c>
      <c r="E21" s="35">
        <f t="shared" ref="E21:G21" si="11">D21+0.5</f>
        <v>22.5</v>
      </c>
      <c r="F21" s="35">
        <f t="shared" si="11"/>
        <v>23</v>
      </c>
      <c r="G21" s="35">
        <f t="shared" si="11"/>
        <v>23.5</v>
      </c>
      <c r="H21" s="285"/>
      <c r="I21" s="62" t="s">
        <v>157</v>
      </c>
      <c r="J21" s="60" t="s">
        <v>161</v>
      </c>
      <c r="K21" s="60"/>
      <c r="L21" s="60" t="s">
        <v>161</v>
      </c>
      <c r="M21" s="137" t="s">
        <v>161</v>
      </c>
      <c r="N21" s="64"/>
    </row>
    <row r="22" spans="1:14" ht="29.1" customHeight="1">
      <c r="A22" s="34" t="s">
        <v>179</v>
      </c>
      <c r="B22" s="35">
        <f>C22-0.5</f>
        <v>27</v>
      </c>
      <c r="C22" s="35">
        <f>D22-0.5</f>
        <v>27.5</v>
      </c>
      <c r="D22" s="36">
        <v>28</v>
      </c>
      <c r="E22" s="35">
        <f t="shared" ref="E22:G22" si="12">D22+0.5</f>
        <v>28.5</v>
      </c>
      <c r="F22" s="35">
        <f t="shared" si="12"/>
        <v>29</v>
      </c>
      <c r="G22" s="35">
        <f t="shared" si="12"/>
        <v>29.5</v>
      </c>
      <c r="H22" s="285"/>
      <c r="I22" s="60" t="s">
        <v>161</v>
      </c>
      <c r="J22" s="60" t="s">
        <v>161</v>
      </c>
      <c r="K22" s="60"/>
      <c r="L22" s="60" t="s">
        <v>161</v>
      </c>
      <c r="M22" s="60" t="s">
        <v>161</v>
      </c>
      <c r="N22" s="64"/>
    </row>
    <row r="23" spans="1:14" ht="29.1" customHeight="1">
      <c r="A23" s="24" t="s">
        <v>180</v>
      </c>
      <c r="B23" s="26">
        <v>24</v>
      </c>
      <c r="C23" s="26">
        <v>24</v>
      </c>
      <c r="D23" s="26">
        <v>24</v>
      </c>
      <c r="E23" s="26">
        <v>24</v>
      </c>
      <c r="F23" s="26">
        <v>24</v>
      </c>
      <c r="G23" s="26">
        <v>24</v>
      </c>
      <c r="H23" s="285"/>
      <c r="I23" s="60" t="s">
        <v>161</v>
      </c>
      <c r="J23" s="60" t="s">
        <v>161</v>
      </c>
      <c r="K23" s="62"/>
      <c r="L23" s="62" t="s">
        <v>160</v>
      </c>
      <c r="M23" s="62" t="s">
        <v>160</v>
      </c>
      <c r="N23" s="64"/>
    </row>
    <row r="24" spans="1:14" ht="29.1" customHeight="1">
      <c r="A24" s="37" t="s">
        <v>181</v>
      </c>
      <c r="B24" s="32">
        <f>C24</f>
        <v>8</v>
      </c>
      <c r="C24" s="32">
        <f>D24</f>
        <v>8</v>
      </c>
      <c r="D24" s="38">
        <v>8</v>
      </c>
      <c r="E24" s="39">
        <f t="shared" ref="E24:G24" si="13">D24</f>
        <v>8</v>
      </c>
      <c r="F24" s="39">
        <f t="shared" si="13"/>
        <v>8</v>
      </c>
      <c r="G24" s="39">
        <f t="shared" si="13"/>
        <v>8</v>
      </c>
      <c r="H24" s="285"/>
      <c r="I24" s="60" t="s">
        <v>161</v>
      </c>
      <c r="J24" s="60" t="s">
        <v>161</v>
      </c>
      <c r="K24" s="60"/>
      <c r="L24" s="60" t="s">
        <v>161</v>
      </c>
      <c r="M24" s="60" t="s">
        <v>161</v>
      </c>
      <c r="N24" s="64"/>
    </row>
    <row r="25" spans="1:14" ht="29.1" customHeight="1">
      <c r="A25" s="37" t="s">
        <v>182</v>
      </c>
      <c r="B25" s="40">
        <f>C25-1</f>
        <v>18</v>
      </c>
      <c r="C25" s="40">
        <f>D25-1</f>
        <v>19</v>
      </c>
      <c r="D25" s="41">
        <v>20</v>
      </c>
      <c r="E25" s="42">
        <f>D25+1</f>
        <v>21</v>
      </c>
      <c r="F25" s="43">
        <f>E25+1.25</f>
        <v>22.25</v>
      </c>
      <c r="G25" s="43">
        <f>F25+1.5</f>
        <v>23.75</v>
      </c>
      <c r="H25" s="286"/>
      <c r="I25" s="138" t="s">
        <v>161</v>
      </c>
      <c r="J25" s="67" t="s">
        <v>160</v>
      </c>
      <c r="K25" s="139"/>
      <c r="L25" s="67" t="s">
        <v>160</v>
      </c>
      <c r="M25" s="140" t="s">
        <v>161</v>
      </c>
      <c r="N25" s="69"/>
    </row>
    <row r="26" spans="1:14" ht="14.25">
      <c r="A26" s="53" t="s">
        <v>125</v>
      </c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14.25">
      <c r="A27" s="18" t="s">
        <v>183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14.25">
      <c r="A28" s="54"/>
      <c r="B28" s="54"/>
      <c r="C28" s="54"/>
      <c r="D28" s="54"/>
      <c r="E28" s="54"/>
      <c r="F28" s="54"/>
      <c r="G28" s="54"/>
      <c r="H28" s="54"/>
      <c r="I28" s="53" t="s">
        <v>184</v>
      </c>
      <c r="J28" s="141">
        <v>44972</v>
      </c>
      <c r="K28" s="53" t="s">
        <v>185</v>
      </c>
      <c r="L28" s="53" t="s">
        <v>140</v>
      </c>
      <c r="M28" s="53" t="s">
        <v>186</v>
      </c>
      <c r="N28" s="53" t="s">
        <v>143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5"/>
  </mergeCells>
  <phoneticPr fontId="50" type="noConversion"/>
  <pageMargins left="0.7" right="0.7" top="0.196527777777778" bottom="7.8472222222222193E-2" header="0.3" footer="0.3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="125" zoomScaleNormal="125" zoomScalePageLayoutView="125" workbookViewId="0">
      <selection activeCell="A16" sqref="A16:D16"/>
    </sheetView>
  </sheetViews>
  <sheetFormatPr defaultColWidth="10" defaultRowHeight="16.5" customHeight="1"/>
  <cols>
    <col min="1" max="16384" width="10" style="71"/>
  </cols>
  <sheetData>
    <row r="1" spans="1:11" ht="22.5" customHeight="1">
      <c r="A1" s="287" t="s">
        <v>187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1" ht="17.25" customHeight="1">
      <c r="A2" s="103" t="s">
        <v>51</v>
      </c>
      <c r="B2" s="204"/>
      <c r="C2" s="204"/>
      <c r="D2" s="205" t="s">
        <v>53</v>
      </c>
      <c r="E2" s="205"/>
      <c r="F2" s="204"/>
      <c r="G2" s="204"/>
      <c r="H2" s="104" t="s">
        <v>55</v>
      </c>
      <c r="I2" s="207"/>
      <c r="J2" s="207"/>
      <c r="K2" s="208"/>
    </row>
    <row r="3" spans="1:11" ht="16.5" customHeight="1">
      <c r="A3" s="209" t="s">
        <v>57</v>
      </c>
      <c r="B3" s="210"/>
      <c r="C3" s="211"/>
      <c r="D3" s="212" t="s">
        <v>58</v>
      </c>
      <c r="E3" s="213"/>
      <c r="F3" s="213"/>
      <c r="G3" s="214"/>
      <c r="H3" s="212" t="s">
        <v>59</v>
      </c>
      <c r="I3" s="213"/>
      <c r="J3" s="213"/>
      <c r="K3" s="214"/>
    </row>
    <row r="4" spans="1:11" ht="16.5" customHeight="1">
      <c r="A4" s="107" t="s">
        <v>60</v>
      </c>
      <c r="B4" s="288"/>
      <c r="C4" s="289"/>
      <c r="D4" s="217" t="s">
        <v>62</v>
      </c>
      <c r="E4" s="218"/>
      <c r="F4" s="219"/>
      <c r="G4" s="220"/>
      <c r="H4" s="217" t="s">
        <v>188</v>
      </c>
      <c r="I4" s="218"/>
      <c r="J4" s="121" t="s">
        <v>64</v>
      </c>
      <c r="K4" s="130" t="s">
        <v>65</v>
      </c>
    </row>
    <row r="5" spans="1:11" ht="16.5" customHeight="1">
      <c r="A5" s="109" t="s">
        <v>66</v>
      </c>
      <c r="B5" s="290"/>
      <c r="C5" s="291"/>
      <c r="D5" s="217" t="s">
        <v>189</v>
      </c>
      <c r="E5" s="218"/>
      <c r="F5" s="288"/>
      <c r="G5" s="289"/>
      <c r="H5" s="217" t="s">
        <v>190</v>
      </c>
      <c r="I5" s="218"/>
      <c r="J5" s="121" t="s">
        <v>64</v>
      </c>
      <c r="K5" s="130" t="s">
        <v>65</v>
      </c>
    </row>
    <row r="6" spans="1:11" ht="16.5" customHeight="1">
      <c r="A6" s="107" t="s">
        <v>70</v>
      </c>
      <c r="B6" s="110"/>
      <c r="C6" s="111"/>
      <c r="D6" s="217" t="s">
        <v>191</v>
      </c>
      <c r="E6" s="218"/>
      <c r="F6" s="288"/>
      <c r="G6" s="289"/>
      <c r="H6" s="292" t="s">
        <v>192</v>
      </c>
      <c r="I6" s="293"/>
      <c r="J6" s="293"/>
      <c r="K6" s="294"/>
    </row>
    <row r="7" spans="1:11" ht="16.5" customHeight="1">
      <c r="A7" s="107" t="s">
        <v>75</v>
      </c>
      <c r="B7" s="288"/>
      <c r="C7" s="289"/>
      <c r="D7" s="107" t="s">
        <v>193</v>
      </c>
      <c r="E7" s="108"/>
      <c r="F7" s="288"/>
      <c r="G7" s="289"/>
      <c r="H7" s="295"/>
      <c r="I7" s="215"/>
      <c r="J7" s="215"/>
      <c r="K7" s="216"/>
    </row>
    <row r="8" spans="1:11" ht="16.5" customHeight="1">
      <c r="A8" s="114"/>
      <c r="B8" s="223"/>
      <c r="C8" s="224"/>
      <c r="D8" s="225" t="s">
        <v>78</v>
      </c>
      <c r="E8" s="226"/>
      <c r="F8" s="227"/>
      <c r="G8" s="228"/>
      <c r="H8" s="296"/>
      <c r="I8" s="297"/>
      <c r="J8" s="297"/>
      <c r="K8" s="298"/>
    </row>
    <row r="9" spans="1:11" ht="16.5" customHeight="1">
      <c r="A9" s="299" t="s">
        <v>194</v>
      </c>
      <c r="B9" s="299"/>
      <c r="C9" s="299"/>
      <c r="D9" s="299"/>
      <c r="E9" s="299"/>
      <c r="F9" s="299"/>
      <c r="G9" s="299"/>
      <c r="H9" s="299"/>
      <c r="I9" s="299"/>
      <c r="J9" s="299"/>
      <c r="K9" s="299"/>
    </row>
    <row r="10" spans="1:11" ht="16.5" customHeight="1">
      <c r="A10" s="115" t="s">
        <v>82</v>
      </c>
      <c r="B10" s="116" t="s">
        <v>83</v>
      </c>
      <c r="C10" s="117" t="s">
        <v>84</v>
      </c>
      <c r="D10" s="118"/>
      <c r="E10" s="119" t="s">
        <v>87</v>
      </c>
      <c r="F10" s="116" t="s">
        <v>83</v>
      </c>
      <c r="G10" s="117" t="s">
        <v>84</v>
      </c>
      <c r="H10" s="116"/>
      <c r="I10" s="119" t="s">
        <v>85</v>
      </c>
      <c r="J10" s="116" t="s">
        <v>83</v>
      </c>
      <c r="K10" s="132" t="s">
        <v>84</v>
      </c>
    </row>
    <row r="11" spans="1:11" ht="16.5" customHeight="1">
      <c r="A11" s="109" t="s">
        <v>88</v>
      </c>
      <c r="B11" s="120" t="s">
        <v>83</v>
      </c>
      <c r="C11" s="121" t="s">
        <v>84</v>
      </c>
      <c r="D11" s="122"/>
      <c r="E11" s="123" t="s">
        <v>90</v>
      </c>
      <c r="F11" s="120" t="s">
        <v>83</v>
      </c>
      <c r="G11" s="121" t="s">
        <v>84</v>
      </c>
      <c r="H11" s="120"/>
      <c r="I11" s="123" t="s">
        <v>95</v>
      </c>
      <c r="J11" s="120" t="s">
        <v>83</v>
      </c>
      <c r="K11" s="130" t="s">
        <v>84</v>
      </c>
    </row>
    <row r="12" spans="1:11" ht="16.5" customHeight="1">
      <c r="A12" s="225" t="s">
        <v>125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35"/>
    </row>
    <row r="13" spans="1:11" ht="16.5" customHeight="1">
      <c r="A13" s="300" t="s">
        <v>195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</row>
    <row r="14" spans="1:11" ht="16.5" customHeight="1">
      <c r="A14" s="301"/>
      <c r="B14" s="302"/>
      <c r="C14" s="302"/>
      <c r="D14" s="302"/>
      <c r="E14" s="302"/>
      <c r="F14" s="302"/>
      <c r="G14" s="302"/>
      <c r="H14" s="302"/>
      <c r="I14" s="303"/>
      <c r="J14" s="303"/>
      <c r="K14" s="304"/>
    </row>
    <row r="15" spans="1:11" ht="16.5" customHeight="1">
      <c r="A15" s="305"/>
      <c r="B15" s="306"/>
      <c r="C15" s="306"/>
      <c r="D15" s="307"/>
      <c r="E15" s="308"/>
      <c r="F15" s="306"/>
      <c r="G15" s="306"/>
      <c r="H15" s="307"/>
      <c r="I15" s="309"/>
      <c r="J15" s="310"/>
      <c r="K15" s="311"/>
    </row>
    <row r="16" spans="1:11" ht="16.5" customHeight="1">
      <c r="A16" s="296"/>
      <c r="B16" s="297"/>
      <c r="C16" s="297"/>
      <c r="D16" s="297"/>
      <c r="E16" s="297"/>
      <c r="F16" s="297"/>
      <c r="G16" s="297"/>
      <c r="H16" s="297"/>
      <c r="I16" s="297"/>
      <c r="J16" s="297"/>
      <c r="K16" s="298"/>
    </row>
    <row r="17" spans="1:11" ht="16.5" customHeight="1">
      <c r="A17" s="300" t="s">
        <v>196</v>
      </c>
      <c r="B17" s="300"/>
      <c r="C17" s="300"/>
      <c r="D17" s="300"/>
      <c r="E17" s="300"/>
      <c r="F17" s="300"/>
      <c r="G17" s="300"/>
      <c r="H17" s="300"/>
      <c r="I17" s="300"/>
      <c r="J17" s="300"/>
      <c r="K17" s="300"/>
    </row>
    <row r="18" spans="1:11" ht="16.5" customHeight="1">
      <c r="A18" s="301"/>
      <c r="B18" s="302"/>
      <c r="C18" s="302"/>
      <c r="D18" s="302"/>
      <c r="E18" s="302"/>
      <c r="F18" s="302"/>
      <c r="G18" s="302"/>
      <c r="H18" s="302"/>
      <c r="I18" s="303"/>
      <c r="J18" s="303"/>
      <c r="K18" s="304"/>
    </row>
    <row r="19" spans="1:11" ht="16.5" customHeight="1">
      <c r="A19" s="305"/>
      <c r="B19" s="306"/>
      <c r="C19" s="306"/>
      <c r="D19" s="307"/>
      <c r="E19" s="308"/>
      <c r="F19" s="306"/>
      <c r="G19" s="306"/>
      <c r="H19" s="307"/>
      <c r="I19" s="309"/>
      <c r="J19" s="310"/>
      <c r="K19" s="311"/>
    </row>
    <row r="20" spans="1:11" ht="16.5" customHeight="1">
      <c r="A20" s="296"/>
      <c r="B20" s="297"/>
      <c r="C20" s="297"/>
      <c r="D20" s="297"/>
      <c r="E20" s="297"/>
      <c r="F20" s="297"/>
      <c r="G20" s="297"/>
      <c r="H20" s="297"/>
      <c r="I20" s="297"/>
      <c r="J20" s="297"/>
      <c r="K20" s="298"/>
    </row>
    <row r="21" spans="1:11" ht="16.5" customHeight="1">
      <c r="A21" s="312" t="s">
        <v>122</v>
      </c>
      <c r="B21" s="312"/>
      <c r="C21" s="312"/>
      <c r="D21" s="312"/>
      <c r="E21" s="312"/>
      <c r="F21" s="312"/>
      <c r="G21" s="312"/>
      <c r="H21" s="312"/>
      <c r="I21" s="312"/>
      <c r="J21" s="312"/>
      <c r="K21" s="312"/>
    </row>
    <row r="22" spans="1:11" ht="16.5" customHeight="1">
      <c r="A22" s="313" t="s">
        <v>123</v>
      </c>
      <c r="B22" s="303"/>
      <c r="C22" s="303"/>
      <c r="D22" s="303"/>
      <c r="E22" s="303"/>
      <c r="F22" s="303"/>
      <c r="G22" s="303"/>
      <c r="H22" s="303"/>
      <c r="I22" s="303"/>
      <c r="J22" s="303"/>
      <c r="K22" s="304"/>
    </row>
    <row r="23" spans="1:11" ht="16.5" customHeight="1">
      <c r="A23" s="254" t="s">
        <v>124</v>
      </c>
      <c r="B23" s="255"/>
      <c r="C23" s="121" t="s">
        <v>64</v>
      </c>
      <c r="D23" s="121" t="s">
        <v>65</v>
      </c>
      <c r="E23" s="314"/>
      <c r="F23" s="314"/>
      <c r="G23" s="314"/>
      <c r="H23" s="314"/>
      <c r="I23" s="314"/>
      <c r="J23" s="314"/>
      <c r="K23" s="315"/>
    </row>
    <row r="24" spans="1:11" ht="16.5" customHeight="1">
      <c r="A24" s="217" t="s">
        <v>197</v>
      </c>
      <c r="B24" s="215"/>
      <c r="C24" s="215"/>
      <c r="D24" s="215"/>
      <c r="E24" s="215"/>
      <c r="F24" s="215"/>
      <c r="G24" s="215"/>
      <c r="H24" s="215"/>
      <c r="I24" s="215"/>
      <c r="J24" s="215"/>
      <c r="K24" s="216"/>
    </row>
    <row r="25" spans="1:11" ht="16.5" customHeight="1">
      <c r="A25" s="316"/>
      <c r="B25" s="317"/>
      <c r="C25" s="317"/>
      <c r="D25" s="317"/>
      <c r="E25" s="317"/>
      <c r="F25" s="317"/>
      <c r="G25" s="317"/>
      <c r="H25" s="317"/>
      <c r="I25" s="317"/>
      <c r="J25" s="317"/>
      <c r="K25" s="318"/>
    </row>
    <row r="26" spans="1:11" ht="16.5" customHeight="1">
      <c r="A26" s="299" t="s">
        <v>132</v>
      </c>
      <c r="B26" s="299"/>
      <c r="C26" s="299"/>
      <c r="D26" s="299"/>
      <c r="E26" s="299"/>
      <c r="F26" s="299"/>
      <c r="G26" s="299"/>
      <c r="H26" s="299"/>
      <c r="I26" s="299"/>
      <c r="J26" s="299"/>
      <c r="K26" s="299"/>
    </row>
    <row r="27" spans="1:11" ht="16.5" customHeight="1">
      <c r="A27" s="105" t="s">
        <v>133</v>
      </c>
      <c r="B27" s="117" t="s">
        <v>93</v>
      </c>
      <c r="C27" s="117" t="s">
        <v>94</v>
      </c>
      <c r="D27" s="117" t="s">
        <v>86</v>
      </c>
      <c r="E27" s="106" t="s">
        <v>134</v>
      </c>
      <c r="F27" s="117" t="s">
        <v>93</v>
      </c>
      <c r="G27" s="117" t="s">
        <v>94</v>
      </c>
      <c r="H27" s="117" t="s">
        <v>86</v>
      </c>
      <c r="I27" s="106" t="s">
        <v>135</v>
      </c>
      <c r="J27" s="117" t="s">
        <v>93</v>
      </c>
      <c r="K27" s="132" t="s">
        <v>94</v>
      </c>
    </row>
    <row r="28" spans="1:11" ht="16.5" customHeight="1">
      <c r="A28" s="112" t="s">
        <v>85</v>
      </c>
      <c r="B28" s="121" t="s">
        <v>93</v>
      </c>
      <c r="C28" s="121" t="s">
        <v>94</v>
      </c>
      <c r="D28" s="121" t="s">
        <v>86</v>
      </c>
      <c r="E28" s="125" t="s">
        <v>92</v>
      </c>
      <c r="F28" s="121" t="s">
        <v>93</v>
      </c>
      <c r="G28" s="121" t="s">
        <v>94</v>
      </c>
      <c r="H28" s="121" t="s">
        <v>86</v>
      </c>
      <c r="I28" s="125" t="s">
        <v>103</v>
      </c>
      <c r="J28" s="121" t="s">
        <v>93</v>
      </c>
      <c r="K28" s="130" t="s">
        <v>94</v>
      </c>
    </row>
    <row r="29" spans="1:11" ht="16.5" customHeight="1">
      <c r="A29" s="217" t="s">
        <v>96</v>
      </c>
      <c r="B29" s="255"/>
      <c r="C29" s="255"/>
      <c r="D29" s="255"/>
      <c r="E29" s="255"/>
      <c r="F29" s="255"/>
      <c r="G29" s="255"/>
      <c r="H29" s="255"/>
      <c r="I29" s="255"/>
      <c r="J29" s="255"/>
      <c r="K29" s="319"/>
    </row>
    <row r="30" spans="1:11" ht="16.5" customHeight="1">
      <c r="A30" s="265"/>
      <c r="B30" s="266"/>
      <c r="C30" s="266"/>
      <c r="D30" s="266"/>
      <c r="E30" s="266"/>
      <c r="F30" s="266"/>
      <c r="G30" s="266"/>
      <c r="H30" s="266"/>
      <c r="I30" s="266"/>
      <c r="J30" s="266"/>
      <c r="K30" s="267"/>
    </row>
    <row r="31" spans="1:11" ht="16.5" customHeight="1">
      <c r="A31" s="299" t="s">
        <v>198</v>
      </c>
      <c r="B31" s="299"/>
      <c r="C31" s="299"/>
      <c r="D31" s="299"/>
      <c r="E31" s="299"/>
      <c r="F31" s="299"/>
      <c r="G31" s="299"/>
      <c r="H31" s="299"/>
      <c r="I31" s="299"/>
      <c r="J31" s="299"/>
      <c r="K31" s="299"/>
    </row>
    <row r="32" spans="1:11" ht="17.25" customHeight="1">
      <c r="A32" s="320"/>
      <c r="B32" s="321"/>
      <c r="C32" s="321"/>
      <c r="D32" s="321"/>
      <c r="E32" s="321"/>
      <c r="F32" s="321"/>
      <c r="G32" s="321"/>
      <c r="H32" s="321"/>
      <c r="I32" s="321"/>
      <c r="J32" s="321"/>
      <c r="K32" s="322"/>
    </row>
    <row r="33" spans="1:11" ht="17.25" customHeight="1">
      <c r="A33" s="263"/>
      <c r="B33" s="264"/>
      <c r="C33" s="264"/>
      <c r="D33" s="264"/>
      <c r="E33" s="264"/>
      <c r="F33" s="264"/>
      <c r="G33" s="264"/>
      <c r="H33" s="264"/>
      <c r="I33" s="264"/>
      <c r="J33" s="264"/>
      <c r="K33" s="222"/>
    </row>
    <row r="34" spans="1:11" ht="17.25" customHeight="1">
      <c r="A34" s="263"/>
      <c r="B34" s="264"/>
      <c r="C34" s="264"/>
      <c r="D34" s="264"/>
      <c r="E34" s="264"/>
      <c r="F34" s="264"/>
      <c r="G34" s="264"/>
      <c r="H34" s="264"/>
      <c r="I34" s="264"/>
      <c r="J34" s="264"/>
      <c r="K34" s="222"/>
    </row>
    <row r="35" spans="1:11" ht="17.25" customHeight="1">
      <c r="A35" s="263"/>
      <c r="B35" s="264"/>
      <c r="C35" s="264"/>
      <c r="D35" s="264"/>
      <c r="E35" s="264"/>
      <c r="F35" s="264"/>
      <c r="G35" s="264"/>
      <c r="H35" s="264"/>
      <c r="I35" s="264"/>
      <c r="J35" s="264"/>
      <c r="K35" s="222"/>
    </row>
    <row r="36" spans="1:11" ht="17.25" customHeight="1">
      <c r="A36" s="263"/>
      <c r="B36" s="264"/>
      <c r="C36" s="264"/>
      <c r="D36" s="264"/>
      <c r="E36" s="264"/>
      <c r="F36" s="264"/>
      <c r="G36" s="264"/>
      <c r="H36" s="264"/>
      <c r="I36" s="264"/>
      <c r="J36" s="264"/>
      <c r="K36" s="222"/>
    </row>
    <row r="37" spans="1:11" ht="17.25" customHeight="1">
      <c r="A37" s="263"/>
      <c r="B37" s="264"/>
      <c r="C37" s="264"/>
      <c r="D37" s="264"/>
      <c r="E37" s="264"/>
      <c r="F37" s="264"/>
      <c r="G37" s="264"/>
      <c r="H37" s="264"/>
      <c r="I37" s="264"/>
      <c r="J37" s="264"/>
      <c r="K37" s="222"/>
    </row>
    <row r="38" spans="1:11" ht="17.25" customHeight="1">
      <c r="A38" s="263"/>
      <c r="B38" s="264"/>
      <c r="C38" s="264"/>
      <c r="D38" s="264"/>
      <c r="E38" s="264"/>
      <c r="F38" s="264"/>
      <c r="G38" s="264"/>
      <c r="H38" s="264"/>
      <c r="I38" s="264"/>
      <c r="J38" s="264"/>
      <c r="K38" s="222"/>
    </row>
    <row r="39" spans="1:11" ht="17.25" customHeight="1">
      <c r="A39" s="263"/>
      <c r="B39" s="264"/>
      <c r="C39" s="264"/>
      <c r="D39" s="264"/>
      <c r="E39" s="264"/>
      <c r="F39" s="264"/>
      <c r="G39" s="264"/>
      <c r="H39" s="264"/>
      <c r="I39" s="264"/>
      <c r="J39" s="264"/>
      <c r="K39" s="222"/>
    </row>
    <row r="40" spans="1:11" ht="17.25" customHeight="1">
      <c r="A40" s="263"/>
      <c r="B40" s="264"/>
      <c r="C40" s="264"/>
      <c r="D40" s="264"/>
      <c r="E40" s="264"/>
      <c r="F40" s="264"/>
      <c r="G40" s="264"/>
      <c r="H40" s="264"/>
      <c r="I40" s="264"/>
      <c r="J40" s="264"/>
      <c r="K40" s="222"/>
    </row>
    <row r="41" spans="1:11" ht="17.25" customHeight="1">
      <c r="A41" s="263"/>
      <c r="B41" s="264"/>
      <c r="C41" s="264"/>
      <c r="D41" s="264"/>
      <c r="E41" s="264"/>
      <c r="F41" s="264"/>
      <c r="G41" s="264"/>
      <c r="H41" s="264"/>
      <c r="I41" s="264"/>
      <c r="J41" s="264"/>
      <c r="K41" s="222"/>
    </row>
    <row r="42" spans="1:11" ht="17.25" customHeight="1">
      <c r="A42" s="263"/>
      <c r="B42" s="264"/>
      <c r="C42" s="264"/>
      <c r="D42" s="264"/>
      <c r="E42" s="264"/>
      <c r="F42" s="264"/>
      <c r="G42" s="264"/>
      <c r="H42" s="264"/>
      <c r="I42" s="264"/>
      <c r="J42" s="264"/>
      <c r="K42" s="222"/>
    </row>
    <row r="43" spans="1:11" ht="17.25" customHeight="1">
      <c r="A43" s="265" t="s">
        <v>131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7"/>
    </row>
    <row r="44" spans="1:11" ht="16.5" customHeight="1">
      <c r="A44" s="299" t="s">
        <v>199</v>
      </c>
      <c r="B44" s="299"/>
      <c r="C44" s="299"/>
      <c r="D44" s="299"/>
      <c r="E44" s="299"/>
      <c r="F44" s="299"/>
      <c r="G44" s="299"/>
      <c r="H44" s="299"/>
      <c r="I44" s="299"/>
      <c r="J44" s="299"/>
      <c r="K44" s="299"/>
    </row>
    <row r="45" spans="1:11" ht="18" customHeight="1">
      <c r="A45" s="323" t="s">
        <v>125</v>
      </c>
      <c r="B45" s="324"/>
      <c r="C45" s="324"/>
      <c r="D45" s="324"/>
      <c r="E45" s="324"/>
      <c r="F45" s="324"/>
      <c r="G45" s="324"/>
      <c r="H45" s="324"/>
      <c r="I45" s="324"/>
      <c r="J45" s="324"/>
      <c r="K45" s="325"/>
    </row>
    <row r="46" spans="1:11" ht="18" customHeight="1">
      <c r="A46" s="323"/>
      <c r="B46" s="324"/>
      <c r="C46" s="324"/>
      <c r="D46" s="324"/>
      <c r="E46" s="324"/>
      <c r="F46" s="324"/>
      <c r="G46" s="324"/>
      <c r="H46" s="324"/>
      <c r="I46" s="324"/>
      <c r="J46" s="324"/>
      <c r="K46" s="325"/>
    </row>
    <row r="47" spans="1:11" ht="18" customHeight="1">
      <c r="A47" s="316"/>
      <c r="B47" s="317"/>
      <c r="C47" s="317"/>
      <c r="D47" s="317"/>
      <c r="E47" s="317"/>
      <c r="F47" s="317"/>
      <c r="G47" s="317"/>
      <c r="H47" s="317"/>
      <c r="I47" s="317"/>
      <c r="J47" s="317"/>
      <c r="K47" s="318"/>
    </row>
    <row r="48" spans="1:11" ht="21" customHeight="1">
      <c r="A48" s="126" t="s">
        <v>137</v>
      </c>
      <c r="B48" s="326" t="s">
        <v>200</v>
      </c>
      <c r="C48" s="326"/>
      <c r="D48" s="127" t="s">
        <v>139</v>
      </c>
      <c r="E48" s="128"/>
      <c r="F48" s="127" t="s">
        <v>141</v>
      </c>
      <c r="G48" s="129"/>
      <c r="H48" s="327" t="s">
        <v>142</v>
      </c>
      <c r="I48" s="327"/>
      <c r="J48" s="326"/>
      <c r="K48" s="328"/>
    </row>
    <row r="49" spans="1:11" ht="16.5" customHeight="1">
      <c r="A49" s="232" t="s">
        <v>144</v>
      </c>
      <c r="B49" s="233"/>
      <c r="C49" s="233"/>
      <c r="D49" s="233"/>
      <c r="E49" s="233"/>
      <c r="F49" s="233"/>
      <c r="G49" s="233"/>
      <c r="H49" s="233"/>
      <c r="I49" s="233"/>
      <c r="J49" s="233"/>
      <c r="K49" s="234"/>
    </row>
    <row r="50" spans="1:11" ht="16.5" customHeight="1">
      <c r="A50" s="329"/>
      <c r="B50" s="330"/>
      <c r="C50" s="330"/>
      <c r="D50" s="330"/>
      <c r="E50" s="330"/>
      <c r="F50" s="330"/>
      <c r="G50" s="330"/>
      <c r="H50" s="330"/>
      <c r="I50" s="330"/>
      <c r="J50" s="330"/>
      <c r="K50" s="331"/>
    </row>
    <row r="51" spans="1:11" ht="16.5" customHeight="1">
      <c r="A51" s="332"/>
      <c r="B51" s="333"/>
      <c r="C51" s="333"/>
      <c r="D51" s="333"/>
      <c r="E51" s="333"/>
      <c r="F51" s="333"/>
      <c r="G51" s="333"/>
      <c r="H51" s="333"/>
      <c r="I51" s="333"/>
      <c r="J51" s="333"/>
      <c r="K51" s="334"/>
    </row>
    <row r="52" spans="1:11" ht="21" customHeight="1">
      <c r="A52" s="126" t="s">
        <v>137</v>
      </c>
      <c r="B52" s="326" t="s">
        <v>200</v>
      </c>
      <c r="C52" s="326"/>
      <c r="D52" s="127" t="s">
        <v>139</v>
      </c>
      <c r="E52" s="127"/>
      <c r="F52" s="127" t="s">
        <v>141</v>
      </c>
      <c r="G52" s="127"/>
      <c r="H52" s="327" t="s">
        <v>142</v>
      </c>
      <c r="I52" s="327"/>
      <c r="J52" s="335"/>
      <c r="K52" s="336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0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"/>
  <sheetViews>
    <sheetView workbookViewId="0">
      <selection activeCell="A16" sqref="A16:D16"/>
    </sheetView>
  </sheetViews>
  <sheetFormatPr defaultColWidth="9" defaultRowHeight="26.1" customHeight="1"/>
  <cols>
    <col min="1" max="1" width="17.125" style="18" customWidth="1"/>
    <col min="2" max="7" width="9.375" style="18" customWidth="1"/>
    <col min="8" max="8" width="1.375" style="18" customWidth="1"/>
    <col min="9" max="9" width="16.5" style="18" customWidth="1"/>
    <col min="10" max="10" width="17" style="18" customWidth="1"/>
    <col min="11" max="11" width="18.5" style="18" customWidth="1"/>
    <col min="12" max="12" width="16.625" style="18" customWidth="1"/>
    <col min="13" max="13" width="14.125" style="18" customWidth="1"/>
    <col min="14" max="14" width="16.375" style="18" customWidth="1"/>
    <col min="15" max="16384" width="9" style="18"/>
  </cols>
  <sheetData>
    <row r="1" spans="1:14" ht="30" customHeight="1">
      <c r="A1" s="276" t="s">
        <v>146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</row>
    <row r="2" spans="1:14" ht="29.1" customHeight="1">
      <c r="A2" s="19" t="s">
        <v>60</v>
      </c>
      <c r="B2" s="278"/>
      <c r="C2" s="278"/>
      <c r="D2" s="20" t="s">
        <v>66</v>
      </c>
      <c r="E2" s="278"/>
      <c r="F2" s="278"/>
      <c r="G2" s="278"/>
      <c r="H2" s="284"/>
      <c r="I2" s="55" t="s">
        <v>55</v>
      </c>
      <c r="J2" s="278"/>
      <c r="K2" s="278"/>
      <c r="L2" s="278"/>
      <c r="M2" s="278"/>
      <c r="N2" s="337"/>
    </row>
    <row r="3" spans="1:14" ht="29.1" customHeight="1">
      <c r="A3" s="283" t="s">
        <v>147</v>
      </c>
      <c r="B3" s="281" t="s">
        <v>148</v>
      </c>
      <c r="C3" s="281"/>
      <c r="D3" s="281"/>
      <c r="E3" s="281"/>
      <c r="F3" s="281"/>
      <c r="G3" s="281"/>
      <c r="H3" s="285"/>
      <c r="I3" s="281" t="s">
        <v>149</v>
      </c>
      <c r="J3" s="281"/>
      <c r="K3" s="281"/>
      <c r="L3" s="281"/>
      <c r="M3" s="281"/>
      <c r="N3" s="282"/>
    </row>
    <row r="4" spans="1:14" ht="29.1" customHeight="1">
      <c r="A4" s="283"/>
      <c r="B4" s="21" t="s">
        <v>110</v>
      </c>
      <c r="C4" s="21" t="s">
        <v>111</v>
      </c>
      <c r="D4" s="22" t="s">
        <v>112</v>
      </c>
      <c r="E4" s="21" t="s">
        <v>113</v>
      </c>
      <c r="F4" s="21" t="s">
        <v>114</v>
      </c>
      <c r="G4" s="21" t="s">
        <v>115</v>
      </c>
      <c r="H4" s="285"/>
      <c r="I4" s="56"/>
      <c r="J4" s="56"/>
      <c r="K4" s="56"/>
      <c r="L4" s="56"/>
      <c r="M4" s="56"/>
      <c r="N4" s="57"/>
    </row>
    <row r="5" spans="1:14" ht="29.1" customHeight="1">
      <c r="A5" s="283"/>
      <c r="B5" s="23"/>
      <c r="C5" s="23"/>
      <c r="D5" s="22"/>
      <c r="E5" s="23"/>
      <c r="F5" s="23"/>
      <c r="G5" s="23"/>
      <c r="H5" s="285"/>
      <c r="I5" s="58"/>
      <c r="J5" s="58"/>
      <c r="K5" s="58"/>
      <c r="L5" s="58"/>
      <c r="M5" s="58"/>
      <c r="N5" s="59"/>
    </row>
    <row r="6" spans="1:14" ht="29.1" customHeight="1">
      <c r="A6" s="97"/>
      <c r="B6" s="23"/>
      <c r="C6" s="23"/>
      <c r="D6" s="98"/>
      <c r="E6" s="23"/>
      <c r="F6" s="23"/>
      <c r="G6" s="23"/>
      <c r="H6" s="285"/>
      <c r="I6" s="60"/>
      <c r="J6" s="60"/>
      <c r="K6" s="60"/>
      <c r="L6" s="60"/>
      <c r="M6" s="60"/>
      <c r="N6" s="61"/>
    </row>
    <row r="7" spans="1:14" ht="29.1" customHeight="1">
      <c r="A7" s="97"/>
      <c r="B7" s="23"/>
      <c r="C7" s="23"/>
      <c r="D7" s="98"/>
      <c r="E7" s="23"/>
      <c r="F7" s="23"/>
      <c r="G7" s="23"/>
      <c r="H7" s="285"/>
      <c r="I7" s="62"/>
      <c r="J7" s="62"/>
      <c r="K7" s="62"/>
      <c r="L7" s="62"/>
      <c r="M7" s="62"/>
      <c r="N7" s="63"/>
    </row>
    <row r="8" spans="1:14" ht="29.1" customHeight="1">
      <c r="A8" s="97"/>
      <c r="B8" s="23"/>
      <c r="C8" s="23"/>
      <c r="D8" s="98"/>
      <c r="E8" s="23"/>
      <c r="F8" s="23"/>
      <c r="G8" s="23"/>
      <c r="H8" s="285"/>
      <c r="I8" s="62"/>
      <c r="J8" s="62"/>
      <c r="K8" s="62"/>
      <c r="L8" s="62"/>
      <c r="M8" s="62"/>
      <c r="N8" s="64"/>
    </row>
    <row r="9" spans="1:14" ht="29.1" customHeight="1">
      <c r="A9" s="97"/>
      <c r="B9" s="23"/>
      <c r="C9" s="23"/>
      <c r="D9" s="98"/>
      <c r="E9" s="23"/>
      <c r="F9" s="23"/>
      <c r="G9" s="23"/>
      <c r="H9" s="285"/>
      <c r="I9" s="60"/>
      <c r="J9" s="60"/>
      <c r="K9" s="60"/>
      <c r="L9" s="60"/>
      <c r="M9" s="60"/>
      <c r="N9" s="65"/>
    </row>
    <row r="10" spans="1:14" ht="29.1" customHeight="1">
      <c r="A10" s="97"/>
      <c r="B10" s="23"/>
      <c r="C10" s="23"/>
      <c r="D10" s="98"/>
      <c r="E10" s="23"/>
      <c r="F10" s="23"/>
      <c r="G10" s="23"/>
      <c r="H10" s="285"/>
      <c r="I10" s="62"/>
      <c r="J10" s="62"/>
      <c r="K10" s="62"/>
      <c r="L10" s="62"/>
      <c r="M10" s="62"/>
      <c r="N10" s="64"/>
    </row>
    <row r="11" spans="1:14" ht="29.1" customHeight="1">
      <c r="A11" s="97"/>
      <c r="B11" s="23"/>
      <c r="C11" s="23"/>
      <c r="D11" s="98"/>
      <c r="E11" s="23"/>
      <c r="F11" s="23"/>
      <c r="G11" s="23"/>
      <c r="H11" s="285"/>
      <c r="I11" s="62"/>
      <c r="J11" s="62"/>
      <c r="K11" s="62"/>
      <c r="L11" s="62"/>
      <c r="M11" s="62"/>
      <c r="N11" s="64"/>
    </row>
    <row r="12" spans="1:14" ht="29.1" customHeight="1">
      <c r="A12" s="97"/>
      <c r="B12" s="23"/>
      <c r="C12" s="23"/>
      <c r="D12" s="98"/>
      <c r="E12" s="23"/>
      <c r="F12" s="23"/>
      <c r="G12" s="23"/>
      <c r="H12" s="285"/>
      <c r="I12" s="62"/>
      <c r="J12" s="62"/>
      <c r="K12" s="62"/>
      <c r="L12" s="62"/>
      <c r="M12" s="62"/>
      <c r="N12" s="64"/>
    </row>
    <row r="13" spans="1:14" ht="29.1" customHeight="1">
      <c r="A13" s="99"/>
      <c r="B13" s="100"/>
      <c r="C13" s="101"/>
      <c r="D13" s="102"/>
      <c r="E13" s="101"/>
      <c r="F13" s="101"/>
      <c r="G13" s="101"/>
      <c r="H13" s="285"/>
      <c r="I13" s="62"/>
      <c r="J13" s="62"/>
      <c r="K13" s="62"/>
      <c r="L13" s="62"/>
      <c r="M13" s="62"/>
      <c r="N13" s="64"/>
    </row>
    <row r="14" spans="1:14" ht="29.1" customHeight="1">
      <c r="A14" s="44"/>
      <c r="B14" s="45"/>
      <c r="C14" s="46"/>
      <c r="D14" s="46"/>
      <c r="E14" s="46"/>
      <c r="F14" s="46"/>
      <c r="G14" s="47"/>
      <c r="H14" s="285"/>
      <c r="I14" s="62"/>
      <c r="J14" s="62"/>
      <c r="K14" s="62"/>
      <c r="L14" s="62"/>
      <c r="M14" s="62"/>
      <c r="N14" s="64"/>
    </row>
    <row r="15" spans="1:14" ht="29.1" customHeight="1">
      <c r="A15" s="48"/>
      <c r="B15" s="49"/>
      <c r="C15" s="50"/>
      <c r="D15" s="50"/>
      <c r="E15" s="51"/>
      <c r="F15" s="51"/>
      <c r="G15" s="52"/>
      <c r="H15" s="286"/>
      <c r="I15" s="66"/>
      <c r="J15" s="67"/>
      <c r="K15" s="68"/>
      <c r="L15" s="67"/>
      <c r="M15" s="67"/>
      <c r="N15" s="69"/>
    </row>
    <row r="16" spans="1:14" ht="14.25">
      <c r="A16" s="53" t="s">
        <v>125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</row>
    <row r="17" spans="1:14" ht="14.25">
      <c r="A17" s="18" t="s">
        <v>183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</row>
    <row r="18" spans="1:14" ht="14.25">
      <c r="A18" s="54"/>
      <c r="B18" s="54"/>
      <c r="C18" s="54"/>
      <c r="D18" s="54"/>
      <c r="E18" s="54"/>
      <c r="F18" s="54"/>
      <c r="G18" s="54"/>
      <c r="H18" s="54"/>
      <c r="I18" s="53" t="s">
        <v>184</v>
      </c>
      <c r="J18" s="70"/>
      <c r="K18" s="53" t="s">
        <v>185</v>
      </c>
      <c r="L18" s="53"/>
      <c r="M18" s="53" t="s">
        <v>186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5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5"/>
  <sheetViews>
    <sheetView tabSelected="1" zoomScaleNormal="100" zoomScalePageLayoutView="125" workbookViewId="0">
      <selection activeCell="M8" sqref="M8"/>
    </sheetView>
  </sheetViews>
  <sheetFormatPr defaultColWidth="10.125" defaultRowHeight="14.25"/>
  <cols>
    <col min="1" max="1" width="9.625" style="71" customWidth="1"/>
    <col min="2" max="2" width="11.125" style="71" customWidth="1"/>
    <col min="3" max="3" width="9.125" style="71" customWidth="1"/>
    <col min="4" max="4" width="9.5" style="71" customWidth="1"/>
    <col min="5" max="5" width="9.125" style="71" customWidth="1"/>
    <col min="6" max="6" width="10.375" style="71" customWidth="1"/>
    <col min="7" max="7" width="9.5" style="71" customWidth="1"/>
    <col min="8" max="8" width="9.125" style="71" customWidth="1"/>
    <col min="9" max="9" width="8.125" style="71" customWidth="1"/>
    <col min="10" max="10" width="10.5" style="71" customWidth="1"/>
    <col min="11" max="11" width="12.125" style="71" customWidth="1"/>
    <col min="12" max="16384" width="10.125" style="71"/>
  </cols>
  <sheetData>
    <row r="1" spans="1:11" ht="25.5">
      <c r="A1" s="338" t="s">
        <v>201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1">
      <c r="A2" s="72" t="s">
        <v>51</v>
      </c>
      <c r="B2" s="339" t="s">
        <v>52</v>
      </c>
      <c r="C2" s="339"/>
      <c r="D2" s="73" t="s">
        <v>60</v>
      </c>
      <c r="E2" s="194" t="s">
        <v>61</v>
      </c>
      <c r="F2" s="74" t="s">
        <v>202</v>
      </c>
      <c r="G2" s="340" t="s">
        <v>67</v>
      </c>
      <c r="H2" s="340"/>
      <c r="I2" s="91" t="s">
        <v>55</v>
      </c>
      <c r="J2" s="340" t="s">
        <v>379</v>
      </c>
      <c r="K2" s="341"/>
    </row>
    <row r="3" spans="1:11">
      <c r="A3" s="75" t="s">
        <v>75</v>
      </c>
      <c r="B3" s="288">
        <v>901</v>
      </c>
      <c r="C3" s="288"/>
      <c r="D3" s="77" t="s">
        <v>203</v>
      </c>
      <c r="E3" s="342">
        <v>45016</v>
      </c>
      <c r="F3" s="290"/>
      <c r="G3" s="290"/>
      <c r="H3" s="314" t="s">
        <v>204</v>
      </c>
      <c r="I3" s="314"/>
      <c r="J3" s="314"/>
      <c r="K3" s="315"/>
    </row>
    <row r="4" spans="1:11">
      <c r="A4" s="78" t="s">
        <v>70</v>
      </c>
      <c r="B4" s="79" t="s">
        <v>71</v>
      </c>
      <c r="C4" s="79" t="s">
        <v>72</v>
      </c>
      <c r="D4" s="80" t="s">
        <v>205</v>
      </c>
      <c r="E4" s="290" t="s">
        <v>386</v>
      </c>
      <c r="F4" s="290"/>
      <c r="G4" s="290"/>
      <c r="H4" s="255" t="s">
        <v>206</v>
      </c>
      <c r="I4" s="255"/>
      <c r="J4" s="89" t="s">
        <v>64</v>
      </c>
      <c r="K4" s="94" t="s">
        <v>65</v>
      </c>
    </row>
    <row r="5" spans="1:11">
      <c r="A5" s="78" t="s">
        <v>207</v>
      </c>
      <c r="B5" s="288">
        <v>1</v>
      </c>
      <c r="C5" s="288"/>
      <c r="D5" s="77" t="s">
        <v>208</v>
      </c>
      <c r="E5" s="77" t="s">
        <v>209</v>
      </c>
      <c r="F5" s="77" t="s">
        <v>210</v>
      </c>
      <c r="G5" s="77" t="s">
        <v>211</v>
      </c>
      <c r="H5" s="255" t="s">
        <v>212</v>
      </c>
      <c r="I5" s="255"/>
      <c r="J5" s="89" t="s">
        <v>64</v>
      </c>
      <c r="K5" s="94" t="s">
        <v>65</v>
      </c>
    </row>
    <row r="6" spans="1:11">
      <c r="A6" s="81" t="s">
        <v>213</v>
      </c>
      <c r="B6" s="343">
        <v>901</v>
      </c>
      <c r="C6" s="343"/>
      <c r="D6" s="82" t="s">
        <v>214</v>
      </c>
      <c r="E6" s="83"/>
      <c r="F6" s="84">
        <v>901</v>
      </c>
      <c r="G6" s="82"/>
      <c r="H6" s="344" t="s">
        <v>215</v>
      </c>
      <c r="I6" s="344"/>
      <c r="J6" s="84" t="s">
        <v>64</v>
      </c>
      <c r="K6" s="95" t="s">
        <v>65</v>
      </c>
    </row>
    <row r="7" spans="1:11">
      <c r="A7" s="85"/>
      <c r="B7" s="86"/>
      <c r="C7" s="86"/>
      <c r="D7" s="85"/>
      <c r="E7" s="86"/>
      <c r="F7" s="87"/>
      <c r="G7" s="85"/>
      <c r="H7" s="87"/>
      <c r="I7" s="86"/>
      <c r="J7" s="86"/>
      <c r="K7" s="86"/>
    </row>
    <row r="8" spans="1:11">
      <c r="A8" s="88" t="s">
        <v>216</v>
      </c>
      <c r="B8" s="74" t="s">
        <v>217</v>
      </c>
      <c r="C8" s="74" t="s">
        <v>218</v>
      </c>
      <c r="D8" s="74" t="s">
        <v>219</v>
      </c>
      <c r="E8" s="74" t="s">
        <v>220</v>
      </c>
      <c r="F8" s="74" t="s">
        <v>221</v>
      </c>
      <c r="G8" s="345"/>
      <c r="H8" s="346"/>
      <c r="I8" s="346"/>
      <c r="J8" s="346"/>
      <c r="K8" s="347"/>
    </row>
    <row r="9" spans="1:11">
      <c r="A9" s="254" t="s">
        <v>222</v>
      </c>
      <c r="B9" s="255"/>
      <c r="C9" s="89" t="s">
        <v>64</v>
      </c>
      <c r="D9" s="89" t="s">
        <v>65</v>
      </c>
      <c r="E9" s="77" t="s">
        <v>223</v>
      </c>
      <c r="F9" s="90" t="s">
        <v>224</v>
      </c>
      <c r="G9" s="348"/>
      <c r="H9" s="349"/>
      <c r="I9" s="349"/>
      <c r="J9" s="349"/>
      <c r="K9" s="350"/>
    </row>
    <row r="10" spans="1:11">
      <c r="A10" s="254" t="s">
        <v>225</v>
      </c>
      <c r="B10" s="255"/>
      <c r="C10" s="89" t="s">
        <v>64</v>
      </c>
      <c r="D10" s="89" t="s">
        <v>65</v>
      </c>
      <c r="E10" s="77" t="s">
        <v>226</v>
      </c>
      <c r="F10" s="90" t="s">
        <v>227</v>
      </c>
      <c r="G10" s="348" t="s">
        <v>228</v>
      </c>
      <c r="H10" s="349"/>
      <c r="I10" s="349"/>
      <c r="J10" s="349"/>
      <c r="K10" s="350"/>
    </row>
    <row r="11" spans="1:11">
      <c r="A11" s="323" t="s">
        <v>194</v>
      </c>
      <c r="B11" s="324"/>
      <c r="C11" s="324"/>
      <c r="D11" s="324"/>
      <c r="E11" s="324"/>
      <c r="F11" s="324"/>
      <c r="G11" s="324"/>
      <c r="H11" s="324"/>
      <c r="I11" s="324"/>
      <c r="J11" s="324"/>
      <c r="K11" s="325"/>
    </row>
    <row r="12" spans="1:11">
      <c r="A12" s="75" t="s">
        <v>87</v>
      </c>
      <c r="B12" s="89" t="s">
        <v>83</v>
      </c>
      <c r="C12" s="89" t="s">
        <v>84</v>
      </c>
      <c r="D12" s="90"/>
      <c r="E12" s="77" t="s">
        <v>85</v>
      </c>
      <c r="F12" s="89" t="s">
        <v>83</v>
      </c>
      <c r="G12" s="89" t="s">
        <v>84</v>
      </c>
      <c r="H12" s="89"/>
      <c r="I12" s="77" t="s">
        <v>229</v>
      </c>
      <c r="J12" s="89" t="s">
        <v>83</v>
      </c>
      <c r="K12" s="94" t="s">
        <v>84</v>
      </c>
    </row>
    <row r="13" spans="1:11">
      <c r="A13" s="75" t="s">
        <v>90</v>
      </c>
      <c r="B13" s="89" t="s">
        <v>83</v>
      </c>
      <c r="C13" s="89" t="s">
        <v>84</v>
      </c>
      <c r="D13" s="90"/>
      <c r="E13" s="77" t="s">
        <v>95</v>
      </c>
      <c r="F13" s="89" t="s">
        <v>83</v>
      </c>
      <c r="G13" s="89" t="s">
        <v>84</v>
      </c>
      <c r="H13" s="89"/>
      <c r="I13" s="77" t="s">
        <v>230</v>
      </c>
      <c r="J13" s="89" t="s">
        <v>83</v>
      </c>
      <c r="K13" s="94" t="s">
        <v>84</v>
      </c>
    </row>
    <row r="14" spans="1:11">
      <c r="A14" s="81" t="s">
        <v>231</v>
      </c>
      <c r="B14" s="84" t="s">
        <v>83</v>
      </c>
      <c r="C14" s="84" t="s">
        <v>84</v>
      </c>
      <c r="D14" s="83"/>
      <c r="E14" s="82" t="s">
        <v>232</v>
      </c>
      <c r="F14" s="84" t="s">
        <v>83</v>
      </c>
      <c r="G14" s="84" t="s">
        <v>84</v>
      </c>
      <c r="H14" s="84"/>
      <c r="I14" s="82" t="s">
        <v>233</v>
      </c>
      <c r="J14" s="84" t="s">
        <v>83</v>
      </c>
      <c r="K14" s="95" t="s">
        <v>84</v>
      </c>
    </row>
    <row r="15" spans="1:11">
      <c r="A15" s="85"/>
      <c r="B15" s="87"/>
      <c r="C15" s="87"/>
      <c r="D15" s="86"/>
      <c r="E15" s="85"/>
      <c r="F15" s="87"/>
      <c r="G15" s="87"/>
      <c r="H15" s="87"/>
      <c r="I15" s="85"/>
      <c r="J15" s="87"/>
      <c r="K15" s="87"/>
    </row>
    <row r="16" spans="1:11">
      <c r="A16" s="313" t="s">
        <v>380</v>
      </c>
      <c r="B16" s="303"/>
      <c r="C16" s="303"/>
      <c r="D16" s="303"/>
      <c r="E16" s="303"/>
      <c r="F16" s="303"/>
      <c r="G16" s="303"/>
      <c r="H16" s="303"/>
      <c r="I16" s="303"/>
      <c r="J16" s="303"/>
      <c r="K16" s="304"/>
    </row>
    <row r="17" spans="1:11">
      <c r="A17" s="254" t="s">
        <v>381</v>
      </c>
      <c r="B17" s="255"/>
      <c r="C17" s="255"/>
      <c r="D17" s="255"/>
      <c r="E17" s="255"/>
      <c r="F17" s="255"/>
      <c r="G17" s="255"/>
      <c r="H17" s="255"/>
      <c r="I17" s="255"/>
      <c r="J17" s="255"/>
      <c r="K17" s="319"/>
    </row>
    <row r="18" spans="1:11">
      <c r="A18" s="254" t="s">
        <v>382</v>
      </c>
      <c r="B18" s="255"/>
      <c r="C18" s="255"/>
      <c r="D18" s="255"/>
      <c r="E18" s="255"/>
      <c r="F18" s="255"/>
      <c r="G18" s="255"/>
      <c r="H18" s="255"/>
      <c r="I18" s="255"/>
      <c r="J18" s="255"/>
      <c r="K18" s="319"/>
    </row>
    <row r="19" spans="1:11">
      <c r="A19" s="351"/>
      <c r="B19" s="352"/>
      <c r="C19" s="352"/>
      <c r="D19" s="352"/>
      <c r="E19" s="352"/>
      <c r="F19" s="352"/>
      <c r="G19" s="352"/>
      <c r="H19" s="352"/>
      <c r="I19" s="352"/>
      <c r="J19" s="352"/>
      <c r="K19" s="353"/>
    </row>
    <row r="20" spans="1:11">
      <c r="A20" s="305"/>
      <c r="B20" s="306"/>
      <c r="C20" s="306"/>
      <c r="D20" s="306"/>
      <c r="E20" s="306"/>
      <c r="F20" s="306"/>
      <c r="G20" s="306"/>
      <c r="H20" s="306"/>
      <c r="I20" s="306"/>
      <c r="J20" s="306"/>
      <c r="K20" s="354"/>
    </row>
    <row r="21" spans="1:11">
      <c r="A21" s="305"/>
      <c r="B21" s="306"/>
      <c r="C21" s="306"/>
      <c r="D21" s="306"/>
      <c r="E21" s="306"/>
      <c r="F21" s="306"/>
      <c r="G21" s="306"/>
      <c r="H21" s="306"/>
      <c r="I21" s="306"/>
      <c r="J21" s="306"/>
      <c r="K21" s="354"/>
    </row>
    <row r="22" spans="1:11">
      <c r="A22" s="305"/>
      <c r="B22" s="306"/>
      <c r="C22" s="306"/>
      <c r="D22" s="306"/>
      <c r="E22" s="306"/>
      <c r="F22" s="306"/>
      <c r="G22" s="306"/>
      <c r="H22" s="306"/>
      <c r="I22" s="306"/>
      <c r="J22" s="306"/>
      <c r="K22" s="354"/>
    </row>
    <row r="23" spans="1:11">
      <c r="A23" s="355"/>
      <c r="B23" s="356"/>
      <c r="C23" s="356"/>
      <c r="D23" s="356"/>
      <c r="E23" s="356"/>
      <c r="F23" s="356"/>
      <c r="G23" s="356"/>
      <c r="H23" s="356"/>
      <c r="I23" s="356"/>
      <c r="J23" s="356"/>
      <c r="K23" s="357"/>
    </row>
    <row r="24" spans="1:11">
      <c r="A24" s="254" t="s">
        <v>124</v>
      </c>
      <c r="B24" s="255"/>
      <c r="C24" s="89" t="s">
        <v>64</v>
      </c>
      <c r="D24" s="89" t="s">
        <v>65</v>
      </c>
      <c r="E24" s="314"/>
      <c r="F24" s="314"/>
      <c r="G24" s="314"/>
      <c r="H24" s="314"/>
      <c r="I24" s="314"/>
      <c r="J24" s="314"/>
      <c r="K24" s="315"/>
    </row>
    <row r="25" spans="1:11">
      <c r="A25" s="92" t="s">
        <v>234</v>
      </c>
      <c r="B25" s="358"/>
      <c r="C25" s="358"/>
      <c r="D25" s="358"/>
      <c r="E25" s="358"/>
      <c r="F25" s="358"/>
      <c r="G25" s="358"/>
      <c r="H25" s="358"/>
      <c r="I25" s="358"/>
      <c r="J25" s="358"/>
      <c r="K25" s="359"/>
    </row>
    <row r="26" spans="1:11">
      <c r="A26" s="360"/>
      <c r="B26" s="360"/>
      <c r="C26" s="360"/>
      <c r="D26" s="360"/>
      <c r="E26" s="360"/>
      <c r="F26" s="360"/>
      <c r="G26" s="360"/>
      <c r="H26" s="360"/>
      <c r="I26" s="360"/>
      <c r="J26" s="360"/>
      <c r="K26" s="360"/>
    </row>
    <row r="27" spans="1:11">
      <c r="A27" s="361" t="s">
        <v>235</v>
      </c>
      <c r="B27" s="362"/>
      <c r="C27" s="362"/>
      <c r="D27" s="362"/>
      <c r="E27" s="362"/>
      <c r="F27" s="362"/>
      <c r="G27" s="362"/>
      <c r="H27" s="362"/>
      <c r="I27" s="362"/>
      <c r="J27" s="362"/>
      <c r="K27" s="363"/>
    </row>
    <row r="28" spans="1:11">
      <c r="A28" s="364" t="s">
        <v>383</v>
      </c>
      <c r="B28" s="365"/>
      <c r="C28" s="365"/>
      <c r="D28" s="365"/>
      <c r="E28" s="365"/>
      <c r="F28" s="365"/>
      <c r="G28" s="365"/>
      <c r="H28" s="365"/>
      <c r="I28" s="365"/>
      <c r="J28" s="365"/>
      <c r="K28" s="366"/>
    </row>
    <row r="29" spans="1:11">
      <c r="A29" s="364" t="s">
        <v>384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66"/>
    </row>
    <row r="30" spans="1:11">
      <c r="A30" s="364" t="s">
        <v>385</v>
      </c>
      <c r="B30" s="365"/>
      <c r="C30" s="365"/>
      <c r="D30" s="365"/>
      <c r="E30" s="365"/>
      <c r="F30" s="365"/>
      <c r="G30" s="365"/>
      <c r="H30" s="365"/>
      <c r="I30" s="365"/>
      <c r="J30" s="365"/>
      <c r="K30" s="366"/>
    </row>
    <row r="31" spans="1:11">
      <c r="A31" s="364"/>
      <c r="B31" s="365"/>
      <c r="C31" s="365"/>
      <c r="D31" s="365"/>
      <c r="E31" s="365"/>
      <c r="F31" s="365"/>
      <c r="G31" s="365"/>
      <c r="H31" s="365"/>
      <c r="I31" s="365"/>
      <c r="J31" s="365"/>
      <c r="K31" s="366"/>
    </row>
    <row r="32" spans="1:11">
      <c r="A32" s="364"/>
      <c r="B32" s="365"/>
      <c r="C32" s="365"/>
      <c r="D32" s="365"/>
      <c r="E32" s="365"/>
      <c r="F32" s="365"/>
      <c r="G32" s="365"/>
      <c r="H32" s="365"/>
      <c r="I32" s="365"/>
      <c r="J32" s="365"/>
      <c r="K32" s="366"/>
    </row>
    <row r="33" spans="1:11" ht="23.1" customHeight="1">
      <c r="A33" s="364"/>
      <c r="B33" s="365"/>
      <c r="C33" s="365"/>
      <c r="D33" s="365"/>
      <c r="E33" s="365"/>
      <c r="F33" s="365"/>
      <c r="G33" s="365"/>
      <c r="H33" s="365"/>
      <c r="I33" s="365"/>
      <c r="J33" s="365"/>
      <c r="K33" s="366"/>
    </row>
    <row r="34" spans="1:11" ht="23.1" customHeight="1">
      <c r="A34" s="305"/>
      <c r="B34" s="306"/>
      <c r="C34" s="306"/>
      <c r="D34" s="306"/>
      <c r="E34" s="306"/>
      <c r="F34" s="306"/>
      <c r="G34" s="306"/>
      <c r="H34" s="306"/>
      <c r="I34" s="306"/>
      <c r="J34" s="306"/>
      <c r="K34" s="354"/>
    </row>
    <row r="35" spans="1:11" ht="23.1" customHeight="1">
      <c r="A35" s="367"/>
      <c r="B35" s="306"/>
      <c r="C35" s="306"/>
      <c r="D35" s="306"/>
      <c r="E35" s="306"/>
      <c r="F35" s="306"/>
      <c r="G35" s="306"/>
      <c r="H35" s="306"/>
      <c r="I35" s="306"/>
      <c r="J35" s="306"/>
      <c r="K35" s="354"/>
    </row>
    <row r="36" spans="1:11" ht="23.1" customHeight="1">
      <c r="A36" s="368"/>
      <c r="B36" s="369"/>
      <c r="C36" s="369"/>
      <c r="D36" s="369"/>
      <c r="E36" s="369"/>
      <c r="F36" s="369"/>
      <c r="G36" s="369"/>
      <c r="H36" s="369"/>
      <c r="I36" s="369"/>
      <c r="J36" s="369"/>
      <c r="K36" s="370"/>
    </row>
    <row r="37" spans="1:11" ht="18.75" customHeight="1">
      <c r="A37" s="371" t="s">
        <v>236</v>
      </c>
      <c r="B37" s="372"/>
      <c r="C37" s="372"/>
      <c r="D37" s="372"/>
      <c r="E37" s="372"/>
      <c r="F37" s="372"/>
      <c r="G37" s="372"/>
      <c r="H37" s="372"/>
      <c r="I37" s="372"/>
      <c r="J37" s="372"/>
      <c r="K37" s="373"/>
    </row>
    <row r="38" spans="1:11" ht="18.75" customHeight="1">
      <c r="A38" s="254" t="s">
        <v>237</v>
      </c>
      <c r="B38" s="255"/>
      <c r="C38" s="255"/>
      <c r="D38" s="314" t="s">
        <v>238</v>
      </c>
      <c r="E38" s="314"/>
      <c r="F38" s="309" t="s">
        <v>239</v>
      </c>
      <c r="G38" s="374"/>
      <c r="H38" s="255" t="s">
        <v>240</v>
      </c>
      <c r="I38" s="255"/>
      <c r="J38" s="255" t="s">
        <v>241</v>
      </c>
      <c r="K38" s="319"/>
    </row>
    <row r="39" spans="1:11" ht="18.75" customHeight="1">
      <c r="A39" s="78" t="s">
        <v>125</v>
      </c>
      <c r="B39" s="255"/>
      <c r="C39" s="255"/>
      <c r="D39" s="255"/>
      <c r="E39" s="255"/>
      <c r="F39" s="255"/>
      <c r="G39" s="255"/>
      <c r="H39" s="255"/>
      <c r="I39" s="255"/>
      <c r="J39" s="255"/>
      <c r="K39" s="319"/>
    </row>
    <row r="40" spans="1:11" ht="30.95" customHeight="1">
      <c r="A40" s="254" t="s">
        <v>387</v>
      </c>
      <c r="B40" s="255"/>
      <c r="C40" s="255"/>
      <c r="D40" s="255"/>
      <c r="E40" s="255"/>
      <c r="F40" s="255"/>
      <c r="G40" s="255"/>
      <c r="H40" s="255"/>
      <c r="I40" s="255"/>
      <c r="J40" s="255"/>
      <c r="K40" s="319"/>
    </row>
    <row r="41" spans="1:11" ht="18.75" customHeight="1">
      <c r="A41" s="254"/>
      <c r="B41" s="255"/>
      <c r="C41" s="255"/>
      <c r="D41" s="255"/>
      <c r="E41" s="255"/>
      <c r="F41" s="255"/>
      <c r="G41" s="255"/>
      <c r="H41" s="255"/>
      <c r="I41" s="255"/>
      <c r="J41" s="255"/>
      <c r="K41" s="319"/>
    </row>
    <row r="42" spans="1:11" ht="32.1" customHeight="1">
      <c r="A42" s="81" t="s">
        <v>137</v>
      </c>
      <c r="B42" s="375" t="s">
        <v>242</v>
      </c>
      <c r="C42" s="375"/>
      <c r="D42" s="82" t="s">
        <v>243</v>
      </c>
      <c r="E42" s="83" t="s">
        <v>140</v>
      </c>
      <c r="F42" s="82" t="s">
        <v>141</v>
      </c>
      <c r="G42" s="93">
        <v>45002</v>
      </c>
      <c r="H42" s="376" t="s">
        <v>142</v>
      </c>
      <c r="I42" s="376"/>
      <c r="J42" s="375" t="s">
        <v>143</v>
      </c>
      <c r="K42" s="377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50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2</xdr:col>
                    <xdr:colOff>628650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Pict="0">
                <anchor moveWithCells="1">
                  <from>
                    <xdr:col>2</xdr:col>
                    <xdr:colOff>428625</xdr:colOff>
                    <xdr:row>7</xdr:row>
                    <xdr:rowOff>57150</xdr:rowOff>
                  </from>
                  <to>
                    <xdr:col>3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Pict="0">
                <anchor moveWithCells="1">
                  <from>
                    <xdr:col>2</xdr:col>
                    <xdr:colOff>333375</xdr:colOff>
                    <xdr:row>9</xdr:row>
                    <xdr:rowOff>0</xdr:rowOff>
                  </from>
                  <to>
                    <xdr:col>2</xdr:col>
                    <xdr:colOff>666750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9"/>
  <sheetViews>
    <sheetView topLeftCell="A7" workbookViewId="0">
      <selection activeCell="P15" sqref="P15"/>
    </sheetView>
  </sheetViews>
  <sheetFormatPr defaultColWidth="9" defaultRowHeight="26.1" customHeight="1"/>
  <cols>
    <col min="1" max="1" width="24.25" style="18" customWidth="1"/>
    <col min="2" max="7" width="9.375" style="18" customWidth="1"/>
    <col min="8" max="8" width="1.375" style="18" customWidth="1"/>
    <col min="9" max="14" width="10.625" style="18" customWidth="1"/>
    <col min="15" max="16384" width="9" style="18"/>
  </cols>
  <sheetData>
    <row r="1" spans="1:14" ht="30" customHeight="1">
      <c r="A1" s="276" t="s">
        <v>146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</row>
    <row r="2" spans="1:14" ht="29.1" customHeight="1">
      <c r="A2" s="19" t="s">
        <v>60</v>
      </c>
      <c r="B2" s="378" t="s">
        <v>61</v>
      </c>
      <c r="C2" s="379"/>
      <c r="D2" s="20" t="s">
        <v>66</v>
      </c>
      <c r="E2" s="279" t="s">
        <v>67</v>
      </c>
      <c r="F2" s="279"/>
      <c r="G2" s="279"/>
      <c r="H2" s="284"/>
      <c r="I2" s="55" t="s">
        <v>55</v>
      </c>
      <c r="J2" s="279" t="s">
        <v>56</v>
      </c>
      <c r="K2" s="279"/>
      <c r="L2" s="279"/>
      <c r="M2" s="279"/>
      <c r="N2" s="280"/>
    </row>
    <row r="3" spans="1:14" ht="29.1" customHeight="1">
      <c r="A3" s="283" t="s">
        <v>147</v>
      </c>
      <c r="B3" s="281" t="s">
        <v>148</v>
      </c>
      <c r="C3" s="281"/>
      <c r="D3" s="281"/>
      <c r="E3" s="281"/>
      <c r="F3" s="281"/>
      <c r="G3" s="281"/>
      <c r="H3" s="285"/>
      <c r="I3" s="281" t="s">
        <v>149</v>
      </c>
      <c r="J3" s="281"/>
      <c r="K3" s="281"/>
      <c r="L3" s="281"/>
      <c r="M3" s="281"/>
      <c r="N3" s="282"/>
    </row>
    <row r="4" spans="1:14" ht="29.1" customHeight="1">
      <c r="A4" s="283"/>
      <c r="B4" s="21" t="s">
        <v>110</v>
      </c>
      <c r="C4" s="21" t="s">
        <v>111</v>
      </c>
      <c r="D4" s="22" t="s">
        <v>112</v>
      </c>
      <c r="E4" s="21" t="s">
        <v>113</v>
      </c>
      <c r="F4" s="21" t="s">
        <v>114</v>
      </c>
      <c r="G4" s="21" t="s">
        <v>115</v>
      </c>
      <c r="H4" s="285"/>
      <c r="I4" s="21" t="s">
        <v>110</v>
      </c>
      <c r="J4" s="21" t="s">
        <v>111</v>
      </c>
      <c r="K4" s="22" t="s">
        <v>112</v>
      </c>
      <c r="L4" s="21" t="s">
        <v>113</v>
      </c>
      <c r="M4" s="21" t="s">
        <v>114</v>
      </c>
      <c r="N4" s="21" t="s">
        <v>115</v>
      </c>
    </row>
    <row r="5" spans="1:14" ht="29.1" customHeight="1">
      <c r="A5" s="283"/>
      <c r="B5" s="23"/>
      <c r="C5" s="23"/>
      <c r="D5" s="22"/>
      <c r="E5" s="23"/>
      <c r="F5" s="23"/>
      <c r="G5" s="23"/>
      <c r="H5" s="285"/>
      <c r="I5" s="191" t="s">
        <v>356</v>
      </c>
      <c r="J5" s="191" t="s">
        <v>356</v>
      </c>
      <c r="K5" s="191" t="s">
        <v>356</v>
      </c>
      <c r="L5" s="191" t="s">
        <v>356</v>
      </c>
      <c r="M5" s="191" t="s">
        <v>356</v>
      </c>
      <c r="N5" s="191" t="s">
        <v>356</v>
      </c>
    </row>
    <row r="6" spans="1:14" ht="23.25" customHeight="1">
      <c r="A6" s="24" t="s">
        <v>155</v>
      </c>
      <c r="B6" s="25">
        <f>C6-2.1</f>
        <v>113.30000000000001</v>
      </c>
      <c r="C6" s="25">
        <f>D6-2.1</f>
        <v>115.4</v>
      </c>
      <c r="D6" s="26">
        <v>117.5</v>
      </c>
      <c r="E6" s="25">
        <f t="shared" ref="E6:G6" si="0">D6+2.1</f>
        <v>119.6</v>
      </c>
      <c r="F6" s="25">
        <f t="shared" si="0"/>
        <v>121.69999999999999</v>
      </c>
      <c r="G6" s="25">
        <f t="shared" si="0"/>
        <v>123.79999999999998</v>
      </c>
      <c r="H6" s="285"/>
      <c r="I6" s="60"/>
      <c r="J6" s="192" t="s">
        <v>373</v>
      </c>
      <c r="K6" s="192" t="s">
        <v>371</v>
      </c>
      <c r="L6" s="192" t="s">
        <v>372</v>
      </c>
      <c r="M6" s="192" t="s">
        <v>360</v>
      </c>
      <c r="N6" s="192" t="s">
        <v>366</v>
      </c>
    </row>
    <row r="7" spans="1:14" ht="23.25" customHeight="1">
      <c r="A7" s="24" t="s">
        <v>163</v>
      </c>
      <c r="B7" s="28">
        <f>C7-4</f>
        <v>81</v>
      </c>
      <c r="C7" s="28">
        <f>D7-4</f>
        <v>85</v>
      </c>
      <c r="D7" s="30">
        <v>89</v>
      </c>
      <c r="E7" s="28">
        <f t="shared" ref="E7:E8" si="1">D7+4</f>
        <v>93</v>
      </c>
      <c r="F7" s="28">
        <f>E7+5</f>
        <v>98</v>
      </c>
      <c r="G7" s="28">
        <f>F7+6</f>
        <v>104</v>
      </c>
      <c r="H7" s="285"/>
      <c r="I7" s="60"/>
      <c r="J7" s="192" t="s">
        <v>363</v>
      </c>
      <c r="K7" s="192" t="s">
        <v>373</v>
      </c>
      <c r="L7" s="192" t="s">
        <v>373</v>
      </c>
      <c r="M7" s="192" t="s">
        <v>361</v>
      </c>
      <c r="N7" s="192" t="s">
        <v>362</v>
      </c>
    </row>
    <row r="8" spans="1:14" ht="23.25" customHeight="1">
      <c r="A8" s="24" t="s">
        <v>166</v>
      </c>
      <c r="B8" s="32">
        <f>C8-3.6</f>
        <v>106.80000000000001</v>
      </c>
      <c r="C8" s="32">
        <f>D8-3.6</f>
        <v>110.4</v>
      </c>
      <c r="D8" s="33">
        <v>114</v>
      </c>
      <c r="E8" s="32">
        <f t="shared" si="1"/>
        <v>118</v>
      </c>
      <c r="F8" s="32">
        <f>E8+4</f>
        <v>122</v>
      </c>
      <c r="G8" s="32">
        <f>F8+4</f>
        <v>126</v>
      </c>
      <c r="H8" s="285"/>
      <c r="I8" s="62"/>
      <c r="J8" s="193" t="s">
        <v>378</v>
      </c>
      <c r="K8" s="193" t="s">
        <v>361</v>
      </c>
      <c r="L8" s="193" t="s">
        <v>362</v>
      </c>
      <c r="M8" s="193" t="s">
        <v>362</v>
      </c>
      <c r="N8" s="193" t="s">
        <v>361</v>
      </c>
    </row>
    <row r="9" spans="1:14" ht="23.25" customHeight="1">
      <c r="A9" s="24" t="s">
        <v>168</v>
      </c>
      <c r="B9" s="25">
        <f>C9-2.3/2</f>
        <v>32.700000000000003</v>
      </c>
      <c r="C9" s="25">
        <f>D9-2.3/2</f>
        <v>33.85</v>
      </c>
      <c r="D9" s="26">
        <v>35</v>
      </c>
      <c r="E9" s="25">
        <f t="shared" ref="E9:G9" si="2">D9+2.6/2</f>
        <v>36.299999999999997</v>
      </c>
      <c r="F9" s="25">
        <f t="shared" si="2"/>
        <v>37.599999999999994</v>
      </c>
      <c r="G9" s="25">
        <f t="shared" si="2"/>
        <v>38.899999999999991</v>
      </c>
      <c r="H9" s="285"/>
      <c r="I9" s="62"/>
      <c r="J9" s="193" t="s">
        <v>370</v>
      </c>
      <c r="K9" s="193" t="s">
        <v>377</v>
      </c>
      <c r="L9" s="193" t="s">
        <v>374</v>
      </c>
      <c r="M9" s="193" t="s">
        <v>363</v>
      </c>
      <c r="N9" s="193" t="s">
        <v>367</v>
      </c>
    </row>
    <row r="10" spans="1:14" ht="23.25" customHeight="1">
      <c r="A10" s="24" t="s">
        <v>169</v>
      </c>
      <c r="B10" s="25">
        <f>C10-0.7</f>
        <v>25.1</v>
      </c>
      <c r="C10" s="25">
        <f>D10-0.7</f>
        <v>25.8</v>
      </c>
      <c r="D10" s="26">
        <v>26.5</v>
      </c>
      <c r="E10" s="25">
        <f>D10+0.7</f>
        <v>27.2</v>
      </c>
      <c r="F10" s="25">
        <f>E10+0.7</f>
        <v>27.9</v>
      </c>
      <c r="G10" s="25">
        <f>F10+0.9</f>
        <v>28.799999999999997</v>
      </c>
      <c r="H10" s="285"/>
      <c r="I10" s="62"/>
      <c r="J10" s="193" t="s">
        <v>378</v>
      </c>
      <c r="K10" s="193" t="s">
        <v>371</v>
      </c>
      <c r="L10" s="193" t="s">
        <v>375</v>
      </c>
      <c r="M10" s="193" t="s">
        <v>364</v>
      </c>
      <c r="N10" s="193" t="s">
        <v>368</v>
      </c>
    </row>
    <row r="11" spans="1:14" ht="23.25" customHeight="1">
      <c r="A11" s="24" t="s">
        <v>170</v>
      </c>
      <c r="B11" s="25">
        <f>C11-0.5</f>
        <v>26</v>
      </c>
      <c r="C11" s="25">
        <f>D11-0.5</f>
        <v>26.5</v>
      </c>
      <c r="D11" s="26">
        <v>27</v>
      </c>
      <c r="E11" s="25">
        <f>D11+0.5</f>
        <v>27.5</v>
      </c>
      <c r="F11" s="25">
        <f>E11+0.5</f>
        <v>28</v>
      </c>
      <c r="G11" s="25">
        <f>F11+0.7</f>
        <v>28.7</v>
      </c>
      <c r="H11" s="285"/>
      <c r="I11" s="62"/>
      <c r="J11" s="193" t="s">
        <v>361</v>
      </c>
      <c r="K11" s="193" t="s">
        <v>363</v>
      </c>
      <c r="L11" s="193" t="s">
        <v>376</v>
      </c>
      <c r="M11" s="193" t="s">
        <v>363</v>
      </c>
      <c r="N11" s="193" t="s">
        <v>369</v>
      </c>
    </row>
    <row r="12" spans="1:14" ht="23.25" customHeight="1">
      <c r="A12" s="34" t="s">
        <v>358</v>
      </c>
      <c r="B12" s="35">
        <f>C12-0.7</f>
        <v>51.199999999999996</v>
      </c>
      <c r="C12" s="35">
        <f>D12-0.6</f>
        <v>51.9</v>
      </c>
      <c r="D12" s="36">
        <v>52.5</v>
      </c>
      <c r="E12" s="35">
        <f>D12+0.6</f>
        <v>53.1</v>
      </c>
      <c r="F12" s="35">
        <f>E12+0.7</f>
        <v>53.800000000000004</v>
      </c>
      <c r="G12" s="35">
        <f>F12+0.6</f>
        <v>54.400000000000006</v>
      </c>
      <c r="H12" s="285"/>
      <c r="I12" s="62"/>
      <c r="J12" s="193" t="s">
        <v>363</v>
      </c>
      <c r="K12" s="193" t="s">
        <v>375</v>
      </c>
      <c r="L12" s="193" t="s">
        <v>372</v>
      </c>
      <c r="M12" s="193" t="s">
        <v>363</v>
      </c>
      <c r="N12" s="193" t="s">
        <v>370</v>
      </c>
    </row>
    <row r="13" spans="1:14" ht="23.25" customHeight="1">
      <c r="A13" s="34" t="s">
        <v>357</v>
      </c>
      <c r="B13" s="35">
        <f>C13-0.9</f>
        <v>56.1</v>
      </c>
      <c r="C13" s="35">
        <f>D13-0.9</f>
        <v>57</v>
      </c>
      <c r="D13" s="36">
        <v>57.9</v>
      </c>
      <c r="E13" s="35">
        <f t="shared" ref="E13:G13" si="3">D13+1.1</f>
        <v>59</v>
      </c>
      <c r="F13" s="35">
        <f t="shared" si="3"/>
        <v>60.1</v>
      </c>
      <c r="G13" s="35">
        <f t="shared" si="3"/>
        <v>61.2</v>
      </c>
      <c r="H13" s="285"/>
      <c r="I13" s="62"/>
      <c r="J13" s="193" t="s">
        <v>369</v>
      </c>
      <c r="K13" s="193" t="s">
        <v>363</v>
      </c>
      <c r="L13" s="193" t="s">
        <v>361</v>
      </c>
      <c r="M13" s="193" t="s">
        <v>365</v>
      </c>
      <c r="N13" s="193" t="s">
        <v>360</v>
      </c>
    </row>
    <row r="14" spans="1:14" ht="23.25" customHeight="1">
      <c r="A14" s="34" t="s">
        <v>359</v>
      </c>
      <c r="B14" s="35">
        <f>C14-0.5</f>
        <v>21</v>
      </c>
      <c r="C14" s="35">
        <f>D14-0.5</f>
        <v>21.5</v>
      </c>
      <c r="D14" s="36">
        <v>22</v>
      </c>
      <c r="E14" s="35">
        <f t="shared" ref="E14:G14" si="4">D14+0.5</f>
        <v>22.5</v>
      </c>
      <c r="F14" s="35">
        <f t="shared" si="4"/>
        <v>23</v>
      </c>
      <c r="G14" s="35">
        <f t="shared" si="4"/>
        <v>23.5</v>
      </c>
      <c r="H14" s="285"/>
      <c r="I14" s="62"/>
      <c r="J14" s="193" t="s">
        <v>371</v>
      </c>
      <c r="K14" s="193" t="s">
        <v>363</v>
      </c>
      <c r="L14" s="193" t="s">
        <v>371</v>
      </c>
      <c r="M14" s="193" t="s">
        <v>371</v>
      </c>
      <c r="N14" s="193" t="s">
        <v>371</v>
      </c>
    </row>
    <row r="15" spans="1:14" ht="21" customHeight="1">
      <c r="A15" s="44"/>
      <c r="B15" s="45"/>
      <c r="C15" s="46"/>
      <c r="D15" s="46"/>
      <c r="E15" s="46"/>
      <c r="F15" s="46"/>
      <c r="G15" s="47"/>
      <c r="H15" s="285"/>
      <c r="I15" s="62"/>
      <c r="J15" s="62"/>
      <c r="K15" s="62"/>
      <c r="L15" s="62"/>
      <c r="M15" s="62"/>
      <c r="N15" s="62"/>
    </row>
    <row r="16" spans="1:14" ht="21" customHeight="1" thickBot="1">
      <c r="A16" s="48"/>
      <c r="B16" s="49"/>
      <c r="C16" s="50"/>
      <c r="D16" s="50"/>
      <c r="E16" s="51"/>
      <c r="F16" s="51"/>
      <c r="G16" s="52"/>
      <c r="H16" s="286"/>
      <c r="I16" s="66"/>
      <c r="J16" s="67"/>
      <c r="K16" s="68"/>
      <c r="L16" s="67"/>
      <c r="M16" s="67"/>
      <c r="N16" s="67"/>
    </row>
    <row r="17" spans="1:14" ht="15" thickTop="1">
      <c r="A17" s="53" t="s">
        <v>125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</row>
    <row r="18" spans="1:14" ht="14.25">
      <c r="A18" s="18" t="s">
        <v>183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</row>
    <row r="19" spans="1:14" ht="14.25">
      <c r="A19" s="54"/>
      <c r="B19" s="54"/>
      <c r="C19" s="54"/>
      <c r="D19" s="54"/>
      <c r="E19" s="54"/>
      <c r="F19" s="54"/>
      <c r="G19" s="54"/>
      <c r="H19" s="54"/>
      <c r="I19" s="53" t="s">
        <v>184</v>
      </c>
      <c r="J19" s="70"/>
      <c r="K19" s="53" t="s">
        <v>185</v>
      </c>
      <c r="L19" s="53"/>
      <c r="M19" s="53" t="s">
        <v>186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honeticPr fontId="50" type="noConversion"/>
  <pageMargins left="0.75" right="0.75" top="0.156944444444444" bottom="3.8888888888888903E-2" header="0.5" footer="0.39305555555555599"/>
  <pageSetup paperSize="9" scale="78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zoomScalePageLayoutView="125" workbookViewId="0">
      <selection activeCell="C23" sqref="C23"/>
    </sheetView>
  </sheetViews>
  <sheetFormatPr defaultColWidth="9" defaultRowHeight="14.25"/>
  <cols>
    <col min="1" max="1" width="7" customWidth="1"/>
    <col min="2" max="2" width="12.125" customWidth="1"/>
    <col min="3" max="3" width="17.75" customWidth="1"/>
    <col min="4" max="4" width="9.125" customWidth="1"/>
    <col min="5" max="5" width="20.375" customWidth="1"/>
    <col min="6" max="6" width="11.375" customWidth="1"/>
    <col min="7" max="7" width="8" customWidth="1"/>
    <col min="8" max="8" width="11.625" customWidth="1"/>
    <col min="9" max="10" width="10" customWidth="1"/>
    <col min="11" max="11" width="20.5" customWidth="1"/>
    <col min="12" max="12" width="10" customWidth="1"/>
    <col min="13" max="14" width="9.125" customWidth="1"/>
    <col min="15" max="15" width="10.625" customWidth="1"/>
  </cols>
  <sheetData>
    <row r="1" spans="1:15" ht="29.25">
      <c r="A1" s="380" t="s">
        <v>244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5" s="1" customFormat="1" ht="16.5">
      <c r="A2" s="389" t="s">
        <v>245</v>
      </c>
      <c r="B2" s="390" t="s">
        <v>246</v>
      </c>
      <c r="C2" s="390" t="s">
        <v>247</v>
      </c>
      <c r="D2" s="390" t="s">
        <v>248</v>
      </c>
      <c r="E2" s="390" t="s">
        <v>249</v>
      </c>
      <c r="F2" s="390" t="s">
        <v>250</v>
      </c>
      <c r="G2" s="390" t="s">
        <v>251</v>
      </c>
      <c r="H2" s="390" t="s">
        <v>252</v>
      </c>
      <c r="I2" s="3" t="s">
        <v>253</v>
      </c>
      <c r="J2" s="3" t="s">
        <v>254</v>
      </c>
      <c r="K2" s="3" t="s">
        <v>255</v>
      </c>
      <c r="L2" s="3" t="s">
        <v>256</v>
      </c>
      <c r="M2" s="3" t="s">
        <v>257</v>
      </c>
      <c r="N2" s="390" t="s">
        <v>258</v>
      </c>
      <c r="O2" s="390" t="s">
        <v>259</v>
      </c>
    </row>
    <row r="3" spans="1:15" s="1" customFormat="1" ht="16.5">
      <c r="A3" s="389"/>
      <c r="B3" s="391"/>
      <c r="C3" s="391"/>
      <c r="D3" s="391"/>
      <c r="E3" s="391"/>
      <c r="F3" s="391"/>
      <c r="G3" s="391"/>
      <c r="H3" s="391"/>
      <c r="I3" s="3" t="s">
        <v>260</v>
      </c>
      <c r="J3" s="3" t="s">
        <v>260</v>
      </c>
      <c r="K3" s="3" t="s">
        <v>260</v>
      </c>
      <c r="L3" s="3" t="s">
        <v>260</v>
      </c>
      <c r="M3" s="3" t="s">
        <v>260</v>
      </c>
      <c r="N3" s="391"/>
      <c r="O3" s="391"/>
    </row>
    <row r="4" spans="1:15">
      <c r="A4" s="5"/>
      <c r="B4" s="6">
        <v>348274</v>
      </c>
      <c r="C4" s="6" t="s">
        <v>261</v>
      </c>
      <c r="D4" s="6" t="s">
        <v>262</v>
      </c>
      <c r="E4" s="6" t="s">
        <v>263</v>
      </c>
      <c r="F4" s="6" t="s">
        <v>264</v>
      </c>
      <c r="G4" s="6" t="s">
        <v>64</v>
      </c>
      <c r="H4" s="6" t="s">
        <v>265</v>
      </c>
      <c r="I4" s="6">
        <v>2</v>
      </c>
      <c r="J4" s="6">
        <v>1</v>
      </c>
      <c r="K4" s="6"/>
      <c r="L4" s="6"/>
      <c r="M4" s="6"/>
      <c r="N4" s="6">
        <f>SUM(I4:M4)</f>
        <v>3</v>
      </c>
      <c r="O4" s="6" t="s">
        <v>266</v>
      </c>
    </row>
    <row r="5" spans="1:15">
      <c r="A5" s="5"/>
      <c r="B5" s="6">
        <v>348274</v>
      </c>
      <c r="C5" s="6" t="s">
        <v>261</v>
      </c>
      <c r="D5" s="6" t="s">
        <v>262</v>
      </c>
      <c r="E5" s="6" t="s">
        <v>263</v>
      </c>
      <c r="F5" s="6" t="s">
        <v>264</v>
      </c>
      <c r="G5" s="6" t="s">
        <v>64</v>
      </c>
      <c r="H5" s="6" t="s">
        <v>265</v>
      </c>
      <c r="I5" s="6">
        <v>2</v>
      </c>
      <c r="J5" s="6"/>
      <c r="K5" s="6"/>
      <c r="L5" s="6"/>
      <c r="M5" s="6"/>
      <c r="N5" s="6">
        <f t="shared" ref="N5:N10" si="0">SUM(I5:M5)</f>
        <v>2</v>
      </c>
      <c r="O5" s="6" t="s">
        <v>266</v>
      </c>
    </row>
    <row r="6" spans="1:15">
      <c r="A6" s="5"/>
      <c r="B6" s="6">
        <v>348274</v>
      </c>
      <c r="C6" s="6" t="s">
        <v>261</v>
      </c>
      <c r="D6" s="6" t="s">
        <v>262</v>
      </c>
      <c r="E6" s="6" t="s">
        <v>263</v>
      </c>
      <c r="F6" s="6" t="s">
        <v>264</v>
      </c>
      <c r="G6" s="6" t="s">
        <v>64</v>
      </c>
      <c r="H6" s="6" t="s">
        <v>265</v>
      </c>
      <c r="I6" s="6">
        <v>2</v>
      </c>
      <c r="J6" s="6">
        <v>2</v>
      </c>
      <c r="K6" s="6"/>
      <c r="L6" s="6"/>
      <c r="M6" s="6"/>
      <c r="N6" s="6">
        <f t="shared" si="0"/>
        <v>4</v>
      </c>
      <c r="O6" s="6" t="s">
        <v>266</v>
      </c>
    </row>
    <row r="7" spans="1:15">
      <c r="A7" s="5"/>
      <c r="B7" s="6">
        <v>348275</v>
      </c>
      <c r="C7" s="6" t="s">
        <v>261</v>
      </c>
      <c r="D7" s="6" t="s">
        <v>262</v>
      </c>
      <c r="E7" s="6" t="s">
        <v>263</v>
      </c>
      <c r="F7" s="6" t="s">
        <v>264</v>
      </c>
      <c r="G7" s="6" t="s">
        <v>64</v>
      </c>
      <c r="H7" s="6" t="s">
        <v>265</v>
      </c>
      <c r="I7" s="6">
        <v>1</v>
      </c>
      <c r="J7" s="6"/>
      <c r="K7" s="6"/>
      <c r="L7" s="6"/>
      <c r="M7" s="6">
        <v>1</v>
      </c>
      <c r="N7" s="6">
        <f t="shared" si="0"/>
        <v>2</v>
      </c>
      <c r="O7" s="6" t="s">
        <v>266</v>
      </c>
    </row>
    <row r="8" spans="1:15">
      <c r="A8" s="5"/>
      <c r="B8" s="6">
        <v>348275</v>
      </c>
      <c r="C8" s="6" t="s">
        <v>261</v>
      </c>
      <c r="D8" s="6" t="s">
        <v>262</v>
      </c>
      <c r="E8" s="6" t="s">
        <v>263</v>
      </c>
      <c r="F8" s="6" t="s">
        <v>264</v>
      </c>
      <c r="G8" s="6" t="s">
        <v>64</v>
      </c>
      <c r="H8" s="6" t="s">
        <v>265</v>
      </c>
      <c r="I8" s="5">
        <v>3</v>
      </c>
      <c r="J8" s="5"/>
      <c r="K8" s="5"/>
      <c r="L8" s="5"/>
      <c r="M8" s="5"/>
      <c r="N8" s="6">
        <f t="shared" si="0"/>
        <v>3</v>
      </c>
      <c r="O8" s="6" t="s">
        <v>266</v>
      </c>
    </row>
    <row r="9" spans="1:15">
      <c r="A9" s="5"/>
      <c r="B9" s="6">
        <v>348275</v>
      </c>
      <c r="C9" s="6" t="s">
        <v>261</v>
      </c>
      <c r="D9" s="6" t="s">
        <v>262</v>
      </c>
      <c r="E9" s="6" t="s">
        <v>263</v>
      </c>
      <c r="F9" s="6" t="s">
        <v>264</v>
      </c>
      <c r="G9" s="6" t="s">
        <v>64</v>
      </c>
      <c r="H9" s="6" t="s">
        <v>265</v>
      </c>
      <c r="I9" s="5">
        <v>1</v>
      </c>
      <c r="J9" s="5">
        <v>1</v>
      </c>
      <c r="K9" s="5"/>
      <c r="L9" s="5"/>
      <c r="M9" s="5"/>
      <c r="N9" s="6">
        <f t="shared" si="0"/>
        <v>2</v>
      </c>
      <c r="O9" s="6" t="s">
        <v>266</v>
      </c>
    </row>
    <row r="10" spans="1:15">
      <c r="A10" s="5"/>
      <c r="B10" s="6">
        <v>352394</v>
      </c>
      <c r="C10" s="6" t="s">
        <v>261</v>
      </c>
      <c r="D10" s="6" t="s">
        <v>262</v>
      </c>
      <c r="E10" s="6" t="s">
        <v>263</v>
      </c>
      <c r="F10" s="6" t="s">
        <v>264</v>
      </c>
      <c r="G10" s="6" t="s">
        <v>64</v>
      </c>
      <c r="H10" s="6" t="s">
        <v>265</v>
      </c>
      <c r="I10" s="5">
        <v>1</v>
      </c>
      <c r="J10" s="5">
        <v>3</v>
      </c>
      <c r="K10" s="5"/>
      <c r="L10" s="5">
        <v>1</v>
      </c>
      <c r="M10" s="5"/>
      <c r="N10" s="6">
        <f t="shared" si="0"/>
        <v>5</v>
      </c>
      <c r="O10" s="6" t="s">
        <v>266</v>
      </c>
    </row>
    <row r="11" spans="1: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s="2" customFormat="1" ht="18.75">
      <c r="A12" s="381" t="s">
        <v>267</v>
      </c>
      <c r="B12" s="382"/>
      <c r="C12" s="382"/>
      <c r="D12" s="383"/>
      <c r="E12" s="384"/>
      <c r="F12" s="385"/>
      <c r="G12" s="385"/>
      <c r="H12" s="385"/>
      <c r="I12" s="386"/>
      <c r="J12" s="381" t="s">
        <v>268</v>
      </c>
      <c r="K12" s="382"/>
      <c r="L12" s="382"/>
      <c r="M12" s="383"/>
      <c r="N12" s="9"/>
      <c r="O12" s="11"/>
    </row>
    <row r="13" spans="1:15" ht="16.5">
      <c r="A13" s="387" t="s">
        <v>269</v>
      </c>
      <c r="B13" s="388"/>
      <c r="C13" s="388"/>
      <c r="D13" s="388"/>
      <c r="E13" s="388"/>
      <c r="F13" s="388"/>
      <c r="G13" s="388"/>
      <c r="H13" s="388"/>
      <c r="I13" s="388"/>
      <c r="J13" s="388"/>
      <c r="K13" s="388"/>
      <c r="L13" s="388"/>
      <c r="M13" s="388"/>
      <c r="N13" s="388"/>
      <c r="O13" s="388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0" type="noConversion"/>
  <dataValidations count="1">
    <dataValidation type="list" allowBlank="1" showInputMessage="1" showErrorMessage="1" sqref="O1 O3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2023-03-22T08:51:35Z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D284D25ECBF04587BA8BB2D7D3FA4D4A</vt:lpwstr>
  </property>
  <property fmtid="{D5CDD505-2E9C-101B-9397-08002B2CF9AE}" pid="3" name="KSOProductBuildVer">
    <vt:lpwstr>2052-11.1.0.13703</vt:lpwstr>
  </property>
</Properties>
</file>