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加单TAJJBL81820\2-28首期\"/>
    </mc:Choice>
  </mc:AlternateContent>
  <xr:revisionPtr revIDLastSave="0" documentId="13_ncr:1_{8D98A598-1D36-4C4B-9BE9-57605BEA540F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F15" i="17" l="1"/>
  <c r="G15" i="17"/>
  <c r="H15" i="17"/>
  <c r="D15" i="17"/>
  <c r="C15" i="17"/>
  <c r="F14" i="17"/>
  <c r="G14" i="17"/>
  <c r="H14" i="17"/>
  <c r="D14" i="17"/>
  <c r="C14" i="17"/>
  <c r="F13" i="17"/>
  <c r="G13" i="17"/>
  <c r="H13" i="17"/>
  <c r="D13" i="17"/>
  <c r="C13" i="17"/>
  <c r="F12" i="17"/>
  <c r="G12" i="17"/>
  <c r="H12" i="17"/>
  <c r="D12" i="17"/>
  <c r="C12" i="17"/>
  <c r="F11" i="17"/>
  <c r="G11" i="17"/>
  <c r="H11" i="17"/>
  <c r="D11" i="17"/>
  <c r="C11" i="17"/>
  <c r="F10" i="17"/>
  <c r="G10" i="17"/>
  <c r="H10" i="17"/>
  <c r="D10" i="17"/>
  <c r="C10" i="17"/>
  <c r="F9" i="17"/>
  <c r="G9" i="17"/>
  <c r="H9" i="17"/>
  <c r="D9" i="17"/>
  <c r="C9" i="17"/>
  <c r="F8" i="17"/>
  <c r="G8" i="17"/>
  <c r="H8" i="17"/>
  <c r="D8" i="17"/>
  <c r="C8" i="17"/>
  <c r="F7" i="17"/>
  <c r="G7" i="17"/>
  <c r="H7" i="17"/>
  <c r="D7" i="17"/>
  <c r="C7" i="17"/>
  <c r="F6" i="17"/>
  <c r="G6" i="17"/>
  <c r="H6" i="17"/>
  <c r="D6" i="17"/>
  <c r="C6" i="17"/>
  <c r="K36" i="5"/>
  <c r="F15" i="16"/>
  <c r="G15" i="16"/>
  <c r="H15" i="16"/>
  <c r="D15" i="16"/>
  <c r="C15" i="16"/>
  <c r="F14" i="16"/>
  <c r="G14" i="16"/>
  <c r="H14" i="16"/>
  <c r="D14" i="16"/>
  <c r="C14" i="16"/>
  <c r="F13" i="16"/>
  <c r="G13" i="16"/>
  <c r="H13" i="16"/>
  <c r="D13" i="16"/>
  <c r="C13" i="16"/>
  <c r="F12" i="16"/>
  <c r="G12" i="16"/>
  <c r="H12" i="16"/>
  <c r="D12" i="16"/>
  <c r="C12" i="16"/>
  <c r="F11" i="16"/>
  <c r="G11" i="16"/>
  <c r="H11" i="16"/>
  <c r="D11" i="16"/>
  <c r="C11" i="16"/>
  <c r="F10" i="16"/>
  <c r="G10" i="16"/>
  <c r="H10" i="16"/>
  <c r="D10" i="16"/>
  <c r="C10" i="16"/>
  <c r="F9" i="16"/>
  <c r="G9" i="16"/>
  <c r="H9" i="16"/>
  <c r="D9" i="16"/>
  <c r="C9" i="16"/>
  <c r="F8" i="16"/>
  <c r="G8" i="16"/>
  <c r="H8" i="16"/>
  <c r="D8" i="16"/>
  <c r="C8" i="16"/>
  <c r="F7" i="16"/>
  <c r="G7" i="16"/>
  <c r="H7" i="16"/>
  <c r="D7" i="16"/>
  <c r="C7" i="16"/>
  <c r="F6" i="16"/>
  <c r="G6" i="16"/>
  <c r="H6" i="16"/>
  <c r="D6" i="16"/>
  <c r="C6" i="16"/>
  <c r="K42" i="4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<sst xmlns="http://schemas.openxmlformats.org/spreadsheetml/2006/main" count="887" uniqueCount="353">
  <si>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</si>
  <si>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</si>
  <si>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</si>
  <si>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</si>
  <si>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</si>
  <si>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</si>
  <si>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</si>
  <si>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</si>
  <si>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</si>
  <si>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</si>
  <si>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</si>
  <si>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</si>
  <si>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</si>
  <si>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</si>
  <si>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</si>
  <si>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</si>
  <si>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</si>
  <si>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</si>
  <si>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</si>
  <si>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</si>
  <si>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</si>
  <si>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</si>
  <si>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</si>
  <si>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</si>
  <si>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</si>
  <si>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</si>
  <si>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</si>
  <si>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</si>
  <si>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</si>
  <si>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</si>
  <si>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</si>
  <si>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</si>
  <si>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</si>
  <si>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</si>
  <si>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</si>
  <si>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</si>
  <si>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</si>
  <si>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</si>
  <si>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</si>
  <si>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</si>
  <si>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</si>
  <si>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</si>
  <si>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</si>
  <si>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</si>
  <si>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</si>
  <si>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</si>
  <si>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</si>
  <si>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</si>
  <si>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</si>
  <si>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</si>
  <si>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</si>
  <si>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</si>
  <si>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</si>
  <si>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</si>
  <si>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唯品定制款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</si>
  <si>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</si>
  <si>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</si>
  <si>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</si>
  <si>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</si>
  <si>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</si>
  <si>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</si>
  <si>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</si>
  <si>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</si>
  <si>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TAJJBL81820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</si>
  <si>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</si>
  <si>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</si>
  <si>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</si>
  <si>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</si>
  <si>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</si>
  <si>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</si>
  <si>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</si>
  <si>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</si>
  <si>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</si>
  <si>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</si>
  <si>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S-3XL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</si>
  <si>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</si>
  <si>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</si>
  <si>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</si>
  <si>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</si>
  <si>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</si>
  <si>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</si>
  <si>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CGDD23022300001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</si>
  <si>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</si>
  <si>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</si>
  <si>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</si>
  <si>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</si>
  <si>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</si>
  <si>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</si>
  <si>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</si>
  <si>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</si>
  <si>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</si>
  <si>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</si>
  <si>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</si>
  <si>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</si>
  <si>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</si>
  <si>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</si>
  <si>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</si>
  <si>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</si>
  <si>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</si>
  <si>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</si>
  <si>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</si>
  <si>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</si>
  <si>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</si>
  <si>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</si>
  <si>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</si>
  <si>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</si>
  <si>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</si>
  <si>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</si>
  <si>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</si>
  <si>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</si>
  <si>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</si>
  <si>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</si>
  <si>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</si>
  <si>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</si>
  <si>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</si>
  <si>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</si>
  <si>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</si>
  <si>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</si>
  <si>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</si>
  <si>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铁蓝灰</t>
  </si>
  <si>
    <t>黑色</t>
  </si>
  <si>
    <t>深花灰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</si>
  <si>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</si>
  <si>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</si>
  <si>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</si>
  <si>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</si>
  <si>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</si>
  <si>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</si>
  <si>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</si>
  <si>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1.太前领口线大小。</t>
  </si>
  <si>
    <t>2.包后领条离骨缝处左右长短。</t>
  </si>
  <si>
    <t>3.上袖肩顶处欠圆顺。</t>
  </si>
  <si>
    <t>4.冚脚尺寸只有2cm、不接受，接线处没有重合。</t>
  </si>
  <si>
    <t>5.线头未清干净。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</si>
  <si>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</si>
  <si>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</si>
  <si>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</si>
  <si>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</si>
  <si>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</si>
  <si>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</si>
  <si>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</si>
  <si>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</si>
  <si>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</si>
  <si>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</si>
  <si>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</si>
  <si>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</si>
  <si>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</si>
  <si>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</si>
  <si>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</si>
  <si>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</si>
  <si>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</si>
  <si>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</si>
  <si>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</si>
  <si>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</si>
  <si>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</si>
  <si>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</si>
  <si>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</si>
  <si>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</si>
  <si>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</si>
  <si>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</si>
  <si>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</si>
  <si>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</si>
  <si>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-0.4</t>
  </si>
  <si>
    <t>-0.7</t>
  </si>
  <si>
    <t>前后腰节长</t>
  </si>
  <si>
    <t>±2</t>
  </si>
  <si>
    <t>胸围</t>
  </si>
  <si>
    <t>+2</t>
  </si>
  <si>
    <t>+1.5</t>
  </si>
  <si>
    <t>腰围</t>
  </si>
  <si>
    <t>-</t>
  </si>
  <si>
    <t>摆围</t>
  </si>
  <si>
    <t>-1</t>
  </si>
  <si>
    <t>肩宽</t>
  </si>
  <si>
    <t>±0.5</t>
  </si>
  <si>
    <t>+0.8</t>
  </si>
  <si>
    <t>+0.3</t>
  </si>
  <si>
    <t>短袖肩点袖长</t>
  </si>
  <si>
    <t>±0.2</t>
  </si>
  <si>
    <t>-0.2</t>
  </si>
  <si>
    <t>-0.5</t>
  </si>
  <si>
    <t>袖肥/2（参考值）</t>
  </si>
  <si>
    <t>+0.2</t>
  </si>
  <si>
    <t>短袖口/2</t>
  </si>
  <si>
    <t xml:space="preserve">     初期请洗测2-3件，有问题的另加测量数量。</t>
  </si>
  <si>
    <t>验货时间：</t>
  </si>
  <si>
    <t>跟单QC:</t>
  </si>
  <si>
    <t>全世琼</t>
  </si>
  <si>
    <t>工厂负责人：</t>
  </si>
  <si>
    <t>TOREAD-QC中期检验报告书</t>
  </si>
  <si>
    <t>第一批1月10日，第二批2月26日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</si>
  <si>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</si>
  <si>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</si>
  <si>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</si>
  <si>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</si>
  <si>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</si>
  <si>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</si>
  <si>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</si>
  <si>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</si>
  <si>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</si>
  <si>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</si>
  <si>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</si>
  <si>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</si>
  <si>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</si>
  <si>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</si>
  <si>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</si>
  <si>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</si>
  <si>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</si>
  <si>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</si>
  <si>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</si>
  <si>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</si>
  <si>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</si>
  <si>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</si>
  <si>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</si>
  <si>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S洗前/洗后</t>
  </si>
  <si>
    <t>袖口/下摆高</t>
  </si>
  <si>
    <t>QC出货报告书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</si>
  <si>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</si>
  <si>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</si>
  <si>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</si>
  <si>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</si>
  <si>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</si>
  <si>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</si>
  <si>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</si>
  <si>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</si>
  <si>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</si>
  <si>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</si>
  <si>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</si>
  <si>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</si>
  <si>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</si>
  <si>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1930套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</si>
  <si>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</si>
  <si>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</si>
  <si>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</si>
  <si>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</si>
  <si>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</si>
  <si>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</si>
  <si>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</si>
  <si>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采购凭证编号：CGDD23022300001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</si>
  <si>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</si>
  <si>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</si>
  <si>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</si>
  <si>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</si>
  <si>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</si>
  <si>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</si>
  <si>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</si>
  <si>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</si>
  <si>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</si>
  <si>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</si>
  <si>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</si>
  <si>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</si>
  <si>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</si>
  <si>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</si>
  <si>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</si>
  <si>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</si>
  <si>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</si>
  <si>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</si>
  <si>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</si>
  <si>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</si>
  <si>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</si>
  <si>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</si>
  <si>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</si>
  <si>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</si>
  <si>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</si>
  <si>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</si>
  <si>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</si>
  <si>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</si>
  <si>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</si>
  <si>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</si>
  <si>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</si>
  <si>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</si>
  <si>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</si>
  <si>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</si>
  <si>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</si>
  <si>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</si>
  <si>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</si>
  <si>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</si>
  <si>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</si>
  <si>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</si>
  <si>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23021549-R1</t>
  </si>
  <si>
    <t>涤氨汗布磨毛</t>
  </si>
  <si>
    <t>兴欣宝</t>
  </si>
  <si>
    <t>深灰色</t>
  </si>
  <si>
    <t>制表时间：2023-2-22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</si>
  <si>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</si>
  <si>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</si>
  <si>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</si>
  <si>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</si>
  <si>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</si>
  <si>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</si>
  <si>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</si>
  <si>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</si>
  <si>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</si>
  <si>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</si>
  <si>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</si>
  <si>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</si>
  <si>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</si>
  <si>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</si>
  <si>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t>制表时间：2023-2-23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</si>
  <si>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</si>
  <si>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</si>
  <si>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</si>
  <si>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</si>
  <si>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</si>
  <si>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</si>
  <si>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</si>
  <si>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</si>
  <si>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</si>
  <si>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</si>
  <si>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</si>
  <si>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欣兴宝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</si>
  <si>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</si>
  <si>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</si>
  <si>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</si>
  <si>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</si>
  <si>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</si>
  <si>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</si>
  <si>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</si>
  <si>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</si>
  <si>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</si>
  <si>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</si>
  <si>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</si>
  <si>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</si>
  <si>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</si>
  <si>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</si>
  <si>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</si>
  <si>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</si>
  <si>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</si>
  <si>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</si>
  <si>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</si>
  <si>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</si>
  <si>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</si>
  <si>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</si>
  <si>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前幅左胸</t>
  </si>
  <si>
    <t>烫LOGO标</t>
  </si>
  <si>
    <t>无开胶/掉色</t>
  </si>
  <si>
    <t>制表时间：2023-2-25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</si>
  <si>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</si>
  <si>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</si>
  <si>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</si>
  <si>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</si>
  <si>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</si>
  <si>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</si>
  <si>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</si>
  <si>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</si>
  <si>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</si>
  <si>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制表时间：2023-2-20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</si>
  <si>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</si>
  <si>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</si>
  <si>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全世琼</t>
    <phoneticPr fontId="54" type="noConversion"/>
  </si>
  <si>
    <t>TAJJBL81820</t>
    <phoneticPr fontId="56" type="noConversion"/>
  </si>
  <si>
    <t>大货首件</t>
    <phoneticPr fontId="56" type="noConversion"/>
  </si>
  <si>
    <t>黑色XL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</si>
</sst>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[$¥-804]* #,##0.00_ ;_ [$¥-804]* \-#,##0.00_ ;_ [$¥-804]* &quot;-&quot;??_ ;_ @_ "/>
    <numFmt numFmtId="179" formatCode="0_ "/>
    <numFmt numFmtId="180" formatCode="0.0_ "/>
    <numFmt numFmtId="181" formatCode="0.00_ "/>
    <numFmt numFmtId="182" formatCode="yyyy&quot;年&quot;m&quot;月&quot;d&quot;日&quot;;@"/>
  </numFmts>
  <fonts count="5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family val="2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8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49" fillId="0" borderId="0">
      <alignment horizontal="center" vertical="center"/>
    </xf>
    <xf numFmtId="0" fontId="13" fillId="0" borderId="0">
      <alignment vertical="center"/>
    </xf>
    <xf numFmtId="0" fontId="13" fillId="0" borderId="0"/>
    <xf numFmtId="0" fontId="1" fillId="0" borderId="0"/>
    <xf numFmtId="0" fontId="1" fillId="0" borderId="0">
      <alignment vertical="center"/>
    </xf>
    <xf numFmtId="0" fontId="50" fillId="0" borderId="0">
      <alignment horizontal="center" vertical="center"/>
    </xf>
    <xf numFmtId="0" fontId="13" fillId="0" borderId="0">
      <alignment vertical="center"/>
    </xf>
  </cellStyleXfs>
  <cellXfs count="4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2" fillId="0" borderId="0" xfId="5" applyFont="1"/>
    <xf numFmtId="0" fontId="13" fillId="0" borderId="0" xfId="5"/>
    <xf numFmtId="0" fontId="12" fillId="0" borderId="0" xfId="5" applyFont="1" applyAlignment="1">
      <alignment horizontal="left"/>
    </xf>
    <xf numFmtId="0" fontId="15" fillId="0" borderId="10" xfId="4" applyFont="1" applyBorder="1" applyAlignment="1">
      <alignment horizontal="left" vertical="center"/>
    </xf>
    <xf numFmtId="0" fontId="15" fillId="0" borderId="13" xfId="4" applyFont="1" applyBorder="1">
      <alignment vertical="center"/>
    </xf>
    <xf numFmtId="0" fontId="21" fillId="5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2" xfId="6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180" fontId="23" fillId="0" borderId="2" xfId="0" applyNumberFormat="1" applyFont="1" applyBorder="1" applyAlignment="1">
      <alignment horizontal="center" vertical="center"/>
    </xf>
    <xf numFmtId="0" fontId="25" fillId="6" borderId="19" xfId="0" applyFont="1" applyFill="1" applyBorder="1" applyAlignment="1">
      <alignment shrinkToFit="1"/>
    </xf>
    <xf numFmtId="0" fontId="25" fillId="6" borderId="20" xfId="0" applyFont="1" applyFill="1" applyBorder="1" applyAlignment="1">
      <alignment shrinkToFit="1"/>
    </xf>
    <xf numFmtId="180" fontId="26" fillId="0" borderId="2" xfId="0" applyNumberFormat="1" applyFont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8" fillId="0" borderId="19" xfId="0" applyFont="1" applyBorder="1" applyAlignment="1">
      <alignment shrinkToFit="1"/>
    </xf>
    <xf numFmtId="0" fontId="28" fillId="0" borderId="20" xfId="0" applyFont="1" applyBorder="1" applyAlignment="1">
      <alignment shrinkToFit="1"/>
    </xf>
    <xf numFmtId="0" fontId="26" fillId="0" borderId="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22" xfId="0" applyFont="1" applyBorder="1" applyAlignment="1">
      <alignment shrinkToFit="1"/>
    </xf>
    <xf numFmtId="0" fontId="29" fillId="0" borderId="23" xfId="0" applyFont="1" applyBorder="1" applyAlignment="1">
      <alignment shrinkToFit="1"/>
    </xf>
    <xf numFmtId="0" fontId="23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5" applyFont="1"/>
    <xf numFmtId="0" fontId="20" fillId="0" borderId="0" xfId="5" applyFont="1"/>
    <xf numFmtId="0" fontId="15" fillId="0" borderId="13" xfId="4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178" fontId="22" fillId="0" borderId="3" xfId="0" applyNumberFormat="1" applyFont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178" fontId="22" fillId="0" borderId="27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2" fillId="0" borderId="27" xfId="5" applyFont="1" applyBorder="1"/>
    <xf numFmtId="49" fontId="31" fillId="6" borderId="27" xfId="7" applyNumberFormat="1" applyFont="1" applyFill="1" applyBorder="1" applyAlignment="1">
      <alignment horizontal="center" vertical="center"/>
    </xf>
    <xf numFmtId="49" fontId="32" fillId="6" borderId="27" xfId="7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2" xfId="9" applyFont="1" applyBorder="1" applyAlignment="1">
      <alignment horizontal="center"/>
    </xf>
    <xf numFmtId="49" fontId="12" fillId="6" borderId="29" xfId="5" applyNumberFormat="1" applyFont="1" applyFill="1" applyBorder="1" applyAlignment="1">
      <alignment horizontal="center"/>
    </xf>
    <xf numFmtId="49" fontId="31" fillId="6" borderId="29" xfId="7" applyNumberFormat="1" applyFont="1" applyFill="1" applyBorder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0" fontId="19" fillId="0" borderId="0" xfId="5" applyFont="1"/>
    <xf numFmtId="14" fontId="19" fillId="0" borderId="0" xfId="5" applyNumberFormat="1" applyFont="1"/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1" fillId="5" borderId="32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49" fontId="31" fillId="6" borderId="33" xfId="7" applyNumberFormat="1" applyFont="1" applyFill="1" applyBorder="1" applyAlignment="1">
      <alignment horizontal="center" vertical="center"/>
    </xf>
    <xf numFmtId="49" fontId="31" fillId="6" borderId="34" xfId="7" applyNumberFormat="1" applyFont="1" applyFill="1" applyBorder="1" applyAlignment="1">
      <alignment horizontal="center" vertical="center"/>
    </xf>
    <xf numFmtId="0" fontId="13" fillId="0" borderId="0" xfId="4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37" xfId="4" applyFont="1" applyBorder="1" applyAlignment="1">
      <alignment horizontal="center" vertical="center"/>
    </xf>
    <xf numFmtId="0" fontId="20" fillId="0" borderId="37" xfId="4" applyFont="1" applyBorder="1">
      <alignment vertical="center"/>
    </xf>
    <xf numFmtId="0" fontId="34" fillId="0" borderId="37" xfId="4" applyFont="1" applyBorder="1">
      <alignment vertical="center"/>
    </xf>
    <xf numFmtId="0" fontId="34" fillId="0" borderId="38" xfId="4" applyFont="1" applyBorder="1">
      <alignment vertical="center"/>
    </xf>
    <xf numFmtId="0" fontId="16" fillId="0" borderId="27" xfId="4" applyFont="1" applyBorder="1" applyAlignment="1">
      <alignment horizontal="center" vertical="center"/>
    </xf>
    <xf numFmtId="0" fontId="34" fillId="0" borderId="27" xfId="4" applyFont="1" applyBorder="1">
      <alignment vertical="center"/>
    </xf>
    <xf numFmtId="0" fontId="34" fillId="0" borderId="38" xfId="4" applyFont="1" applyBorder="1" applyAlignment="1">
      <alignment horizontal="left" vertical="center"/>
    </xf>
    <xf numFmtId="49" fontId="16" fillId="0" borderId="27" xfId="4" applyNumberFormat="1" applyFont="1" applyBorder="1" applyAlignment="1">
      <alignment horizontal="right" vertical="center"/>
    </xf>
    <xf numFmtId="0" fontId="20" fillId="0" borderId="27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39" xfId="4" applyFont="1" applyBorder="1">
      <alignment vertical="center"/>
    </xf>
    <xf numFmtId="0" fontId="34" fillId="0" borderId="40" xfId="4" applyFont="1" applyBorder="1">
      <alignment vertical="center"/>
    </xf>
    <xf numFmtId="0" fontId="20" fillId="0" borderId="40" xfId="4" applyFont="1" applyBorder="1" applyAlignment="1">
      <alignment horizontal="center" vertical="center"/>
    </xf>
    <xf numFmtId="0" fontId="20" fillId="0" borderId="40" xfId="4" applyFont="1" applyBorder="1" applyAlignment="1">
      <alignment horizontal="left" vertical="center"/>
    </xf>
    <xf numFmtId="0" fontId="34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34" fillId="0" borderId="36" xfId="4" applyFont="1" applyBorder="1">
      <alignment vertical="center"/>
    </xf>
    <xf numFmtId="0" fontId="20" fillId="0" borderId="27" xfId="4" applyFont="1" applyBorder="1">
      <alignment vertical="center"/>
    </xf>
    <xf numFmtId="0" fontId="20" fillId="0" borderId="40" xfId="4" applyFont="1" applyBorder="1">
      <alignment vertical="center"/>
    </xf>
    <xf numFmtId="0" fontId="34" fillId="0" borderId="37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58" fontId="34" fillId="0" borderId="40" xfId="4" applyNumberFormat="1" applyFont="1" applyBorder="1" applyAlignment="1">
      <alignment horizontal="center" vertical="center"/>
    </xf>
    <xf numFmtId="58" fontId="20" fillId="0" borderId="40" xfId="4" applyNumberFormat="1" applyFont="1" applyBorder="1">
      <alignment vertical="center"/>
    </xf>
    <xf numFmtId="0" fontId="20" fillId="0" borderId="55" xfId="4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0" fillId="0" borderId="58" xfId="4" applyFont="1" applyBorder="1" applyAlignment="1">
      <alignment horizontal="center" vertical="center"/>
    </xf>
    <xf numFmtId="0" fontId="34" fillId="0" borderId="55" xfId="4" applyFont="1" applyBorder="1" applyAlignment="1">
      <alignment horizontal="left" vertical="center"/>
    </xf>
    <xf numFmtId="0" fontId="28" fillId="0" borderId="57" xfId="4" applyFont="1" applyBorder="1" applyAlignment="1">
      <alignment horizontal="center" vertical="center"/>
    </xf>
    <xf numFmtId="0" fontId="13" fillId="0" borderId="61" xfId="4" applyBorder="1" applyAlignment="1">
      <alignment horizontal="center" vertical="center"/>
    </xf>
    <xf numFmtId="0" fontId="13" fillId="0" borderId="58" xfId="4" applyBorder="1" applyAlignment="1">
      <alignment horizontal="center" vertical="center"/>
    </xf>
    <xf numFmtId="0" fontId="28" fillId="0" borderId="58" xfId="4" applyFont="1" applyBorder="1" applyAlignment="1">
      <alignment horizontal="center" vertical="center"/>
    </xf>
    <xf numFmtId="0" fontId="20" fillId="0" borderId="62" xfId="4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5" fillId="6" borderId="65" xfId="0" applyFont="1" applyFill="1" applyBorder="1" applyAlignment="1">
      <alignment shrinkToFit="1"/>
    </xf>
    <xf numFmtId="180" fontId="26" fillId="0" borderId="6" xfId="0" applyNumberFormat="1" applyFont="1" applyBorder="1" applyAlignment="1">
      <alignment horizontal="center" vertical="center"/>
    </xf>
    <xf numFmtId="0" fontId="28" fillId="0" borderId="65" xfId="0" applyFont="1" applyBorder="1" applyAlignment="1">
      <alignment shrinkToFit="1"/>
    </xf>
    <xf numFmtId="0" fontId="26" fillId="0" borderId="66" xfId="0" applyFont="1" applyBorder="1" applyAlignment="1">
      <alignment horizontal="center" vertical="center"/>
    </xf>
    <xf numFmtId="0" fontId="29" fillId="0" borderId="67" xfId="0" applyFont="1" applyBorder="1" applyAlignment="1">
      <alignment shrinkToFit="1"/>
    </xf>
    <xf numFmtId="0" fontId="29" fillId="0" borderId="2" xfId="0" applyFont="1" applyBorder="1" applyAlignment="1">
      <alignment shrinkToFit="1"/>
    </xf>
    <xf numFmtId="180" fontId="26" fillId="0" borderId="68" xfId="0" applyNumberFormat="1" applyFont="1" applyBorder="1" applyAlignment="1">
      <alignment horizontal="center" vertical="center"/>
    </xf>
    <xf numFmtId="0" fontId="28" fillId="0" borderId="69" xfId="4" applyFont="1" applyBorder="1" applyAlignment="1">
      <alignment horizontal="left" vertical="center"/>
    </xf>
    <xf numFmtId="0" fontId="35" fillId="0" borderId="70" xfId="4" applyFont="1" applyBorder="1" applyAlignment="1">
      <alignment horizontal="left" vertical="center"/>
    </xf>
    <xf numFmtId="0" fontId="35" fillId="0" borderId="36" xfId="4" applyFont="1" applyBorder="1" applyAlignment="1">
      <alignment horizontal="center" vertical="center"/>
    </xf>
    <xf numFmtId="0" fontId="35" fillId="0" borderId="37" xfId="4" applyFont="1" applyBorder="1" applyAlignment="1">
      <alignment horizontal="center" vertical="center"/>
    </xf>
    <xf numFmtId="0" fontId="35" fillId="0" borderId="38" xfId="4" applyFont="1" applyBorder="1" applyAlignment="1">
      <alignment horizontal="left" vertical="center"/>
    </xf>
    <xf numFmtId="0" fontId="16" fillId="0" borderId="55" xfId="4" applyFont="1" applyBorder="1" applyAlignment="1">
      <alignment horizontal="center" vertical="center"/>
    </xf>
    <xf numFmtId="0" fontId="35" fillId="0" borderId="27" xfId="4" applyFont="1" applyBorder="1" applyAlignment="1">
      <alignment horizontal="left" vertical="center"/>
    </xf>
    <xf numFmtId="0" fontId="35" fillId="0" borderId="38" xfId="4" applyFont="1" applyBorder="1">
      <alignment vertical="center"/>
    </xf>
    <xf numFmtId="0" fontId="16" fillId="0" borderId="38" xfId="4" applyFont="1" applyBorder="1" applyAlignment="1">
      <alignment horizontal="left" vertical="center"/>
    </xf>
    <xf numFmtId="0" fontId="38" fillId="0" borderId="39" xfId="4" applyFont="1" applyBorder="1">
      <alignment vertical="center"/>
    </xf>
    <xf numFmtId="0" fontId="35" fillId="0" borderId="36" xfId="4" applyFont="1" applyBorder="1">
      <alignment vertical="center"/>
    </xf>
    <xf numFmtId="0" fontId="13" fillId="0" borderId="37" xfId="4" applyBorder="1" applyAlignment="1">
      <alignment horizontal="left" vertical="center"/>
    </xf>
    <xf numFmtId="0" fontId="16" fillId="0" borderId="37" xfId="4" applyFont="1" applyBorder="1" applyAlignment="1">
      <alignment horizontal="left" vertical="center"/>
    </xf>
    <xf numFmtId="0" fontId="13" fillId="0" borderId="37" xfId="4" applyBorder="1">
      <alignment vertical="center"/>
    </xf>
    <xf numFmtId="0" fontId="35" fillId="0" borderId="37" xfId="4" applyFont="1" applyBorder="1">
      <alignment vertical="center"/>
    </xf>
    <xf numFmtId="0" fontId="13" fillId="0" borderId="27" xfId="4" applyBorder="1" applyAlignment="1">
      <alignment horizontal="left" vertical="center"/>
    </xf>
    <xf numFmtId="0" fontId="16" fillId="0" borderId="27" xfId="4" applyFont="1" applyBorder="1" applyAlignment="1">
      <alignment horizontal="left" vertical="center"/>
    </xf>
    <xf numFmtId="0" fontId="13" fillId="0" borderId="27" xfId="4" applyBorder="1">
      <alignment vertical="center"/>
    </xf>
    <xf numFmtId="0" fontId="35" fillId="0" borderId="27" xfId="4" applyFont="1" applyBorder="1">
      <alignment vertical="center"/>
    </xf>
    <xf numFmtId="0" fontId="16" fillId="0" borderId="40" xfId="4" applyFont="1" applyBorder="1" applyAlignment="1">
      <alignment horizontal="left" vertical="center"/>
    </xf>
    <xf numFmtId="0" fontId="35" fillId="0" borderId="38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28" fillId="0" borderId="48" xfId="4" applyFont="1" applyBorder="1">
      <alignment vertical="center"/>
    </xf>
    <xf numFmtId="0" fontId="28" fillId="0" borderId="49" xfId="4" applyFont="1" applyBorder="1">
      <alignment vertical="center"/>
    </xf>
    <xf numFmtId="0" fontId="16" fillId="0" borderId="49" xfId="4" applyFont="1" applyBorder="1">
      <alignment vertical="center"/>
    </xf>
    <xf numFmtId="58" fontId="28" fillId="0" borderId="49" xfId="4" applyNumberFormat="1" applyFont="1" applyBorder="1">
      <alignment vertical="center"/>
    </xf>
    <xf numFmtId="0" fontId="16" fillId="0" borderId="55" xfId="4" applyFont="1" applyBorder="1" applyAlignment="1">
      <alignment horizontal="left" vertical="center"/>
    </xf>
    <xf numFmtId="0" fontId="16" fillId="0" borderId="54" xfId="4" applyFont="1" applyBorder="1" applyAlignment="1">
      <alignment horizontal="left" vertical="center"/>
    </xf>
    <xf numFmtId="0" fontId="16" fillId="0" borderId="56" xfId="4" applyFont="1" applyBorder="1" applyAlignment="1">
      <alignment horizontal="left" vertical="center"/>
    </xf>
    <xf numFmtId="0" fontId="28" fillId="0" borderId="78" xfId="4" applyFont="1" applyBorder="1" applyAlignment="1">
      <alignment horizontal="center" vertical="center"/>
    </xf>
    <xf numFmtId="49" fontId="16" fillId="0" borderId="27" xfId="4" applyNumberFormat="1" applyFont="1" applyBorder="1">
      <alignment vertical="center"/>
    </xf>
    <xf numFmtId="0" fontId="16" fillId="0" borderId="55" xfId="4" applyFont="1" applyBorder="1">
      <alignment vertical="center"/>
    </xf>
    <xf numFmtId="0" fontId="35" fillId="0" borderId="50" xfId="4" applyFont="1" applyBorder="1">
      <alignment vertical="center"/>
    </xf>
    <xf numFmtId="0" fontId="13" fillId="0" borderId="51" xfId="4" applyBorder="1" applyAlignment="1">
      <alignment horizontal="left" vertical="center"/>
    </xf>
    <xf numFmtId="0" fontId="16" fillId="0" borderId="51" xfId="4" applyFont="1" applyBorder="1" applyAlignment="1">
      <alignment horizontal="left" vertical="center"/>
    </xf>
    <xf numFmtId="0" fontId="13" fillId="0" borderId="51" xfId="4" applyBorder="1">
      <alignment vertical="center"/>
    </xf>
    <xf numFmtId="0" fontId="35" fillId="0" borderId="51" xfId="4" applyFont="1" applyBorder="1">
      <alignment vertical="center"/>
    </xf>
    <xf numFmtId="0" fontId="35" fillId="0" borderId="50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35" fillId="0" borderId="51" xfId="4" applyFont="1" applyBorder="1" applyAlignment="1">
      <alignment horizontal="center" vertical="center"/>
    </xf>
    <xf numFmtId="0" fontId="13" fillId="0" borderId="51" xfId="4" applyBorder="1" applyAlignment="1">
      <alignment horizontal="center" vertical="center"/>
    </xf>
    <xf numFmtId="0" fontId="13" fillId="0" borderId="27" xfId="4" applyBorder="1" applyAlignment="1">
      <alignment horizontal="center" vertical="center"/>
    </xf>
    <xf numFmtId="0" fontId="40" fillId="0" borderId="84" xfId="4" applyFont="1" applyBorder="1" applyAlignment="1">
      <alignment horizontal="left" vertical="center" wrapText="1"/>
    </xf>
    <xf numFmtId="0" fontId="41" fillId="0" borderId="85" xfId="0" applyFont="1" applyBorder="1" applyAlignment="1">
      <alignment horizontal="center" vertical="center"/>
    </xf>
    <xf numFmtId="0" fontId="42" fillId="0" borderId="2" xfId="0" applyFont="1" applyBorder="1" applyAlignment="1" applyProtection="1">
      <alignment horizontal="center" vertical="center" wrapText="1"/>
      <protection locked="0"/>
    </xf>
    <xf numFmtId="179" fontId="16" fillId="0" borderId="27" xfId="4" applyNumberFormat="1" applyFont="1" applyBorder="1" applyAlignment="1">
      <alignment horizontal="center" vertical="center"/>
    </xf>
    <xf numFmtId="9" fontId="16" fillId="0" borderId="27" xfId="4" applyNumberFormat="1" applyFont="1" applyBorder="1" applyAlignment="1">
      <alignment horizontal="center" vertical="center"/>
    </xf>
    <xf numFmtId="0" fontId="28" fillId="0" borderId="69" xfId="4" applyFont="1" applyBorder="1">
      <alignment vertical="center"/>
    </xf>
    <xf numFmtId="0" fontId="28" fillId="0" borderId="70" xfId="4" applyFont="1" applyBorder="1">
      <alignment vertical="center"/>
    </xf>
    <xf numFmtId="0" fontId="28" fillId="0" borderId="89" xfId="4" applyFont="1" applyBorder="1">
      <alignment vertical="center"/>
    </xf>
    <xf numFmtId="58" fontId="13" fillId="0" borderId="70" xfId="4" applyNumberFormat="1" applyBorder="1">
      <alignment vertical="center"/>
    </xf>
    <xf numFmtId="0" fontId="13" fillId="0" borderId="89" xfId="4" applyBorder="1">
      <alignment vertical="center"/>
    </xf>
    <xf numFmtId="0" fontId="16" fillId="0" borderId="64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37" fillId="0" borderId="55" xfId="4" applyFont="1" applyBorder="1" applyAlignment="1">
      <alignment horizontal="left" vertical="center" wrapText="1"/>
    </xf>
    <xf numFmtId="0" fontId="45" fillId="0" borderId="94" xfId="0" applyFont="1" applyBorder="1"/>
    <xf numFmtId="0" fontId="45" fillId="0" borderId="2" xfId="0" applyFont="1" applyBorder="1"/>
    <xf numFmtId="0" fontId="45" fillId="8" borderId="2" xfId="0" applyFont="1" applyFill="1" applyBorder="1"/>
    <xf numFmtId="0" fontId="0" fillId="0" borderId="94" xfId="0" applyBorder="1"/>
    <xf numFmtId="0" fontId="0" fillId="8" borderId="2" xfId="0" applyFill="1" applyBorder="1"/>
    <xf numFmtId="0" fontId="0" fillId="0" borderId="67" xfId="0" applyBorder="1"/>
    <xf numFmtId="0" fontId="0" fillId="0" borderId="17" xfId="0" applyBorder="1"/>
    <xf numFmtId="0" fontId="0" fillId="8" borderId="17" xfId="0" applyFill="1" applyBorder="1"/>
    <xf numFmtId="0" fontId="0" fillId="9" borderId="0" xfId="0" applyFill="1"/>
    <xf numFmtId="0" fontId="45" fillId="0" borderId="68" xfId="0" applyFont="1" applyBorder="1"/>
    <xf numFmtId="0" fontId="0" fillId="0" borderId="68" xfId="0" applyBorder="1"/>
    <xf numFmtId="0" fontId="0" fillId="0" borderId="9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6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5" fillId="10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44" fillId="0" borderId="93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8" borderId="6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0" borderId="96" xfId="0" applyFont="1" applyBorder="1" applyAlignment="1">
      <alignment horizontal="center" vertical="center"/>
    </xf>
    <xf numFmtId="0" fontId="39" fillId="0" borderId="35" xfId="4" applyFont="1" applyBorder="1" applyAlignment="1">
      <alignment horizontal="center" vertical="top"/>
    </xf>
    <xf numFmtId="0" fontId="16" fillId="0" borderId="70" xfId="4" applyFont="1" applyBorder="1" applyAlignment="1">
      <alignment horizontal="center" vertical="center"/>
    </xf>
    <xf numFmtId="0" fontId="28" fillId="0" borderId="70" xfId="4" applyFont="1" applyBorder="1" applyAlignment="1">
      <alignment horizontal="center" vertical="center"/>
    </xf>
    <xf numFmtId="0" fontId="13" fillId="0" borderId="70" xfId="4" applyBorder="1" applyAlignment="1">
      <alignment horizontal="center" vertical="center"/>
    </xf>
    <xf numFmtId="0" fontId="13" fillId="0" borderId="76" xfId="4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37" xfId="4" applyFont="1" applyBorder="1" applyAlignment="1">
      <alignment horizontal="center" vertical="center"/>
    </xf>
    <xf numFmtId="0" fontId="35" fillId="0" borderId="54" xfId="4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0" fontId="28" fillId="0" borderId="54" xfId="4" applyFont="1" applyBorder="1" applyAlignment="1">
      <alignment horizontal="center" vertical="center"/>
    </xf>
    <xf numFmtId="0" fontId="16" fillId="0" borderId="27" xfId="4" applyFont="1" applyBorder="1" applyAlignment="1">
      <alignment horizontal="left" vertical="center"/>
    </xf>
    <xf numFmtId="0" fontId="16" fillId="0" borderId="55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14" fontId="16" fillId="0" borderId="27" xfId="4" applyNumberFormat="1" applyFont="1" applyBorder="1" applyAlignment="1">
      <alignment horizontal="center" vertical="center"/>
    </xf>
    <xf numFmtId="14" fontId="16" fillId="0" borderId="55" xfId="4" applyNumberFormat="1" applyFont="1" applyBorder="1" applyAlignment="1">
      <alignment horizontal="center" vertical="center"/>
    </xf>
    <xf numFmtId="0" fontId="16" fillId="0" borderId="43" xfId="4" applyFont="1" applyBorder="1" applyAlignment="1">
      <alignment horizontal="center" vertical="center"/>
    </xf>
    <xf numFmtId="0" fontId="16" fillId="0" borderId="58" xfId="4" applyFont="1" applyBorder="1" applyAlignment="1">
      <alignment horizontal="center" vertical="center"/>
    </xf>
    <xf numFmtId="0" fontId="16" fillId="0" borderId="40" xfId="4" applyFont="1" applyBorder="1" applyAlignment="1">
      <alignment horizontal="center" vertical="center"/>
    </xf>
    <xf numFmtId="0" fontId="16" fillId="0" borderId="56" xfId="4" applyFont="1" applyBorder="1" applyAlignment="1">
      <alignment horizontal="center" vertical="center"/>
    </xf>
    <xf numFmtId="0" fontId="35" fillId="0" borderId="39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14" fontId="16" fillId="0" borderId="40" xfId="4" applyNumberFormat="1" applyFont="1" applyBorder="1" applyAlignment="1">
      <alignment horizontal="center" vertical="center"/>
    </xf>
    <xf numFmtId="14" fontId="16" fillId="0" borderId="56" xfId="4" applyNumberFormat="1" applyFont="1" applyBorder="1" applyAlignment="1">
      <alignment horizontal="center" vertical="center"/>
    </xf>
    <xf numFmtId="0" fontId="35" fillId="0" borderId="81" xfId="4" applyFont="1" applyBorder="1" applyAlignment="1">
      <alignment horizontal="left" vertical="center"/>
    </xf>
    <xf numFmtId="0" fontId="35" fillId="0" borderId="46" xfId="4" applyFont="1" applyBorder="1" applyAlignment="1">
      <alignment horizontal="left" vertical="center"/>
    </xf>
    <xf numFmtId="0" fontId="35" fillId="0" borderId="90" xfId="4" applyFont="1" applyBorder="1" applyAlignment="1">
      <alignment horizontal="left" vertical="center"/>
    </xf>
    <xf numFmtId="0" fontId="28" fillId="0" borderId="75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/>
    </xf>
    <xf numFmtId="0" fontId="28" fillId="0" borderId="80" xfId="4" applyFont="1" applyBorder="1" applyAlignment="1">
      <alignment horizontal="left" vertical="center"/>
    </xf>
    <xf numFmtId="0" fontId="35" fillId="0" borderId="56" xfId="4" applyFont="1" applyBorder="1" applyAlignment="1">
      <alignment horizontal="left" vertical="center"/>
    </xf>
    <xf numFmtId="0" fontId="35" fillId="0" borderId="82" xfId="4" applyFont="1" applyBorder="1" applyAlignment="1">
      <alignment horizontal="left" vertical="center" wrapText="1"/>
    </xf>
    <xf numFmtId="0" fontId="35" fillId="0" borderId="83" xfId="4" applyFont="1" applyBorder="1" applyAlignment="1">
      <alignment horizontal="left" vertical="center" wrapText="1"/>
    </xf>
    <xf numFmtId="0" fontId="35" fillId="0" borderId="62" xfId="4" applyFont="1" applyBorder="1" applyAlignment="1">
      <alignment horizontal="left" vertical="center" wrapText="1"/>
    </xf>
    <xf numFmtId="0" fontId="35" fillId="0" borderId="50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/>
    </xf>
    <xf numFmtId="0" fontId="35" fillId="0" borderId="64" xfId="4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80" xfId="0" applyFont="1" applyBorder="1" applyAlignment="1">
      <alignment horizontal="left" vertical="center"/>
    </xf>
    <xf numFmtId="9" fontId="16" fillId="0" borderId="42" xfId="4" applyNumberFormat="1" applyFont="1" applyBorder="1" applyAlignment="1">
      <alignment horizontal="left" vertical="center"/>
    </xf>
    <xf numFmtId="9" fontId="16" fillId="0" borderId="57" xfId="4" applyNumberFormat="1" applyFont="1" applyBorder="1" applyAlignment="1">
      <alignment horizontal="left" vertical="center"/>
    </xf>
    <xf numFmtId="9" fontId="16" fillId="0" borderId="82" xfId="4" applyNumberFormat="1" applyFont="1" applyBorder="1" applyAlignment="1">
      <alignment horizontal="left" vertical="center"/>
    </xf>
    <xf numFmtId="9" fontId="16" fillId="0" borderId="83" xfId="4" applyNumberFormat="1" applyFont="1" applyBorder="1" applyAlignment="1">
      <alignment horizontal="left" vertical="center"/>
    </xf>
    <xf numFmtId="9" fontId="16" fillId="0" borderId="62" xfId="4" applyNumberFormat="1" applyFont="1" applyBorder="1" applyAlignment="1">
      <alignment horizontal="left" vertical="center"/>
    </xf>
    <xf numFmtId="0" fontId="34" fillId="0" borderId="50" xfId="4" applyFont="1" applyBorder="1" applyAlignment="1">
      <alignment horizontal="left" vertical="center"/>
    </xf>
    <xf numFmtId="0" fontId="34" fillId="0" borderId="51" xfId="4" applyFont="1" applyBorder="1" applyAlignment="1">
      <alignment horizontal="left" vertical="center"/>
    </xf>
    <xf numFmtId="0" fontId="34" fillId="0" borderId="64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86" xfId="4" applyFont="1" applyBorder="1" applyAlignment="1">
      <alignment horizontal="left" vertical="center"/>
    </xf>
    <xf numFmtId="0" fontId="34" fillId="0" borderId="83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/>
    </xf>
    <xf numFmtId="0" fontId="28" fillId="0" borderId="46" xfId="4" applyFont="1" applyBorder="1" applyAlignment="1">
      <alignment horizontal="left" vertical="center"/>
    </xf>
    <xf numFmtId="0" fontId="16" fillId="0" borderId="87" xfId="4" applyFont="1" applyBorder="1" applyAlignment="1">
      <alignment horizontal="left" vertical="center"/>
    </xf>
    <xf numFmtId="0" fontId="16" fillId="0" borderId="88" xfId="4" applyFont="1" applyBorder="1" applyAlignment="1">
      <alignment horizontal="left" vertical="center"/>
    </xf>
    <xf numFmtId="0" fontId="16" fillId="0" borderId="91" xfId="4" applyFont="1" applyBorder="1" applyAlignment="1">
      <alignment horizontal="left" vertical="center"/>
    </xf>
    <xf numFmtId="0" fontId="16" fillId="0" borderId="45" xfId="4" applyFont="1" applyBorder="1" applyAlignment="1">
      <alignment horizontal="left" vertical="center"/>
    </xf>
    <xf numFmtId="0" fontId="16" fillId="0" borderId="44" xfId="4" applyFont="1" applyBorder="1" applyAlignment="1">
      <alignment horizontal="left" vertical="center"/>
    </xf>
    <xf numFmtId="0" fontId="16" fillId="0" borderId="58" xfId="4" applyFont="1" applyBorder="1" applyAlignment="1">
      <alignment horizontal="left" vertical="center"/>
    </xf>
    <xf numFmtId="0" fontId="35" fillId="0" borderId="82" xfId="4" applyFont="1" applyBorder="1" applyAlignment="1">
      <alignment horizontal="left" vertical="center"/>
    </xf>
    <xf numFmtId="0" fontId="35" fillId="0" borderId="83" xfId="4" applyFont="1" applyBorder="1" applyAlignment="1">
      <alignment horizontal="left" vertical="center"/>
    </xf>
    <xf numFmtId="0" fontId="35" fillId="0" borderId="62" xfId="4" applyFont="1" applyBorder="1" applyAlignment="1">
      <alignment horizontal="left" vertical="center"/>
    </xf>
    <xf numFmtId="0" fontId="43" fillId="0" borderId="49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/>
    </xf>
    <xf numFmtId="0" fontId="28" fillId="0" borderId="92" xfId="4" applyFont="1" applyBorder="1" applyAlignment="1">
      <alignment horizontal="center" vertical="center"/>
    </xf>
    <xf numFmtId="0" fontId="16" fillId="0" borderId="89" xfId="4" applyFont="1" applyBorder="1" applyAlignment="1">
      <alignment horizontal="center" vertical="center"/>
    </xf>
    <xf numFmtId="0" fontId="16" fillId="0" borderId="90" xfId="4" applyFont="1" applyBorder="1" applyAlignment="1">
      <alignment horizontal="center" vertical="center"/>
    </xf>
    <xf numFmtId="0" fontId="16" fillId="0" borderId="81" xfId="4" applyFont="1" applyBorder="1" applyAlignment="1">
      <alignment horizontal="left" vertical="center"/>
    </xf>
    <xf numFmtId="0" fontId="16" fillId="0" borderId="46" xfId="4" applyFont="1" applyBorder="1" applyAlignment="1">
      <alignment horizontal="left" vertical="center"/>
    </xf>
    <xf numFmtId="0" fontId="16" fillId="0" borderId="90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19" fillId="0" borderId="8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25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21" fillId="0" borderId="17" xfId="2" applyNumberFormat="1" applyFont="1" applyBorder="1" applyAlignment="1">
      <alignment horizontal="center" vertical="center"/>
    </xf>
    <xf numFmtId="0" fontId="12" fillId="0" borderId="13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28" xfId="5" applyFont="1" applyBorder="1" applyAlignment="1">
      <alignment horizontal="center"/>
    </xf>
    <xf numFmtId="0" fontId="36" fillId="0" borderId="35" xfId="4" applyFont="1" applyBorder="1" applyAlignment="1">
      <alignment horizontal="center" vertical="top"/>
    </xf>
    <xf numFmtId="0" fontId="16" fillId="0" borderId="27" xfId="4" applyFont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14" fontId="37" fillId="0" borderId="27" xfId="4" applyNumberFormat="1" applyFont="1" applyBorder="1" applyAlignment="1">
      <alignment horizontal="center" vertical="center"/>
    </xf>
    <xf numFmtId="14" fontId="37" fillId="0" borderId="55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55" xfId="4" applyFont="1" applyBorder="1" applyAlignment="1">
      <alignment horizontal="center" vertical="center"/>
    </xf>
    <xf numFmtId="58" fontId="20" fillId="0" borderId="27" xfId="4" applyNumberFormat="1" applyFont="1" applyBorder="1" applyAlignment="1">
      <alignment horizontal="center" vertical="center"/>
    </xf>
    <xf numFmtId="0" fontId="35" fillId="0" borderId="55" xfId="4" applyFont="1" applyBorder="1" applyAlignment="1">
      <alignment horizontal="left" vertical="center"/>
    </xf>
    <xf numFmtId="0" fontId="16" fillId="0" borderId="38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34" fillId="0" borderId="54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34" fillId="0" borderId="43" xfId="4" applyFont="1" applyBorder="1" applyAlignment="1">
      <alignment horizontal="left" vertical="center"/>
    </xf>
    <xf numFmtId="0" fontId="34" fillId="0" borderId="44" xfId="4" applyFont="1" applyBorder="1" applyAlignment="1">
      <alignment horizontal="left" vertical="center"/>
    </xf>
    <xf numFmtId="0" fontId="34" fillId="0" borderId="58" xfId="4" applyFont="1" applyBorder="1" applyAlignment="1">
      <alignment horizontal="left" vertical="center"/>
    </xf>
    <xf numFmtId="0" fontId="16" fillId="0" borderId="39" xfId="4" applyFont="1" applyBorder="1" applyAlignment="1">
      <alignment horizontal="left" vertical="center"/>
    </xf>
    <xf numFmtId="0" fontId="16" fillId="0" borderId="40" xfId="4" applyFont="1" applyBorder="1" applyAlignment="1">
      <alignment horizontal="left" vertical="center"/>
    </xf>
    <xf numFmtId="0" fontId="16" fillId="0" borderId="56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27" xfId="4" applyFont="1" applyBorder="1" applyAlignment="1">
      <alignment horizontal="center" vertical="center"/>
    </xf>
    <xf numFmtId="0" fontId="34" fillId="0" borderId="55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5" fillId="0" borderId="40" xfId="4" applyFont="1" applyBorder="1" applyAlignment="1">
      <alignment horizontal="center" vertical="center"/>
    </xf>
    <xf numFmtId="0" fontId="35" fillId="0" borderId="56" xfId="4" applyFont="1" applyBorder="1" applyAlignment="1">
      <alignment horizontal="center" vertical="center"/>
    </xf>
    <xf numFmtId="0" fontId="34" fillId="0" borderId="55" xfId="4" applyFont="1" applyBorder="1" applyAlignment="1">
      <alignment horizontal="left" vertical="center"/>
    </xf>
    <xf numFmtId="0" fontId="35" fillId="0" borderId="71" xfId="4" applyFont="1" applyBorder="1" applyAlignment="1">
      <alignment horizontal="left" vertical="center"/>
    </xf>
    <xf numFmtId="0" fontId="35" fillId="0" borderId="72" xfId="4" applyFont="1" applyBorder="1" applyAlignment="1">
      <alignment horizontal="left" vertical="center"/>
    </xf>
    <xf numFmtId="0" fontId="35" fillId="0" borderId="77" xfId="4" applyFont="1" applyBorder="1" applyAlignment="1">
      <alignment horizontal="left" vertical="center"/>
    </xf>
    <xf numFmtId="0" fontId="28" fillId="0" borderId="73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16" fillId="0" borderId="38" xfId="4" applyFont="1" applyBorder="1" applyAlignment="1">
      <alignment horizontal="right" vertical="center"/>
    </xf>
    <xf numFmtId="0" fontId="16" fillId="0" borderId="27" xfId="4" applyFont="1" applyBorder="1" applyAlignment="1">
      <alignment horizontal="right" vertical="center"/>
    </xf>
    <xf numFmtId="0" fontId="35" fillId="0" borderId="74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79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35" fillId="0" borderId="58" xfId="4" applyFont="1" applyBorder="1" applyAlignment="1">
      <alignment horizontal="left" vertical="center"/>
    </xf>
    <xf numFmtId="0" fontId="16" fillId="0" borderId="49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16" fillId="0" borderId="63" xfId="4" applyFont="1" applyBorder="1" applyAlignment="1">
      <alignment horizontal="center" vertical="center"/>
    </xf>
    <xf numFmtId="0" fontId="28" fillId="0" borderId="50" xfId="4" applyFont="1" applyBorder="1" applyAlignment="1">
      <alignment horizontal="center" vertical="center"/>
    </xf>
    <xf numFmtId="0" fontId="28" fillId="0" borderId="51" xfId="4" applyFont="1" applyBorder="1" applyAlignment="1">
      <alignment horizontal="center" vertical="center"/>
    </xf>
    <xf numFmtId="0" fontId="28" fillId="0" borderId="64" xfId="4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/>
    </xf>
    <xf numFmtId="0" fontId="28" fillId="0" borderId="56" xfId="4" applyFont="1" applyBorder="1" applyAlignment="1">
      <alignment horizontal="center" vertical="center"/>
    </xf>
    <xf numFmtId="0" fontId="13" fillId="0" borderId="49" xfId="4" applyBorder="1" applyAlignment="1">
      <alignment horizontal="center" vertical="center"/>
    </xf>
    <xf numFmtId="0" fontId="13" fillId="0" borderId="63" xfId="4" applyBorder="1" applyAlignment="1">
      <alignment horizontal="center" vertical="center"/>
    </xf>
    <xf numFmtId="0" fontId="33" fillId="0" borderId="35" xfId="4" applyFont="1" applyBorder="1" applyAlignment="1">
      <alignment horizontal="center" vertical="top"/>
    </xf>
    <xf numFmtId="0" fontId="16" fillId="0" borderId="37" xfId="4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54" xfId="4" applyFont="1" applyBorder="1" applyAlignment="1">
      <alignment horizontal="center" vertical="center"/>
    </xf>
    <xf numFmtId="182" fontId="20" fillId="0" borderId="27" xfId="4" applyNumberFormat="1" applyFont="1" applyBorder="1" applyAlignment="1">
      <alignment horizontal="center" vertical="center"/>
    </xf>
    <xf numFmtId="0" fontId="34" fillId="0" borderId="40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4" fillId="0" borderId="42" xfId="4" applyFont="1" applyBorder="1" applyAlignment="1">
      <alignment horizontal="left" vertical="center"/>
    </xf>
    <xf numFmtId="0" fontId="34" fillId="0" borderId="57" xfId="4" applyFont="1" applyBorder="1" applyAlignment="1">
      <alignment horizontal="left" vertical="center"/>
    </xf>
    <xf numFmtId="0" fontId="20" fillId="0" borderId="43" xfId="4" applyFont="1" applyBorder="1" applyAlignment="1">
      <alignment horizontal="center" vertical="center"/>
    </xf>
    <xf numFmtId="0" fontId="20" fillId="0" borderId="44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20" fillId="0" borderId="38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 wrapText="1"/>
    </xf>
    <xf numFmtId="0" fontId="20" fillId="0" borderId="27" xfId="4" applyFont="1" applyBorder="1" applyAlignment="1">
      <alignment horizontal="left" vertical="center" wrapText="1"/>
    </xf>
    <xf numFmtId="0" fontId="20" fillId="0" borderId="55" xfId="4" applyFont="1" applyBorder="1" applyAlignment="1">
      <alignment horizontal="left" vertical="center" wrapText="1"/>
    </xf>
    <xf numFmtId="0" fontId="13" fillId="0" borderId="40" xfId="4" applyBorder="1" applyAlignment="1">
      <alignment horizontal="center" vertical="center"/>
    </xf>
    <xf numFmtId="0" fontId="13" fillId="0" borderId="56" xfId="4" applyBorder="1" applyAlignment="1">
      <alignment horizontal="center" vertical="center"/>
    </xf>
    <xf numFmtId="0" fontId="34" fillId="0" borderId="46" xfId="4" applyFont="1" applyBorder="1" applyAlignment="1">
      <alignment horizontal="center" vertical="center"/>
    </xf>
    <xf numFmtId="0" fontId="34" fillId="0" borderId="47" xfId="4" applyFont="1" applyBorder="1" applyAlignment="1">
      <alignment horizontal="left" vertical="center"/>
    </xf>
    <xf numFmtId="0" fontId="34" fillId="0" borderId="59" xfId="4" applyFont="1" applyBorder="1" applyAlignment="1">
      <alignment horizontal="left" vertical="center"/>
    </xf>
    <xf numFmtId="0" fontId="13" fillId="0" borderId="45" xfId="4" applyBorder="1" applyAlignment="1">
      <alignment horizontal="left" vertical="center"/>
    </xf>
    <xf numFmtId="0" fontId="13" fillId="0" borderId="44" xfId="4" applyBorder="1" applyAlignment="1">
      <alignment horizontal="left" vertical="center"/>
    </xf>
    <xf numFmtId="0" fontId="13" fillId="0" borderId="60" xfId="4" applyBorder="1" applyAlignment="1">
      <alignment horizontal="left" vertical="center"/>
    </xf>
    <xf numFmtId="0" fontId="13" fillId="0" borderId="45" xfId="4" applyBorder="1" applyAlignment="1">
      <alignment horizontal="right" vertical="center"/>
    </xf>
    <xf numFmtId="0" fontId="13" fillId="0" borderId="44" xfId="4" applyBorder="1" applyAlignment="1">
      <alignment horizontal="right" vertical="center"/>
    </xf>
    <xf numFmtId="0" fontId="13" fillId="0" borderId="60" xfId="4" applyBorder="1" applyAlignment="1">
      <alignment horizontal="right" vertical="center"/>
    </xf>
    <xf numFmtId="0" fontId="35" fillId="0" borderId="48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35" fillId="0" borderId="63" xfId="4" applyFont="1" applyBorder="1" applyAlignment="1">
      <alignment horizontal="left" vertical="center"/>
    </xf>
    <xf numFmtId="0" fontId="34" fillId="0" borderId="51" xfId="4" applyFont="1" applyBorder="1" applyAlignment="1">
      <alignment horizontal="center" vertical="center"/>
    </xf>
    <xf numFmtId="0" fontId="34" fillId="0" borderId="52" xfId="4" applyFont="1" applyBorder="1" applyAlignment="1">
      <alignment horizontal="left" vertical="center"/>
    </xf>
    <xf numFmtId="0" fontId="34" fillId="0" borderId="53" xfId="4" applyFont="1" applyBorder="1" applyAlignment="1">
      <alignment horizontal="left" vertical="center"/>
    </xf>
    <xf numFmtId="0" fontId="20" fillId="0" borderId="40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20" fillId="0" borderId="56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5" fillId="0" borderId="89" xfId="4" applyFont="1" applyBorder="1">
      <alignment vertical="center"/>
    </xf>
    <xf numFmtId="0" fontId="55" fillId="0" borderId="11" xfId="4" applyFont="1" applyBorder="1" applyAlignment="1">
      <alignment horizontal="center" vertical="center"/>
    </xf>
    <xf numFmtId="49" fontId="57" fillId="6" borderId="27" xfId="7" applyNumberFormat="1" applyFont="1" applyFill="1" applyBorder="1" applyAlignment="1">
      <alignment horizontal="center" vertical="center"/>
    </xf>
    <xf numFmtId="9" fontId="55" fillId="0" borderId="47" xfId="4" applyNumberFormat="1" applyFont="1" applyBorder="1" applyAlignment="1">
      <alignment horizontal="left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14</xdr:col>
      <xdr:colOff>657225</xdr:colOff>
      <xdr:row>0</xdr:row>
      <xdr:rowOff>635</xdr:rowOff>
    </xdr:from>
    <xdr:to>
      <xdr:col>26</xdr:col>
      <xdr:colOff>257175</xdr:colOff>
      <xdr:row>28</xdr:row>
      <xdr:rowOff>92710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1190" y="635"/>
          <a:ext cx="7829550" cy="6238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9" customWidth="1"/>
    <col min="3" max="3" width="10.125" customWidth="1"/>
  </cols>
  <sheetData>
    <row r="1" spans="1:2" ht="21" customHeight="1">
      <c r="A1" s="200"/>
      <c r="B1" s="201" t="s">
        <v>0</v>
      </c>
    </row>
    <row r="2" spans="1:2">
      <c r="A2" s="19">
        <v>1</v>
      </c>
      <c r="B2" s="202" t="s">
        <v>1</v>
      </c>
    </row>
    <row r="3" spans="1:2">
      <c r="A3" s="19">
        <v>2</v>
      </c>
      <c r="B3" s="202" t="s">
        <v>2</v>
      </c>
    </row>
    <row r="4" spans="1:2">
      <c r="A4" s="19">
        <v>3</v>
      </c>
      <c r="B4" s="202" t="s">
        <v>3</v>
      </c>
    </row>
    <row r="5" spans="1:2">
      <c r="A5" s="19">
        <v>4</v>
      </c>
      <c r="B5" s="202" t="s">
        <v>4</v>
      </c>
    </row>
    <row r="6" spans="1:2">
      <c r="A6" s="19">
        <v>5</v>
      </c>
      <c r="B6" s="202" t="s">
        <v>5</v>
      </c>
    </row>
    <row r="7" spans="1:2">
      <c r="A7" s="19">
        <v>6</v>
      </c>
      <c r="B7" s="202" t="s">
        <v>6</v>
      </c>
    </row>
    <row r="8" spans="1:2" s="198" customFormat="1" ht="15" customHeight="1">
      <c r="A8" s="203">
        <v>7</v>
      </c>
      <c r="B8" s="204" t="s">
        <v>7</v>
      </c>
    </row>
    <row r="9" spans="1:2" ht="18.95" customHeight="1">
      <c r="A9" s="200"/>
      <c r="B9" s="205" t="s">
        <v>8</v>
      </c>
    </row>
    <row r="10" spans="1:2" ht="15.95" customHeight="1">
      <c r="A10" s="19">
        <v>1</v>
      </c>
      <c r="B10" s="206" t="s">
        <v>9</v>
      </c>
    </row>
    <row r="11" spans="1:2">
      <c r="A11" s="19">
        <v>2</v>
      </c>
      <c r="B11" s="202" t="s">
        <v>10</v>
      </c>
    </row>
    <row r="12" spans="1:2">
      <c r="A12" s="19">
        <v>3</v>
      </c>
      <c r="B12" s="204" t="s">
        <v>11</v>
      </c>
    </row>
    <row r="13" spans="1:2">
      <c r="A13" s="19">
        <v>4</v>
      </c>
      <c r="B13" s="202" t="s">
        <v>12</v>
      </c>
    </row>
    <row r="14" spans="1:2">
      <c r="A14" s="19">
        <v>5</v>
      </c>
      <c r="B14" s="202" t="s">
        <v>13</v>
      </c>
    </row>
    <row r="15" spans="1:2">
      <c r="A15" s="19">
        <v>6</v>
      </c>
      <c r="B15" s="202" t="s">
        <v>14</v>
      </c>
    </row>
    <row r="16" spans="1:2">
      <c r="A16" s="19">
        <v>7</v>
      </c>
      <c r="B16" s="202" t="s">
        <v>15</v>
      </c>
    </row>
    <row r="17" spans="1:2">
      <c r="A17" s="19">
        <v>8</v>
      </c>
      <c r="B17" s="202" t="s">
        <v>16</v>
      </c>
    </row>
    <row r="18" spans="1:2">
      <c r="A18" s="19">
        <v>9</v>
      </c>
      <c r="B18" s="202" t="s">
        <v>17</v>
      </c>
    </row>
    <row r="19" spans="1:2">
      <c r="A19" s="19"/>
      <c r="B19" s="202"/>
    </row>
    <row r="20" spans="1:2" ht="20.25">
      <c r="A20" s="200"/>
      <c r="B20" s="201" t="s">
        <v>18</v>
      </c>
    </row>
    <row r="21" spans="1:2">
      <c r="A21" s="19">
        <v>1</v>
      </c>
      <c r="B21" s="202" t="s">
        <v>19</v>
      </c>
    </row>
    <row r="22" spans="1:2">
      <c r="A22" s="19">
        <v>2</v>
      </c>
      <c r="B22" s="202" t="s">
        <v>20</v>
      </c>
    </row>
    <row r="23" spans="1:2">
      <c r="A23" s="19">
        <v>3</v>
      </c>
      <c r="B23" s="202" t="s">
        <v>21</v>
      </c>
    </row>
    <row r="24" spans="1:2">
      <c r="A24" s="19">
        <v>4</v>
      </c>
      <c r="B24" s="202" t="s">
        <v>22</v>
      </c>
    </row>
    <row r="25" spans="1:2">
      <c r="A25" s="19">
        <v>5</v>
      </c>
      <c r="B25" s="202" t="s">
        <v>23</v>
      </c>
    </row>
    <row r="26" spans="1:2">
      <c r="A26" s="19">
        <v>6</v>
      </c>
      <c r="B26" s="202" t="s">
        <v>24</v>
      </c>
    </row>
    <row r="27" spans="1:2">
      <c r="A27" s="19">
        <v>7</v>
      </c>
      <c r="B27" s="202" t="s">
        <v>25</v>
      </c>
    </row>
    <row r="28" spans="1:2">
      <c r="A28" s="19"/>
      <c r="B28" s="202"/>
    </row>
    <row r="29" spans="1:2" ht="20.25">
      <c r="A29" s="200"/>
      <c r="B29" s="201" t="s">
        <v>26</v>
      </c>
    </row>
    <row r="30" spans="1:2">
      <c r="A30" s="19">
        <v>1</v>
      </c>
      <c r="B30" s="202" t="s">
        <v>27</v>
      </c>
    </row>
    <row r="31" spans="1:2">
      <c r="A31" s="19">
        <v>2</v>
      </c>
      <c r="B31" s="202" t="s">
        <v>28</v>
      </c>
    </row>
    <row r="32" spans="1:2">
      <c r="A32" s="19">
        <v>3</v>
      </c>
      <c r="B32" s="202" t="s">
        <v>29</v>
      </c>
    </row>
    <row r="33" spans="1:2" ht="28.5">
      <c r="A33" s="19">
        <v>4</v>
      </c>
      <c r="B33" s="202" t="s">
        <v>30</v>
      </c>
    </row>
    <row r="34" spans="1:2">
      <c r="A34" s="19">
        <v>5</v>
      </c>
      <c r="B34" s="202" t="s">
        <v>31</v>
      </c>
    </row>
    <row r="35" spans="1:2">
      <c r="A35" s="19">
        <v>6</v>
      </c>
      <c r="B35" s="202" t="s">
        <v>32</v>
      </c>
    </row>
    <row r="36" spans="1:2">
      <c r="A36" s="19">
        <v>7</v>
      </c>
      <c r="B36" s="202" t="s">
        <v>33</v>
      </c>
    </row>
    <row r="37" spans="1:2">
      <c r="A37" s="19"/>
      <c r="B37" s="202"/>
    </row>
    <row r="39" spans="1:2">
      <c r="A39" s="207" t="s">
        <v>34</v>
      </c>
      <c r="B39" s="208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24" sqref="H2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08" t="s">
        <v>286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s="2" customFormat="1" ht="18" customHeight="1">
      <c r="A2" s="417" t="s">
        <v>264</v>
      </c>
      <c r="B2" s="418" t="s">
        <v>269</v>
      </c>
      <c r="C2" s="418" t="s">
        <v>265</v>
      </c>
      <c r="D2" s="418" t="s">
        <v>266</v>
      </c>
      <c r="E2" s="418" t="s">
        <v>267</v>
      </c>
      <c r="F2" s="418" t="s">
        <v>268</v>
      </c>
      <c r="G2" s="417" t="s">
        <v>287</v>
      </c>
      <c r="H2" s="417"/>
      <c r="I2" s="417" t="s">
        <v>288</v>
      </c>
      <c r="J2" s="417"/>
      <c r="K2" s="423" t="s">
        <v>289</v>
      </c>
      <c r="L2" s="425" t="s">
        <v>290</v>
      </c>
      <c r="M2" s="427" t="s">
        <v>291</v>
      </c>
    </row>
    <row r="3" spans="1:13" s="2" customFormat="1" ht="21" customHeight="1">
      <c r="A3" s="417"/>
      <c r="B3" s="419"/>
      <c r="C3" s="419"/>
      <c r="D3" s="419"/>
      <c r="E3" s="419"/>
      <c r="F3" s="419"/>
      <c r="G3" s="4" t="s">
        <v>292</v>
      </c>
      <c r="H3" s="4" t="s">
        <v>293</v>
      </c>
      <c r="I3" s="4" t="s">
        <v>292</v>
      </c>
      <c r="J3" s="4" t="s">
        <v>293</v>
      </c>
      <c r="K3" s="424"/>
      <c r="L3" s="426"/>
      <c r="M3" s="428"/>
    </row>
    <row r="4" spans="1:13" ht="14.25" customHeight="1">
      <c r="A4" s="6">
        <v>1</v>
      </c>
      <c r="B4" s="9" t="s">
        <v>281</v>
      </c>
      <c r="C4" s="8" t="s">
        <v>279</v>
      </c>
      <c r="D4" s="8" t="s">
        <v>280</v>
      </c>
      <c r="E4" s="8" t="s">
        <v>120</v>
      </c>
      <c r="F4" s="9" t="s">
        <v>63</v>
      </c>
      <c r="G4" s="6" t="s">
        <v>294</v>
      </c>
      <c r="H4" s="6" t="s">
        <v>295</v>
      </c>
      <c r="I4" s="6">
        <v>-1</v>
      </c>
      <c r="J4" s="6" t="s">
        <v>295</v>
      </c>
      <c r="K4" s="6"/>
      <c r="L4" s="6" t="s">
        <v>296</v>
      </c>
      <c r="M4" s="6" t="s">
        <v>297</v>
      </c>
    </row>
    <row r="5" spans="1:13" ht="14.25" customHeight="1">
      <c r="A5" s="6">
        <v>2</v>
      </c>
      <c r="B5" s="9" t="s">
        <v>281</v>
      </c>
      <c r="C5" s="8">
        <v>230206540</v>
      </c>
      <c r="D5" s="8" t="s">
        <v>280</v>
      </c>
      <c r="E5" s="8" t="s">
        <v>282</v>
      </c>
      <c r="F5" s="9" t="s">
        <v>63</v>
      </c>
      <c r="G5" s="6" t="s">
        <v>294</v>
      </c>
      <c r="H5" s="6" t="s">
        <v>295</v>
      </c>
      <c r="I5" s="6">
        <v>-0.8</v>
      </c>
      <c r="J5" s="6" t="s">
        <v>295</v>
      </c>
      <c r="K5" s="6"/>
      <c r="L5" s="6" t="s">
        <v>296</v>
      </c>
      <c r="M5" s="6" t="s">
        <v>297</v>
      </c>
    </row>
    <row r="6" spans="1:13" ht="14.25" customHeight="1">
      <c r="A6" s="6">
        <v>3</v>
      </c>
      <c r="B6" s="9" t="s">
        <v>281</v>
      </c>
      <c r="C6" s="8">
        <v>230206541</v>
      </c>
      <c r="D6" s="8" t="s">
        <v>280</v>
      </c>
      <c r="E6" s="8" t="s">
        <v>122</v>
      </c>
      <c r="F6" s="9" t="s">
        <v>63</v>
      </c>
      <c r="G6" s="6" t="s">
        <v>294</v>
      </c>
      <c r="H6" s="6" t="s">
        <v>295</v>
      </c>
      <c r="I6" s="6" t="s">
        <v>294</v>
      </c>
      <c r="J6" s="6">
        <v>-1</v>
      </c>
      <c r="K6" s="6"/>
      <c r="L6" s="6" t="s">
        <v>296</v>
      </c>
      <c r="M6" s="6" t="s">
        <v>297</v>
      </c>
    </row>
    <row r="7" spans="1:13" ht="14.25" customHeight="1">
      <c r="A7" s="6">
        <v>4</v>
      </c>
      <c r="B7" s="9" t="s">
        <v>281</v>
      </c>
      <c r="C7" s="8">
        <v>230207539</v>
      </c>
      <c r="D7" s="8" t="s">
        <v>280</v>
      </c>
      <c r="E7" s="8" t="s">
        <v>119</v>
      </c>
      <c r="F7" s="9" t="s">
        <v>63</v>
      </c>
      <c r="G7" s="6">
        <v>-1</v>
      </c>
      <c r="H7" s="6">
        <v>-0.5</v>
      </c>
      <c r="I7" s="6">
        <v>-0.7</v>
      </c>
      <c r="J7" s="6" t="s">
        <v>295</v>
      </c>
      <c r="K7" s="6"/>
      <c r="L7" s="6" t="s">
        <v>296</v>
      </c>
      <c r="M7" s="6" t="s">
        <v>297</v>
      </c>
    </row>
    <row r="8" spans="1:13" ht="14.25" customHeight="1">
      <c r="A8" s="6"/>
      <c r="B8" s="9"/>
      <c r="C8" s="9"/>
      <c r="D8" s="15"/>
      <c r="E8" s="9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9"/>
      <c r="C9" s="9"/>
      <c r="D9" s="15"/>
      <c r="E9" s="9"/>
      <c r="F9" s="9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9"/>
      <c r="C10" s="9"/>
      <c r="D10" s="15"/>
      <c r="E10" s="9"/>
      <c r="F10" s="9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09" t="s">
        <v>298</v>
      </c>
      <c r="B12" s="410"/>
      <c r="C12" s="410"/>
      <c r="D12" s="410"/>
      <c r="E12" s="411"/>
      <c r="F12" s="412"/>
      <c r="G12" s="414"/>
      <c r="H12" s="409" t="s">
        <v>284</v>
      </c>
      <c r="I12" s="410"/>
      <c r="J12" s="410"/>
      <c r="K12" s="411"/>
      <c r="L12" s="420"/>
      <c r="M12" s="421"/>
    </row>
    <row r="13" spans="1:13" ht="105" customHeight="1">
      <c r="A13" s="415" t="s">
        <v>299</v>
      </c>
      <c r="B13" s="422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6" type="noConversion"/>
  <dataValidations count="1">
    <dataValidation type="list" allowBlank="1" showInputMessage="1" showErrorMessage="1" sqref="M8 M9 M10 M1:M4 M5:M7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08" t="s">
        <v>300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</row>
    <row r="2" spans="1:23" s="2" customFormat="1" ht="15.95" customHeight="1">
      <c r="A2" s="418" t="s">
        <v>301</v>
      </c>
      <c r="B2" s="418" t="s">
        <v>269</v>
      </c>
      <c r="C2" s="418" t="s">
        <v>265</v>
      </c>
      <c r="D2" s="418" t="s">
        <v>266</v>
      </c>
      <c r="E2" s="418" t="s">
        <v>267</v>
      </c>
      <c r="F2" s="418" t="s">
        <v>268</v>
      </c>
      <c r="G2" s="429" t="s">
        <v>302</v>
      </c>
      <c r="H2" s="430"/>
      <c r="I2" s="431"/>
      <c r="J2" s="429" t="s">
        <v>303</v>
      </c>
      <c r="K2" s="430"/>
      <c r="L2" s="431"/>
      <c r="M2" s="429" t="s">
        <v>304</v>
      </c>
      <c r="N2" s="430"/>
      <c r="O2" s="431"/>
      <c r="P2" s="429" t="s">
        <v>305</v>
      </c>
      <c r="Q2" s="430"/>
      <c r="R2" s="431"/>
      <c r="S2" s="430" t="s">
        <v>306</v>
      </c>
      <c r="T2" s="430"/>
      <c r="U2" s="431"/>
      <c r="V2" s="443" t="s">
        <v>307</v>
      </c>
      <c r="W2" s="443" t="s">
        <v>278</v>
      </c>
    </row>
    <row r="3" spans="1:23" s="2" customFormat="1" ht="18" customHeight="1">
      <c r="A3" s="419"/>
      <c r="B3" s="438"/>
      <c r="C3" s="438"/>
      <c r="D3" s="438"/>
      <c r="E3" s="438"/>
      <c r="F3" s="438"/>
      <c r="G3" s="4" t="s">
        <v>308</v>
      </c>
      <c r="H3" s="4" t="s">
        <v>68</v>
      </c>
      <c r="I3" s="4" t="s">
        <v>269</v>
      </c>
      <c r="J3" s="4" t="s">
        <v>308</v>
      </c>
      <c r="K3" s="4" t="s">
        <v>68</v>
      </c>
      <c r="L3" s="4" t="s">
        <v>269</v>
      </c>
      <c r="M3" s="4" t="s">
        <v>308</v>
      </c>
      <c r="N3" s="4" t="s">
        <v>68</v>
      </c>
      <c r="O3" s="4" t="s">
        <v>269</v>
      </c>
      <c r="P3" s="4" t="s">
        <v>308</v>
      </c>
      <c r="Q3" s="4" t="s">
        <v>68</v>
      </c>
      <c r="R3" s="4" t="s">
        <v>269</v>
      </c>
      <c r="S3" s="4" t="s">
        <v>308</v>
      </c>
      <c r="T3" s="4" t="s">
        <v>68</v>
      </c>
      <c r="U3" s="4" t="s">
        <v>269</v>
      </c>
      <c r="V3" s="444"/>
      <c r="W3" s="444"/>
    </row>
    <row r="4" spans="1:23" ht="14.25" customHeight="1">
      <c r="A4" s="432" t="s">
        <v>309</v>
      </c>
      <c r="B4" s="432" t="s">
        <v>310</v>
      </c>
      <c r="C4" s="8" t="s">
        <v>279</v>
      </c>
      <c r="D4" s="439" t="s">
        <v>280</v>
      </c>
      <c r="E4" s="8" t="s">
        <v>120</v>
      </c>
      <c r="F4" s="439" t="s">
        <v>63</v>
      </c>
      <c r="G4" s="25"/>
      <c r="H4" s="26" t="s">
        <v>280</v>
      </c>
      <c r="I4" s="26" t="s">
        <v>310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6"/>
      <c r="W4" s="6"/>
    </row>
    <row r="5" spans="1:23" ht="14.25" customHeight="1">
      <c r="A5" s="433"/>
      <c r="B5" s="433"/>
      <c r="C5" s="8">
        <v>230206540</v>
      </c>
      <c r="D5" s="433"/>
      <c r="E5" s="8" t="s">
        <v>282</v>
      </c>
      <c r="F5" s="44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6"/>
      <c r="W5" s="6"/>
    </row>
    <row r="6" spans="1:23" ht="14.25" customHeight="1">
      <c r="A6" s="433"/>
      <c r="B6" s="433"/>
      <c r="C6" s="8">
        <v>230206541</v>
      </c>
      <c r="D6" s="433"/>
      <c r="E6" s="8" t="s">
        <v>122</v>
      </c>
      <c r="F6" s="441"/>
      <c r="G6" s="429" t="s">
        <v>311</v>
      </c>
      <c r="H6" s="430"/>
      <c r="I6" s="431"/>
      <c r="J6" s="429" t="s">
        <v>312</v>
      </c>
      <c r="K6" s="430"/>
      <c r="L6" s="431"/>
      <c r="M6" s="429" t="s">
        <v>313</v>
      </c>
      <c r="N6" s="430"/>
      <c r="O6" s="431"/>
      <c r="P6" s="429" t="s">
        <v>314</v>
      </c>
      <c r="Q6" s="430"/>
      <c r="R6" s="431"/>
      <c r="S6" s="430" t="s">
        <v>315</v>
      </c>
      <c r="T6" s="430"/>
      <c r="U6" s="431"/>
      <c r="V6" s="6"/>
      <c r="W6" s="6"/>
    </row>
    <row r="7" spans="1:23" ht="14.25" customHeight="1">
      <c r="A7" s="434"/>
      <c r="B7" s="434"/>
      <c r="C7" s="8">
        <v>230207539</v>
      </c>
      <c r="D7" s="434"/>
      <c r="E7" s="8" t="s">
        <v>119</v>
      </c>
      <c r="F7" s="442"/>
      <c r="G7" s="4" t="s">
        <v>308</v>
      </c>
      <c r="H7" s="4" t="s">
        <v>68</v>
      </c>
      <c r="I7" s="4" t="s">
        <v>269</v>
      </c>
      <c r="J7" s="4" t="s">
        <v>308</v>
      </c>
      <c r="K7" s="4" t="s">
        <v>68</v>
      </c>
      <c r="L7" s="4" t="s">
        <v>269</v>
      </c>
      <c r="M7" s="4" t="s">
        <v>308</v>
      </c>
      <c r="N7" s="4" t="s">
        <v>68</v>
      </c>
      <c r="O7" s="4" t="s">
        <v>269</v>
      </c>
      <c r="P7" s="4" t="s">
        <v>308</v>
      </c>
      <c r="Q7" s="4" t="s">
        <v>68</v>
      </c>
      <c r="R7" s="4" t="s">
        <v>269</v>
      </c>
      <c r="S7" s="4" t="s">
        <v>308</v>
      </c>
      <c r="T7" s="4" t="s">
        <v>68</v>
      </c>
      <c r="U7" s="4" t="s">
        <v>269</v>
      </c>
      <c r="V7" s="6"/>
      <c r="W7" s="6"/>
    </row>
    <row r="8" spans="1:23" ht="14.25" customHeight="1">
      <c r="A8" s="432"/>
      <c r="B8" s="432"/>
      <c r="C8" s="9"/>
      <c r="D8" s="440"/>
      <c r="E8" s="9"/>
      <c r="F8" s="439"/>
      <c r="G8" s="2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33"/>
      <c r="B9" s="433"/>
      <c r="C9" s="9"/>
      <c r="D9" s="440"/>
      <c r="E9" s="9"/>
      <c r="F9" s="4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33"/>
      <c r="B10" s="433"/>
      <c r="C10" s="24"/>
      <c r="D10" s="440"/>
      <c r="E10" s="9"/>
      <c r="F10" s="4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27"/>
      <c r="D11" s="28"/>
      <c r="E11" s="2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35"/>
      <c r="B12" s="435"/>
      <c r="C12" s="11"/>
      <c r="D12" s="27"/>
      <c r="E12" s="436"/>
      <c r="F12" s="43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35"/>
      <c r="B13" s="435"/>
      <c r="C13" s="11"/>
      <c r="D13" s="27"/>
      <c r="E13" s="437"/>
      <c r="F13" s="43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36"/>
      <c r="B14" s="436"/>
      <c r="C14" s="436"/>
      <c r="D14" s="436"/>
      <c r="E14" s="436"/>
      <c r="F14" s="4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37"/>
      <c r="B15" s="437"/>
      <c r="C15" s="437"/>
      <c r="D15" s="437"/>
      <c r="E15" s="437"/>
      <c r="F15" s="4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09" t="s">
        <v>298</v>
      </c>
      <c r="B17" s="410"/>
      <c r="C17" s="410"/>
      <c r="D17" s="410"/>
      <c r="E17" s="411"/>
      <c r="F17" s="412"/>
      <c r="G17" s="414"/>
      <c r="H17" s="23"/>
      <c r="I17" s="23"/>
      <c r="J17" s="409" t="s">
        <v>284</v>
      </c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1"/>
      <c r="V17" s="12"/>
      <c r="W17" s="14"/>
    </row>
    <row r="18" spans="1:23" ht="72.95" customHeight="1">
      <c r="A18" s="415" t="s">
        <v>316</v>
      </c>
      <c r="B18" s="415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</row>
  </sheetData>
  <mergeCells count="41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6:I6"/>
    <mergeCell ref="J6:L6"/>
    <mergeCell ref="M6:O6"/>
    <mergeCell ref="P6:R6"/>
    <mergeCell ref="S6:U6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6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8" t="s">
        <v>317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2" customFormat="1" ht="16.5">
      <c r="A2" s="17" t="s">
        <v>318</v>
      </c>
      <c r="B2" s="18" t="s">
        <v>265</v>
      </c>
      <c r="C2" s="18" t="s">
        <v>266</v>
      </c>
      <c r="D2" s="18" t="s">
        <v>267</v>
      </c>
      <c r="E2" s="18" t="s">
        <v>268</v>
      </c>
      <c r="F2" s="18" t="s">
        <v>269</v>
      </c>
      <c r="G2" s="17" t="s">
        <v>319</v>
      </c>
      <c r="H2" s="17" t="s">
        <v>320</v>
      </c>
      <c r="I2" s="17" t="s">
        <v>321</v>
      </c>
      <c r="J2" s="17" t="s">
        <v>320</v>
      </c>
      <c r="K2" s="17" t="s">
        <v>322</v>
      </c>
      <c r="L2" s="17" t="s">
        <v>320</v>
      </c>
      <c r="M2" s="18" t="s">
        <v>307</v>
      </c>
      <c r="N2" s="18" t="s">
        <v>278</v>
      </c>
    </row>
    <row r="3" spans="1:1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>
      <c r="A4" s="21" t="s">
        <v>318</v>
      </c>
      <c r="B4" s="22" t="s">
        <v>323</v>
      </c>
      <c r="C4" s="22" t="s">
        <v>308</v>
      </c>
      <c r="D4" s="22" t="s">
        <v>267</v>
      </c>
      <c r="E4" s="18" t="s">
        <v>268</v>
      </c>
      <c r="F4" s="18" t="s">
        <v>269</v>
      </c>
      <c r="G4" s="17" t="s">
        <v>319</v>
      </c>
      <c r="H4" s="17" t="s">
        <v>320</v>
      </c>
      <c r="I4" s="17" t="s">
        <v>321</v>
      </c>
      <c r="J4" s="17" t="s">
        <v>320</v>
      </c>
      <c r="K4" s="17" t="s">
        <v>322</v>
      </c>
      <c r="L4" s="17" t="s">
        <v>320</v>
      </c>
      <c r="M4" s="18" t="s">
        <v>307</v>
      </c>
      <c r="N4" s="18" t="s">
        <v>278</v>
      </c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6" customFormat="1" ht="18.75">
      <c r="A11" s="409" t="s">
        <v>324</v>
      </c>
      <c r="B11" s="410"/>
      <c r="C11" s="410"/>
      <c r="D11" s="411"/>
      <c r="E11" s="412"/>
      <c r="F11" s="413"/>
      <c r="G11" s="414"/>
      <c r="H11" s="23"/>
      <c r="I11" s="409" t="s">
        <v>325</v>
      </c>
      <c r="J11" s="410"/>
      <c r="K11" s="410"/>
      <c r="L11" s="12"/>
      <c r="M11" s="12"/>
      <c r="N11" s="14"/>
    </row>
    <row r="12" spans="1:14" ht="16.5">
      <c r="A12" s="415" t="s">
        <v>326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3" sqref="E3:F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08" t="s">
        <v>327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2" s="2" customFormat="1" ht="18" customHeight="1">
      <c r="A2" s="4" t="s">
        <v>301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307</v>
      </c>
      <c r="L2" s="5" t="s">
        <v>278</v>
      </c>
    </row>
    <row r="3" spans="1:12" ht="14.25" customHeight="1">
      <c r="A3" s="11" t="s">
        <v>332</v>
      </c>
      <c r="B3" s="6" t="s">
        <v>310</v>
      </c>
      <c r="C3" s="8" t="s">
        <v>279</v>
      </c>
      <c r="D3" s="8" t="s">
        <v>280</v>
      </c>
      <c r="E3" s="8" t="s">
        <v>120</v>
      </c>
      <c r="F3" s="9" t="s">
        <v>63</v>
      </c>
      <c r="G3" s="6" t="s">
        <v>333</v>
      </c>
      <c r="H3" s="6" t="s">
        <v>334</v>
      </c>
      <c r="I3" s="6"/>
      <c r="J3" s="6"/>
      <c r="K3" s="6" t="s">
        <v>335</v>
      </c>
      <c r="L3" s="6" t="s">
        <v>297</v>
      </c>
    </row>
    <row r="4" spans="1:12" ht="14.25" customHeight="1">
      <c r="A4" s="11" t="s">
        <v>332</v>
      </c>
      <c r="B4" s="6" t="s">
        <v>310</v>
      </c>
      <c r="C4" s="8">
        <v>230206540</v>
      </c>
      <c r="D4" s="8" t="s">
        <v>280</v>
      </c>
      <c r="E4" s="8" t="s">
        <v>282</v>
      </c>
      <c r="F4" s="9" t="s">
        <v>63</v>
      </c>
      <c r="G4" s="6" t="s">
        <v>333</v>
      </c>
      <c r="H4" s="6" t="s">
        <v>334</v>
      </c>
      <c r="I4" s="6"/>
      <c r="J4" s="6"/>
      <c r="K4" s="6" t="s">
        <v>335</v>
      </c>
      <c r="L4" s="6" t="s">
        <v>297</v>
      </c>
    </row>
    <row r="5" spans="1:12" ht="14.25" customHeight="1">
      <c r="A5" s="11" t="s">
        <v>332</v>
      </c>
      <c r="B5" s="6" t="s">
        <v>310</v>
      </c>
      <c r="C5" s="8">
        <v>230206541</v>
      </c>
      <c r="D5" s="8" t="s">
        <v>280</v>
      </c>
      <c r="E5" s="8" t="s">
        <v>122</v>
      </c>
      <c r="F5" s="9" t="s">
        <v>63</v>
      </c>
      <c r="G5" s="6" t="s">
        <v>333</v>
      </c>
      <c r="H5" s="6" t="s">
        <v>334</v>
      </c>
      <c r="I5" s="6"/>
      <c r="J5" s="6"/>
      <c r="K5" s="6" t="s">
        <v>335</v>
      </c>
      <c r="L5" s="6" t="s">
        <v>297</v>
      </c>
    </row>
    <row r="6" spans="1:12" ht="14.25" customHeight="1">
      <c r="A6" s="11" t="s">
        <v>332</v>
      </c>
      <c r="B6" s="6" t="s">
        <v>310</v>
      </c>
      <c r="C6" s="8">
        <v>230207539</v>
      </c>
      <c r="D6" s="8" t="s">
        <v>280</v>
      </c>
      <c r="E6" s="8" t="s">
        <v>119</v>
      </c>
      <c r="F6" s="9" t="s">
        <v>63</v>
      </c>
      <c r="G6" s="6" t="s">
        <v>333</v>
      </c>
      <c r="H6" s="6" t="s">
        <v>334</v>
      </c>
      <c r="I6" s="9"/>
      <c r="J6" s="6"/>
      <c r="K6" s="6" t="s">
        <v>335</v>
      </c>
      <c r="L6" s="6" t="s">
        <v>297</v>
      </c>
    </row>
    <row r="7" spans="1:12" ht="14.25" customHeight="1">
      <c r="A7" s="11"/>
      <c r="B7" s="11"/>
      <c r="C7" s="11"/>
      <c r="D7" s="15"/>
      <c r="E7" s="6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09" t="s">
        <v>336</v>
      </c>
      <c r="B10" s="410"/>
      <c r="C10" s="410"/>
      <c r="D10" s="410"/>
      <c r="E10" s="411"/>
      <c r="F10" s="412"/>
      <c r="G10" s="414"/>
      <c r="H10" s="409" t="s">
        <v>337</v>
      </c>
      <c r="I10" s="410"/>
      <c r="J10" s="410"/>
      <c r="K10" s="12"/>
      <c r="L10" s="14"/>
    </row>
    <row r="11" spans="1:12" ht="72.95" customHeight="1">
      <c r="A11" s="415" t="s">
        <v>338</v>
      </c>
      <c r="B11" s="415"/>
      <c r="C11" s="416"/>
      <c r="D11" s="416"/>
      <c r="E11" s="416"/>
      <c r="F11" s="416"/>
      <c r="G11" s="416"/>
      <c r="H11" s="416"/>
      <c r="I11" s="416"/>
      <c r="J11" s="416"/>
      <c r="K11" s="416"/>
      <c r="L11" s="416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9" sqref="I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08" t="s">
        <v>339</v>
      </c>
      <c r="B1" s="408"/>
      <c r="C1" s="408"/>
      <c r="D1" s="408"/>
      <c r="E1" s="408"/>
      <c r="F1" s="408"/>
      <c r="G1" s="408"/>
      <c r="H1" s="408"/>
      <c r="I1" s="408"/>
    </row>
    <row r="2" spans="1:9" s="2" customFormat="1" ht="18" customHeight="1">
      <c r="A2" s="417" t="s">
        <v>264</v>
      </c>
      <c r="B2" s="418" t="s">
        <v>269</v>
      </c>
      <c r="C2" s="418" t="s">
        <v>308</v>
      </c>
      <c r="D2" s="418" t="s">
        <v>267</v>
      </c>
      <c r="E2" s="418" t="s">
        <v>268</v>
      </c>
      <c r="F2" s="4" t="s">
        <v>340</v>
      </c>
      <c r="G2" s="4" t="s">
        <v>288</v>
      </c>
      <c r="H2" s="423" t="s">
        <v>289</v>
      </c>
      <c r="I2" s="427" t="s">
        <v>291</v>
      </c>
    </row>
    <row r="3" spans="1:9" s="2" customFormat="1" ht="18" customHeight="1">
      <c r="A3" s="417"/>
      <c r="B3" s="419"/>
      <c r="C3" s="419"/>
      <c r="D3" s="419"/>
      <c r="E3" s="419"/>
      <c r="F3" s="4" t="s">
        <v>341</v>
      </c>
      <c r="G3" s="4" t="s">
        <v>292</v>
      </c>
      <c r="H3" s="424"/>
      <c r="I3" s="428"/>
    </row>
    <row r="4" spans="1:9" ht="14.25" customHeight="1">
      <c r="A4" s="6">
        <v>1</v>
      </c>
      <c r="B4" s="6" t="s">
        <v>342</v>
      </c>
      <c r="C4" s="209" t="s">
        <v>343</v>
      </c>
      <c r="D4" s="8" t="s">
        <v>120</v>
      </c>
      <c r="E4" s="9" t="s">
        <v>63</v>
      </c>
      <c r="F4" s="10" t="s">
        <v>344</v>
      </c>
      <c r="G4" s="10" t="s">
        <v>345</v>
      </c>
      <c r="H4" s="10">
        <v>-8</v>
      </c>
      <c r="I4" s="6" t="s">
        <v>297</v>
      </c>
    </row>
    <row r="5" spans="1:9" ht="14.25" customHeight="1">
      <c r="A5" s="6">
        <v>2</v>
      </c>
      <c r="B5" s="6" t="s">
        <v>342</v>
      </c>
      <c r="C5" s="7" t="s">
        <v>343</v>
      </c>
      <c r="D5" s="8" t="s">
        <v>282</v>
      </c>
      <c r="E5" s="9" t="s">
        <v>63</v>
      </c>
      <c r="F5" s="10" t="s">
        <v>344</v>
      </c>
      <c r="G5" s="10" t="s">
        <v>345</v>
      </c>
      <c r="H5" s="10">
        <v>-8</v>
      </c>
      <c r="I5" s="6" t="s">
        <v>297</v>
      </c>
    </row>
    <row r="6" spans="1:9" ht="14.25" customHeight="1">
      <c r="A6" s="6">
        <v>3</v>
      </c>
      <c r="B6" s="6" t="s">
        <v>342</v>
      </c>
      <c r="C6" s="7" t="s">
        <v>343</v>
      </c>
      <c r="D6" s="8" t="s">
        <v>122</v>
      </c>
      <c r="E6" s="9" t="s">
        <v>63</v>
      </c>
      <c r="F6" s="10" t="s">
        <v>344</v>
      </c>
      <c r="G6" s="10" t="s">
        <v>345</v>
      </c>
      <c r="H6" s="10">
        <v>-8</v>
      </c>
      <c r="I6" s="6" t="s">
        <v>297</v>
      </c>
    </row>
    <row r="7" spans="1:9" ht="14.25" customHeight="1">
      <c r="A7" s="6">
        <v>4</v>
      </c>
      <c r="B7" s="6" t="s">
        <v>342</v>
      </c>
      <c r="C7" s="7" t="s">
        <v>343</v>
      </c>
      <c r="D7" s="8" t="s">
        <v>119</v>
      </c>
      <c r="E7" s="9" t="s">
        <v>63</v>
      </c>
      <c r="F7" s="10" t="s">
        <v>344</v>
      </c>
      <c r="G7" s="10" t="s">
        <v>345</v>
      </c>
      <c r="H7" s="10">
        <v>-8</v>
      </c>
      <c r="I7" s="6" t="s">
        <v>297</v>
      </c>
    </row>
    <row r="8" spans="1:9" ht="14.25" customHeight="1">
      <c r="A8" s="11"/>
      <c r="B8" s="11"/>
      <c r="C8" s="6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09" t="s">
        <v>346</v>
      </c>
      <c r="B12" s="410"/>
      <c r="C12" s="410"/>
      <c r="D12" s="411"/>
      <c r="E12" s="13"/>
      <c r="F12" s="409" t="s">
        <v>347</v>
      </c>
      <c r="G12" s="410"/>
      <c r="H12" s="411"/>
      <c r="I12" s="14"/>
    </row>
    <row r="13" spans="1:9" ht="51.95" customHeight="1">
      <c r="A13" s="415" t="s">
        <v>348</v>
      </c>
      <c r="B13" s="415"/>
      <c r="C13" s="416"/>
      <c r="D13" s="416"/>
      <c r="E13" s="416"/>
      <c r="F13" s="416"/>
      <c r="G13" s="416"/>
      <c r="H13" s="416"/>
      <c r="I13" s="4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5 I6 I7 I1:I4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0" t="s">
        <v>35</v>
      </c>
      <c r="C2" s="211"/>
      <c r="D2" s="211"/>
      <c r="E2" s="211"/>
      <c r="F2" s="211"/>
      <c r="G2" s="211"/>
      <c r="H2" s="211"/>
      <c r="I2" s="212"/>
    </row>
    <row r="3" spans="2:9" ht="27.95" customHeight="1">
      <c r="B3" s="186"/>
      <c r="C3" s="187"/>
      <c r="D3" s="213" t="s">
        <v>36</v>
      </c>
      <c r="E3" s="214"/>
      <c r="F3" s="215" t="s">
        <v>37</v>
      </c>
      <c r="G3" s="216"/>
      <c r="H3" s="213" t="s">
        <v>38</v>
      </c>
      <c r="I3" s="217"/>
    </row>
    <row r="4" spans="2:9" ht="27.95" customHeight="1">
      <c r="B4" s="186" t="s">
        <v>39</v>
      </c>
      <c r="C4" s="187" t="s">
        <v>40</v>
      </c>
      <c r="D4" s="187" t="s">
        <v>41</v>
      </c>
      <c r="E4" s="187" t="s">
        <v>42</v>
      </c>
      <c r="F4" s="188" t="s">
        <v>41</v>
      </c>
      <c r="G4" s="188" t="s">
        <v>42</v>
      </c>
      <c r="H4" s="187" t="s">
        <v>41</v>
      </c>
      <c r="I4" s="195" t="s">
        <v>42</v>
      </c>
    </row>
    <row r="5" spans="2:9" ht="27.95" customHeight="1">
      <c r="B5" s="189" t="s">
        <v>43</v>
      </c>
      <c r="C5" s="19">
        <v>13</v>
      </c>
      <c r="D5" s="19">
        <v>0</v>
      </c>
      <c r="E5" s="19">
        <v>1</v>
      </c>
      <c r="F5" s="190">
        <v>0</v>
      </c>
      <c r="G5" s="190">
        <v>1</v>
      </c>
      <c r="H5" s="19">
        <v>1</v>
      </c>
      <c r="I5" s="196">
        <v>2</v>
      </c>
    </row>
    <row r="6" spans="2:9" ht="27.95" customHeight="1">
      <c r="B6" s="189" t="s">
        <v>44</v>
      </c>
      <c r="C6" s="19">
        <v>20</v>
      </c>
      <c r="D6" s="19">
        <v>0</v>
      </c>
      <c r="E6" s="19">
        <v>1</v>
      </c>
      <c r="F6" s="190">
        <v>1</v>
      </c>
      <c r="G6" s="190">
        <v>2</v>
      </c>
      <c r="H6" s="19">
        <v>2</v>
      </c>
      <c r="I6" s="196">
        <v>3</v>
      </c>
    </row>
    <row r="7" spans="2:9" ht="27.95" customHeight="1">
      <c r="B7" s="189" t="s">
        <v>45</v>
      </c>
      <c r="C7" s="19">
        <v>32</v>
      </c>
      <c r="D7" s="19">
        <v>0</v>
      </c>
      <c r="E7" s="19">
        <v>1</v>
      </c>
      <c r="F7" s="190">
        <v>2</v>
      </c>
      <c r="G7" s="190">
        <v>3</v>
      </c>
      <c r="H7" s="19">
        <v>3</v>
      </c>
      <c r="I7" s="196">
        <v>4</v>
      </c>
    </row>
    <row r="8" spans="2:9" ht="27.95" customHeight="1">
      <c r="B8" s="189" t="s">
        <v>46</v>
      </c>
      <c r="C8" s="19">
        <v>50</v>
      </c>
      <c r="D8" s="19">
        <v>1</v>
      </c>
      <c r="E8" s="19">
        <v>2</v>
      </c>
      <c r="F8" s="190">
        <v>3</v>
      </c>
      <c r="G8" s="190">
        <v>4</v>
      </c>
      <c r="H8" s="19">
        <v>5</v>
      </c>
      <c r="I8" s="196">
        <v>6</v>
      </c>
    </row>
    <row r="9" spans="2:9" ht="27.95" customHeight="1">
      <c r="B9" s="189" t="s">
        <v>47</v>
      </c>
      <c r="C9" s="19">
        <v>80</v>
      </c>
      <c r="D9" s="19">
        <v>2</v>
      </c>
      <c r="E9" s="19">
        <v>3</v>
      </c>
      <c r="F9" s="190">
        <v>5</v>
      </c>
      <c r="G9" s="190">
        <v>6</v>
      </c>
      <c r="H9" s="19">
        <v>7</v>
      </c>
      <c r="I9" s="196">
        <v>8</v>
      </c>
    </row>
    <row r="10" spans="2:9" ht="27.95" customHeight="1">
      <c r="B10" s="189" t="s">
        <v>48</v>
      </c>
      <c r="C10" s="19">
        <v>125</v>
      </c>
      <c r="D10" s="19">
        <v>3</v>
      </c>
      <c r="E10" s="19">
        <v>4</v>
      </c>
      <c r="F10" s="190">
        <v>7</v>
      </c>
      <c r="G10" s="190">
        <v>8</v>
      </c>
      <c r="H10" s="19">
        <v>10</v>
      </c>
      <c r="I10" s="196">
        <v>11</v>
      </c>
    </row>
    <row r="11" spans="2:9" ht="27.95" customHeight="1">
      <c r="B11" s="189" t="s">
        <v>49</v>
      </c>
      <c r="C11" s="19">
        <v>200</v>
      </c>
      <c r="D11" s="19">
        <v>5</v>
      </c>
      <c r="E11" s="19">
        <v>6</v>
      </c>
      <c r="F11" s="190">
        <v>10</v>
      </c>
      <c r="G11" s="190">
        <v>11</v>
      </c>
      <c r="H11" s="19">
        <v>14</v>
      </c>
      <c r="I11" s="196">
        <v>15</v>
      </c>
    </row>
    <row r="12" spans="2:9" ht="27.95" customHeight="1">
      <c r="B12" s="191" t="s">
        <v>50</v>
      </c>
      <c r="C12" s="192">
        <v>315</v>
      </c>
      <c r="D12" s="192">
        <v>7</v>
      </c>
      <c r="E12" s="192">
        <v>8</v>
      </c>
      <c r="F12" s="193">
        <v>14</v>
      </c>
      <c r="G12" s="193">
        <v>15</v>
      </c>
      <c r="H12" s="192">
        <v>21</v>
      </c>
      <c r="I12" s="197">
        <v>22</v>
      </c>
    </row>
    <row r="14" spans="2:9">
      <c r="B14" s="194" t="s">
        <v>51</v>
      </c>
      <c r="C14" s="194"/>
      <c r="D14" s="194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A38" sqref="A38:K38"/>
    </sheetView>
  </sheetViews>
  <sheetFormatPr defaultColWidth="10.375" defaultRowHeight="16.5" customHeight="1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18" t="s">
        <v>52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>
      <c r="A2" s="131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132" t="s">
        <v>57</v>
      </c>
      <c r="I2" s="221" t="s">
        <v>58</v>
      </c>
      <c r="J2" s="221"/>
      <c r="K2" s="222"/>
    </row>
    <row r="3" spans="1:11" ht="14.25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spans="1:11" ht="14.25">
      <c r="A4" s="135" t="s">
        <v>62</v>
      </c>
      <c r="B4" s="229" t="s">
        <v>63</v>
      </c>
      <c r="C4" s="230"/>
      <c r="D4" s="231" t="s">
        <v>64</v>
      </c>
      <c r="E4" s="232"/>
      <c r="F4" s="233">
        <v>44990</v>
      </c>
      <c r="G4" s="234"/>
      <c r="H4" s="231" t="s">
        <v>65</v>
      </c>
      <c r="I4" s="232"/>
      <c r="J4" s="147" t="s">
        <v>66</v>
      </c>
      <c r="K4" s="157" t="s">
        <v>67</v>
      </c>
    </row>
    <row r="5" spans="1:11" ht="14.25">
      <c r="A5" s="138" t="s">
        <v>68</v>
      </c>
      <c r="B5" s="229" t="s">
        <v>69</v>
      </c>
      <c r="C5" s="230"/>
      <c r="D5" s="231" t="s">
        <v>70</v>
      </c>
      <c r="E5" s="232"/>
      <c r="F5" s="233">
        <v>44985</v>
      </c>
      <c r="G5" s="234"/>
      <c r="H5" s="231" t="s">
        <v>71</v>
      </c>
      <c r="I5" s="232"/>
      <c r="J5" s="147" t="s">
        <v>66</v>
      </c>
      <c r="K5" s="157" t="s">
        <v>67</v>
      </c>
    </row>
    <row r="6" spans="1:11" ht="14.25">
      <c r="A6" s="135" t="s">
        <v>72</v>
      </c>
      <c r="B6" s="161" t="s">
        <v>73</v>
      </c>
      <c r="C6" s="162" t="s">
        <v>74</v>
      </c>
      <c r="D6" s="138" t="s">
        <v>75</v>
      </c>
      <c r="E6" s="149"/>
      <c r="F6" s="233">
        <v>44988</v>
      </c>
      <c r="G6" s="234"/>
      <c r="H6" s="231" t="s">
        <v>76</v>
      </c>
      <c r="I6" s="232"/>
      <c r="J6" s="147" t="s">
        <v>66</v>
      </c>
      <c r="K6" s="157" t="s">
        <v>67</v>
      </c>
    </row>
    <row r="7" spans="1:11" ht="14.25">
      <c r="A7" s="135" t="s">
        <v>77</v>
      </c>
      <c r="B7" s="235">
        <v>5000</v>
      </c>
      <c r="C7" s="236"/>
      <c r="D7" s="138" t="s">
        <v>78</v>
      </c>
      <c r="E7" s="148"/>
      <c r="F7" s="233">
        <v>44989</v>
      </c>
      <c r="G7" s="234"/>
      <c r="H7" s="231" t="s">
        <v>79</v>
      </c>
      <c r="I7" s="232"/>
      <c r="J7" s="147" t="s">
        <v>66</v>
      </c>
      <c r="K7" s="157" t="s">
        <v>67</v>
      </c>
    </row>
    <row r="8" spans="1:11" ht="14.25">
      <c r="A8" s="140" t="s">
        <v>80</v>
      </c>
      <c r="B8" s="237" t="s">
        <v>81</v>
      </c>
      <c r="C8" s="238"/>
      <c r="D8" s="239" t="s">
        <v>82</v>
      </c>
      <c r="E8" s="240"/>
      <c r="F8" s="241">
        <v>44990</v>
      </c>
      <c r="G8" s="242"/>
      <c r="H8" s="239" t="s">
        <v>83</v>
      </c>
      <c r="I8" s="240"/>
      <c r="J8" s="150" t="s">
        <v>66</v>
      </c>
      <c r="K8" s="159" t="s">
        <v>67</v>
      </c>
    </row>
    <row r="9" spans="1:11" ht="14.25">
      <c r="A9" s="243" t="s">
        <v>84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>
      <c r="A10" s="246" t="s">
        <v>85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8"/>
    </row>
    <row r="11" spans="1:11" ht="14.25">
      <c r="A11" s="163" t="s">
        <v>86</v>
      </c>
      <c r="B11" s="164" t="s">
        <v>87</v>
      </c>
      <c r="C11" s="165" t="s">
        <v>88</v>
      </c>
      <c r="D11" s="166"/>
      <c r="E11" s="167" t="s">
        <v>89</v>
      </c>
      <c r="F11" s="164" t="s">
        <v>87</v>
      </c>
      <c r="G11" s="165" t="s">
        <v>88</v>
      </c>
      <c r="H11" s="165" t="s">
        <v>90</v>
      </c>
      <c r="I11" s="167" t="s">
        <v>91</v>
      </c>
      <c r="J11" s="164" t="s">
        <v>87</v>
      </c>
      <c r="K11" s="183" t="s">
        <v>88</v>
      </c>
    </row>
    <row r="12" spans="1:11" ht="14.25">
      <c r="A12" s="138" t="s">
        <v>92</v>
      </c>
      <c r="B12" s="146" t="s">
        <v>87</v>
      </c>
      <c r="C12" s="147" t="s">
        <v>88</v>
      </c>
      <c r="D12" s="148"/>
      <c r="E12" s="149" t="s">
        <v>93</v>
      </c>
      <c r="F12" s="146" t="s">
        <v>87</v>
      </c>
      <c r="G12" s="147" t="s">
        <v>88</v>
      </c>
      <c r="H12" s="147" t="s">
        <v>90</v>
      </c>
      <c r="I12" s="149" t="s">
        <v>94</v>
      </c>
      <c r="J12" s="146" t="s">
        <v>87</v>
      </c>
      <c r="K12" s="157" t="s">
        <v>88</v>
      </c>
    </row>
    <row r="13" spans="1:11" ht="14.25">
      <c r="A13" s="138" t="s">
        <v>95</v>
      </c>
      <c r="B13" s="146" t="s">
        <v>87</v>
      </c>
      <c r="C13" s="147" t="s">
        <v>88</v>
      </c>
      <c r="D13" s="148"/>
      <c r="E13" s="149" t="s">
        <v>96</v>
      </c>
      <c r="F13" s="147" t="s">
        <v>97</v>
      </c>
      <c r="G13" s="147" t="s">
        <v>98</v>
      </c>
      <c r="H13" s="147" t="s">
        <v>90</v>
      </c>
      <c r="I13" s="149" t="s">
        <v>99</v>
      </c>
      <c r="J13" s="146" t="s">
        <v>87</v>
      </c>
      <c r="K13" s="157" t="s">
        <v>88</v>
      </c>
    </row>
    <row r="14" spans="1:11" ht="14.25">
      <c r="A14" s="239" t="s">
        <v>100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9"/>
    </row>
    <row r="15" spans="1:11" ht="14.25">
      <c r="A15" s="246" t="s">
        <v>101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spans="1:11" ht="14.25">
      <c r="A16" s="168" t="s">
        <v>102</v>
      </c>
      <c r="B16" s="165" t="s">
        <v>97</v>
      </c>
      <c r="C16" s="165" t="s">
        <v>98</v>
      </c>
      <c r="D16" s="169"/>
      <c r="E16" s="170" t="s">
        <v>103</v>
      </c>
      <c r="F16" s="165" t="s">
        <v>97</v>
      </c>
      <c r="G16" s="165" t="s">
        <v>98</v>
      </c>
      <c r="H16" s="171"/>
      <c r="I16" s="170" t="s">
        <v>104</v>
      </c>
      <c r="J16" s="165" t="s">
        <v>97</v>
      </c>
      <c r="K16" s="183" t="s">
        <v>98</v>
      </c>
    </row>
    <row r="17" spans="1:22" ht="16.5" customHeight="1">
      <c r="A17" s="151" t="s">
        <v>105</v>
      </c>
      <c r="B17" s="147" t="s">
        <v>97</v>
      </c>
      <c r="C17" s="147" t="s">
        <v>98</v>
      </c>
      <c r="D17" s="94"/>
      <c r="E17" s="152" t="s">
        <v>106</v>
      </c>
      <c r="F17" s="147" t="s">
        <v>97</v>
      </c>
      <c r="G17" s="147" t="s">
        <v>98</v>
      </c>
      <c r="H17" s="172"/>
      <c r="I17" s="152" t="s">
        <v>107</v>
      </c>
      <c r="J17" s="147" t="s">
        <v>97</v>
      </c>
      <c r="K17" s="157" t="s">
        <v>98</v>
      </c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18" customHeight="1">
      <c r="A18" s="250" t="s">
        <v>108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ht="18" customHeight="1">
      <c r="A19" s="246" t="s">
        <v>109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8"/>
    </row>
    <row r="20" spans="1:22" ht="16.5" customHeight="1">
      <c r="A20" s="253" t="s">
        <v>110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1:22" ht="21.75" customHeight="1">
      <c r="A21" s="173" t="s">
        <v>111</v>
      </c>
      <c r="B21" s="174" t="s">
        <v>112</v>
      </c>
      <c r="C21" s="174" t="s">
        <v>113</v>
      </c>
      <c r="D21" s="174" t="s">
        <v>114</v>
      </c>
      <c r="E21" s="174" t="s">
        <v>115</v>
      </c>
      <c r="F21" s="174" t="s">
        <v>116</v>
      </c>
      <c r="G21" s="175" t="s">
        <v>117</v>
      </c>
      <c r="H21" s="152"/>
      <c r="I21" s="152"/>
      <c r="J21" s="152"/>
      <c r="K21" s="117" t="s">
        <v>118</v>
      </c>
    </row>
    <row r="22" spans="1:22" ht="23.1" customHeight="1">
      <c r="A22" s="94" t="s">
        <v>119</v>
      </c>
      <c r="B22" s="94" t="s">
        <v>97</v>
      </c>
      <c r="C22" s="94" t="s">
        <v>97</v>
      </c>
      <c r="D22" s="94" t="s">
        <v>97</v>
      </c>
      <c r="E22" s="94" t="s">
        <v>97</v>
      </c>
      <c r="F22" s="94" t="s">
        <v>97</v>
      </c>
      <c r="G22" s="94" t="s">
        <v>97</v>
      </c>
      <c r="H22" s="94"/>
      <c r="I22" s="177"/>
      <c r="J22" s="177"/>
      <c r="K22" s="185"/>
    </row>
    <row r="23" spans="1:22" ht="23.1" customHeight="1">
      <c r="A23" s="94" t="s">
        <v>120</v>
      </c>
      <c r="B23" s="94" t="s">
        <v>97</v>
      </c>
      <c r="C23" s="94" t="s">
        <v>97</v>
      </c>
      <c r="D23" s="94" t="s">
        <v>97</v>
      </c>
      <c r="E23" s="94" t="s">
        <v>97</v>
      </c>
      <c r="F23" s="94" t="s">
        <v>97</v>
      </c>
      <c r="G23" s="94" t="s">
        <v>97</v>
      </c>
      <c r="H23" s="94"/>
      <c r="I23" s="177"/>
      <c r="J23" s="177"/>
      <c r="K23" s="185"/>
    </row>
    <row r="24" spans="1:22" ht="23.1" customHeight="1">
      <c r="A24" s="94" t="s">
        <v>121</v>
      </c>
      <c r="B24" s="94" t="s">
        <v>97</v>
      </c>
      <c r="C24" s="94" t="s">
        <v>97</v>
      </c>
      <c r="D24" s="94" t="s">
        <v>97</v>
      </c>
      <c r="E24" s="94" t="s">
        <v>97</v>
      </c>
      <c r="F24" s="94" t="s">
        <v>97</v>
      </c>
      <c r="G24" s="94" t="s">
        <v>97</v>
      </c>
      <c r="H24" s="176"/>
      <c r="I24" s="177"/>
      <c r="J24" s="177"/>
      <c r="K24" s="185"/>
    </row>
    <row r="25" spans="1:22" ht="23.1" customHeight="1">
      <c r="A25" s="94" t="s">
        <v>122</v>
      </c>
      <c r="B25" s="94" t="s">
        <v>97</v>
      </c>
      <c r="C25" s="94" t="s">
        <v>97</v>
      </c>
      <c r="D25" s="94" t="s">
        <v>97</v>
      </c>
      <c r="E25" s="94" t="s">
        <v>97</v>
      </c>
      <c r="F25" s="94" t="s">
        <v>97</v>
      </c>
      <c r="G25" s="94" t="s">
        <v>97</v>
      </c>
      <c r="H25" s="176"/>
      <c r="I25" s="177"/>
      <c r="J25" s="177"/>
      <c r="K25" s="185"/>
    </row>
    <row r="26" spans="1:22" ht="23.1" customHeight="1">
      <c r="A26" s="139"/>
      <c r="B26" s="94"/>
      <c r="C26" s="94"/>
      <c r="D26" s="94"/>
      <c r="E26" s="94"/>
      <c r="F26" s="94"/>
      <c r="G26" s="94"/>
      <c r="H26" s="176"/>
      <c r="I26" s="177"/>
      <c r="J26" s="177"/>
      <c r="K26" s="185"/>
    </row>
    <row r="27" spans="1:22" ht="23.1" customHeight="1">
      <c r="A27" s="139"/>
      <c r="B27" s="177"/>
      <c r="C27" s="177"/>
      <c r="D27" s="177"/>
      <c r="E27" s="177"/>
      <c r="F27" s="177"/>
      <c r="G27" s="177"/>
      <c r="H27" s="176"/>
      <c r="I27" s="177"/>
      <c r="J27" s="177"/>
      <c r="K27" s="114"/>
    </row>
    <row r="28" spans="1:22" ht="23.1" customHeight="1">
      <c r="A28" s="139"/>
      <c r="B28" s="177"/>
      <c r="C28" s="177"/>
      <c r="D28" s="177"/>
      <c r="E28" s="177"/>
      <c r="F28" s="177"/>
      <c r="G28" s="177"/>
      <c r="H28" s="176"/>
      <c r="I28" s="177"/>
      <c r="J28" s="177"/>
      <c r="K28" s="114"/>
    </row>
    <row r="29" spans="1:22" ht="18" customHeight="1">
      <c r="A29" s="256" t="s">
        <v>123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spans="1:22" ht="18.75" customHeight="1">
      <c r="A30" s="448" t="s">
        <v>352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22" ht="18.75" customHeight="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spans="1:22" ht="18" customHeight="1">
      <c r="A32" s="256" t="s">
        <v>124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pans="1:11" ht="14.25">
      <c r="A33" s="264" t="s">
        <v>125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4.25">
      <c r="A34" s="267" t="s">
        <v>126</v>
      </c>
      <c r="B34" s="268"/>
      <c r="C34" s="147" t="s">
        <v>66</v>
      </c>
      <c r="D34" s="147" t="s">
        <v>67</v>
      </c>
      <c r="E34" s="269" t="s">
        <v>127</v>
      </c>
      <c r="F34" s="270"/>
      <c r="G34" s="270"/>
      <c r="H34" s="270"/>
      <c r="I34" s="270"/>
      <c r="J34" s="270"/>
      <c r="K34" s="271"/>
    </row>
    <row r="35" spans="1:11" ht="14.25">
      <c r="A35" s="272" t="s">
        <v>128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</row>
    <row r="36" spans="1:11" ht="21" customHeight="1">
      <c r="A36" s="273" t="s">
        <v>129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1" ht="21" customHeight="1">
      <c r="A37" s="276" t="s">
        <v>130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 t="s">
        <v>131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 t="s">
        <v>132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 t="s">
        <v>133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4.25">
      <c r="A43" s="279" t="s">
        <v>134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4.25">
      <c r="A44" s="246" t="s">
        <v>135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spans="1:11" ht="14.25">
      <c r="A45" s="168" t="s">
        <v>136</v>
      </c>
      <c r="B45" s="165" t="s">
        <v>97</v>
      </c>
      <c r="C45" s="165" t="s">
        <v>98</v>
      </c>
      <c r="D45" s="165" t="s">
        <v>90</v>
      </c>
      <c r="E45" s="170" t="s">
        <v>137</v>
      </c>
      <c r="F45" s="165" t="s">
        <v>97</v>
      </c>
      <c r="G45" s="165" t="s">
        <v>98</v>
      </c>
      <c r="H45" s="165" t="s">
        <v>90</v>
      </c>
      <c r="I45" s="170" t="s">
        <v>138</v>
      </c>
      <c r="J45" s="165" t="s">
        <v>97</v>
      </c>
      <c r="K45" s="183" t="s">
        <v>98</v>
      </c>
    </row>
    <row r="46" spans="1:11" ht="14.25">
      <c r="A46" s="151" t="s">
        <v>89</v>
      </c>
      <c r="B46" s="147" t="s">
        <v>97</v>
      </c>
      <c r="C46" s="147" t="s">
        <v>98</v>
      </c>
      <c r="D46" s="147" t="s">
        <v>90</v>
      </c>
      <c r="E46" s="152" t="s">
        <v>96</v>
      </c>
      <c r="F46" s="147" t="s">
        <v>97</v>
      </c>
      <c r="G46" s="147" t="s">
        <v>98</v>
      </c>
      <c r="H46" s="147" t="s">
        <v>90</v>
      </c>
      <c r="I46" s="152" t="s">
        <v>107</v>
      </c>
      <c r="J46" s="147" t="s">
        <v>97</v>
      </c>
      <c r="K46" s="157" t="s">
        <v>98</v>
      </c>
    </row>
    <row r="47" spans="1:11" ht="14.25">
      <c r="A47" s="239" t="s">
        <v>100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9"/>
    </row>
    <row r="48" spans="1:11" ht="14.25">
      <c r="A48" s="272" t="s">
        <v>139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</row>
    <row r="49" spans="1:11" ht="14.25">
      <c r="A49" s="273"/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4.25">
      <c r="A50" s="178" t="s">
        <v>140</v>
      </c>
      <c r="B50" s="282" t="s">
        <v>141</v>
      </c>
      <c r="C50" s="282"/>
      <c r="D50" s="179" t="s">
        <v>142</v>
      </c>
      <c r="E50" s="445" t="s">
        <v>349</v>
      </c>
      <c r="F50" s="180" t="s">
        <v>143</v>
      </c>
      <c r="G50" s="181">
        <v>44985</v>
      </c>
      <c r="H50" s="283" t="s">
        <v>144</v>
      </c>
      <c r="I50" s="284"/>
      <c r="J50" s="285" t="s">
        <v>145</v>
      </c>
      <c r="K50" s="286"/>
    </row>
    <row r="51" spans="1:11" ht="14.25">
      <c r="A51" s="272"/>
      <c r="B51" s="272"/>
      <c r="C51" s="272"/>
      <c r="D51" s="272"/>
      <c r="E51" s="272"/>
      <c r="F51" s="272"/>
      <c r="G51" s="272"/>
      <c r="H51" s="272"/>
      <c r="I51" s="272"/>
      <c r="J51" s="272"/>
      <c r="K51" s="272"/>
    </row>
    <row r="52" spans="1:11" ht="14.25">
      <c r="A52" s="287"/>
      <c r="B52" s="288"/>
      <c r="C52" s="288"/>
      <c r="D52" s="288"/>
      <c r="E52" s="288"/>
      <c r="F52" s="288"/>
      <c r="G52" s="288"/>
      <c r="H52" s="288"/>
      <c r="I52" s="288"/>
      <c r="J52" s="288"/>
      <c r="K52" s="289"/>
    </row>
    <row r="53" spans="1:11" ht="14.25">
      <c r="A53" s="178" t="s">
        <v>140</v>
      </c>
      <c r="B53" s="282" t="s">
        <v>141</v>
      </c>
      <c r="C53" s="282"/>
      <c r="D53" s="179" t="s">
        <v>142</v>
      </c>
      <c r="E53" s="182"/>
      <c r="F53" s="180" t="s">
        <v>146</v>
      </c>
      <c r="G53" s="181"/>
      <c r="H53" s="283" t="s">
        <v>144</v>
      </c>
      <c r="I53" s="284"/>
      <c r="J53" s="285" t="s">
        <v>145</v>
      </c>
      <c r="K53" s="28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8"/>
  <sheetViews>
    <sheetView workbookViewId="0">
      <selection activeCell="O5" sqref="O5"/>
    </sheetView>
  </sheetViews>
  <sheetFormatPr defaultColWidth="9" defaultRowHeight="14.25"/>
  <cols>
    <col min="1" max="1" width="13.625" style="31" customWidth="1"/>
    <col min="2" max="3" width="8.5" style="32" customWidth="1"/>
    <col min="4" max="6" width="8.5" style="31" customWidth="1"/>
    <col min="7" max="7" width="8.875" style="31" customWidth="1"/>
    <col min="8" max="8" width="2.75" style="31" customWidth="1"/>
    <col min="9" max="9" width="9.125" style="31" customWidth="1"/>
    <col min="10" max="14" width="9.75" style="31" customWidth="1"/>
    <col min="15" max="252" width="9" style="31"/>
    <col min="253" max="16384" width="9" style="16"/>
  </cols>
  <sheetData>
    <row r="1" spans="1:255" s="31" customFormat="1" ht="29.1" customHeight="1" thickBot="1">
      <c r="A1" s="290" t="s">
        <v>147</v>
      </c>
      <c r="B1" s="291"/>
      <c r="C1" s="291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s="31" customFormat="1" ht="20.100000000000001" customHeight="1" thickTop="1">
      <c r="A2" s="34" t="s">
        <v>62</v>
      </c>
      <c r="B2" s="446" t="s">
        <v>350</v>
      </c>
      <c r="C2" s="295"/>
      <c r="D2" s="35" t="s">
        <v>68</v>
      </c>
      <c r="E2" s="296" t="s">
        <v>69</v>
      </c>
      <c r="F2" s="296"/>
      <c r="G2" s="296"/>
      <c r="H2" s="307"/>
      <c r="I2" s="65" t="s">
        <v>57</v>
      </c>
      <c r="J2" s="297" t="s">
        <v>58</v>
      </c>
      <c r="K2" s="297"/>
      <c r="L2" s="297"/>
      <c r="M2" s="297"/>
      <c r="N2" s="298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pans="1:255" s="31" customFormat="1" ht="15" thickBot="1">
      <c r="A3" s="304" t="s">
        <v>148</v>
      </c>
      <c r="B3" s="300"/>
      <c r="C3" s="299"/>
      <c r="D3" s="299"/>
      <c r="E3" s="299"/>
      <c r="F3" s="299"/>
      <c r="G3" s="299"/>
      <c r="H3" s="308"/>
      <c r="I3" s="302" t="s">
        <v>150</v>
      </c>
      <c r="J3" s="302"/>
      <c r="K3" s="302"/>
      <c r="L3" s="302"/>
      <c r="M3" s="302"/>
      <c r="N3" s="303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pans="1:255" s="31" customFormat="1" ht="15">
      <c r="A4" s="304"/>
      <c r="B4" s="36" t="s">
        <v>112</v>
      </c>
      <c r="C4" s="36" t="s">
        <v>113</v>
      </c>
      <c r="D4" s="37" t="s">
        <v>114</v>
      </c>
      <c r="E4" s="36" t="s">
        <v>115</v>
      </c>
      <c r="F4" s="36" t="s">
        <v>116</v>
      </c>
      <c r="G4" s="38" t="s">
        <v>117</v>
      </c>
      <c r="H4" s="308"/>
      <c r="I4" s="94" t="s">
        <v>120</v>
      </c>
      <c r="J4" s="72" t="s">
        <v>152</v>
      </c>
      <c r="K4" s="72"/>
      <c r="L4" s="72" t="s">
        <v>153</v>
      </c>
      <c r="M4" s="72"/>
      <c r="N4" s="72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s="31" customFormat="1" ht="17.25" thickBot="1">
      <c r="A5" s="304"/>
      <c r="B5" s="39" t="s">
        <v>154</v>
      </c>
      <c r="C5" s="39" t="s">
        <v>155</v>
      </c>
      <c r="D5" s="39" t="s">
        <v>156</v>
      </c>
      <c r="E5" s="39" t="s">
        <v>157</v>
      </c>
      <c r="F5" s="39" t="s">
        <v>158</v>
      </c>
      <c r="G5" s="40" t="s">
        <v>159</v>
      </c>
      <c r="H5" s="309"/>
      <c r="I5" s="69"/>
      <c r="J5" s="72" t="s">
        <v>115</v>
      </c>
      <c r="K5" s="72"/>
      <c r="L5" s="72" t="s">
        <v>115</v>
      </c>
      <c r="M5" s="71"/>
      <c r="N5" s="70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s="31" customFormat="1" ht="20.100000000000001" customHeight="1">
      <c r="A6" s="41" t="s">
        <v>160</v>
      </c>
      <c r="B6" s="42">
        <f>C6-1</f>
        <v>65</v>
      </c>
      <c r="C6" s="42">
        <f>D6-2</f>
        <v>66</v>
      </c>
      <c r="D6" s="42">
        <v>68</v>
      </c>
      <c r="E6" s="42">
        <f>D6+2</f>
        <v>70</v>
      </c>
      <c r="F6" s="42">
        <f>E6+2</f>
        <v>72</v>
      </c>
      <c r="G6" s="42">
        <f>F6+1</f>
        <v>73</v>
      </c>
      <c r="H6" s="309"/>
      <c r="I6" s="72"/>
      <c r="J6" s="72" t="s">
        <v>162</v>
      </c>
      <c r="K6" s="73"/>
      <c r="L6" s="72" t="s">
        <v>163</v>
      </c>
      <c r="M6" s="72"/>
      <c r="N6" s="72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pans="1:255" s="31" customFormat="1" ht="20.100000000000001" customHeight="1">
      <c r="A7" s="41" t="s">
        <v>166</v>
      </c>
      <c r="B7" s="42">
        <f t="shared" ref="B7:B8" si="0">C7-4</f>
        <v>98</v>
      </c>
      <c r="C7" s="42">
        <f t="shared" ref="C7:C8" si="1">D7-4</f>
        <v>102</v>
      </c>
      <c r="D7" s="42">
        <v>106</v>
      </c>
      <c r="E7" s="42">
        <f t="shared" ref="E7:E8" si="2">D7+4</f>
        <v>110</v>
      </c>
      <c r="F7" s="42">
        <f>E7+4</f>
        <v>114</v>
      </c>
      <c r="G7" s="42">
        <f t="shared" ref="G7:G8" si="3">F7+6</f>
        <v>120</v>
      </c>
      <c r="H7" s="309"/>
      <c r="I7" s="72"/>
      <c r="J7" s="72" t="s">
        <v>167</v>
      </c>
      <c r="K7" s="72"/>
      <c r="L7" s="72" t="s">
        <v>168</v>
      </c>
      <c r="M7" s="72"/>
      <c r="N7" s="72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pans="1:255" s="31" customFormat="1" ht="20.100000000000001" customHeight="1">
      <c r="A8" s="41" t="s">
        <v>171</v>
      </c>
      <c r="B8" s="42">
        <f t="shared" si="0"/>
        <v>96</v>
      </c>
      <c r="C8" s="42">
        <f t="shared" si="1"/>
        <v>100</v>
      </c>
      <c r="D8" s="42">
        <v>104</v>
      </c>
      <c r="E8" s="42">
        <f t="shared" si="2"/>
        <v>108</v>
      </c>
      <c r="F8" s="42">
        <f>E8+5</f>
        <v>113</v>
      </c>
      <c r="G8" s="42">
        <f t="shared" si="3"/>
        <v>119</v>
      </c>
      <c r="H8" s="309"/>
      <c r="I8" s="72"/>
      <c r="J8" s="72" t="s">
        <v>170</v>
      </c>
      <c r="K8" s="72"/>
      <c r="L8" s="72" t="s">
        <v>172</v>
      </c>
      <c r="M8" s="72"/>
      <c r="N8" s="72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pans="1:255" s="31" customFormat="1" ht="20.100000000000001" customHeight="1">
      <c r="A9" s="41" t="s">
        <v>173</v>
      </c>
      <c r="B9" s="42">
        <f>C9-1.2</f>
        <v>42.599999999999994</v>
      </c>
      <c r="C9" s="42">
        <f>D9-1.2</f>
        <v>43.8</v>
      </c>
      <c r="D9" s="42">
        <v>45</v>
      </c>
      <c r="E9" s="42">
        <f>D9+1.2</f>
        <v>46.2</v>
      </c>
      <c r="F9" s="42">
        <f>E9+1.2</f>
        <v>47.400000000000006</v>
      </c>
      <c r="G9" s="42">
        <f>F9+1.4</f>
        <v>48.800000000000004</v>
      </c>
      <c r="H9" s="309"/>
      <c r="I9" s="72"/>
      <c r="J9" s="72" t="s">
        <v>175</v>
      </c>
      <c r="K9" s="72"/>
      <c r="L9" s="72" t="s">
        <v>176</v>
      </c>
      <c r="M9" s="72"/>
      <c r="N9" s="72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pans="1:255" s="31" customFormat="1" ht="20.100000000000001" customHeight="1">
      <c r="A10" s="41" t="s">
        <v>177</v>
      </c>
      <c r="B10" s="42">
        <f>C10-0.5</f>
        <v>20</v>
      </c>
      <c r="C10" s="42">
        <f>D10-0.5</f>
        <v>20.5</v>
      </c>
      <c r="D10" s="42">
        <v>21</v>
      </c>
      <c r="E10" s="42">
        <f t="shared" ref="E10:G10" si="4">D10+0.5</f>
        <v>21.5</v>
      </c>
      <c r="F10" s="42">
        <f t="shared" si="4"/>
        <v>22</v>
      </c>
      <c r="G10" s="42">
        <f t="shared" si="4"/>
        <v>22.5</v>
      </c>
      <c r="H10" s="309"/>
      <c r="I10" s="72"/>
      <c r="J10" s="72" t="s">
        <v>179</v>
      </c>
      <c r="K10" s="72"/>
      <c r="L10" s="72" t="s">
        <v>180</v>
      </c>
      <c r="M10" s="72"/>
      <c r="N10" s="72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pans="1:255" s="31" customFormat="1" ht="20.100000000000001" customHeight="1">
      <c r="A11" s="41" t="s">
        <v>181</v>
      </c>
      <c r="B11" s="42">
        <f>C11-0.8</f>
        <v>18.399999999999999</v>
      </c>
      <c r="C11" s="42">
        <f>D11-0.8</f>
        <v>19.2</v>
      </c>
      <c r="D11" s="42">
        <v>20</v>
      </c>
      <c r="E11" s="42">
        <f>D11+0.8</f>
        <v>20.8</v>
      </c>
      <c r="F11" s="42">
        <f>E11+0.8</f>
        <v>21.6</v>
      </c>
      <c r="G11" s="42">
        <f>F11+1.3</f>
        <v>22.900000000000002</v>
      </c>
      <c r="H11" s="309"/>
      <c r="I11" s="72"/>
      <c r="J11" s="72" t="s">
        <v>182</v>
      </c>
      <c r="K11" s="72"/>
      <c r="L11" s="72" t="s">
        <v>182</v>
      </c>
      <c r="M11" s="72"/>
      <c r="N11" s="72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pans="1:255" s="31" customFormat="1" ht="20.100000000000001" customHeight="1">
      <c r="A12" s="41" t="s">
        <v>183</v>
      </c>
      <c r="B12" s="42">
        <f>C12-0.7</f>
        <v>16.100000000000001</v>
      </c>
      <c r="C12" s="42">
        <f>D12-0.7</f>
        <v>16.8</v>
      </c>
      <c r="D12" s="42">
        <v>17.5</v>
      </c>
      <c r="E12" s="42">
        <f>D12+0.7</f>
        <v>18.2</v>
      </c>
      <c r="F12" s="42">
        <f>E12+0.7</f>
        <v>18.899999999999999</v>
      </c>
      <c r="G12" s="42">
        <f>F12+0.95</f>
        <v>19.849999999999998</v>
      </c>
      <c r="H12" s="309"/>
      <c r="I12" s="72"/>
      <c r="J12" s="72" t="s">
        <v>176</v>
      </c>
      <c r="K12" s="72"/>
      <c r="L12" s="72" t="s">
        <v>182</v>
      </c>
      <c r="M12" s="72"/>
      <c r="N12" s="72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pans="1:255" s="31" customFormat="1" ht="20.100000000000001" customHeight="1">
      <c r="A13" s="51"/>
      <c r="B13" s="53"/>
      <c r="C13" s="53"/>
      <c r="D13" s="54"/>
      <c r="E13" s="55"/>
      <c r="F13" s="55"/>
      <c r="G13" s="127"/>
      <c r="H13" s="309"/>
      <c r="I13" s="72"/>
      <c r="J13" s="72"/>
      <c r="K13" s="72"/>
      <c r="L13" s="447" t="s">
        <v>351</v>
      </c>
      <c r="M13" s="72"/>
      <c r="N13" s="72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pans="1:255" s="31" customFormat="1" ht="20.100000000000001" customHeight="1" thickBot="1">
      <c r="A14" s="57"/>
      <c r="B14" s="59"/>
      <c r="C14" s="59"/>
      <c r="D14" s="60"/>
      <c r="E14" s="59"/>
      <c r="F14" s="59"/>
      <c r="G14" s="59"/>
      <c r="H14" s="310"/>
      <c r="I14" s="76"/>
      <c r="J14" s="76"/>
      <c r="K14" s="77"/>
      <c r="L14" s="76"/>
      <c r="M14" s="76"/>
      <c r="N14" s="77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s="31" customFormat="1" ht="17.25" thickTop="1">
      <c r="A15" s="61"/>
      <c r="B15" s="61"/>
      <c r="C15" s="61"/>
      <c r="D15" s="62"/>
      <c r="E15" s="61"/>
      <c r="F15" s="61"/>
      <c r="G15" s="6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pans="1:255" s="31" customFormat="1">
      <c r="A16" s="63" t="s">
        <v>184</v>
      </c>
      <c r="B16" s="64"/>
      <c r="C16" s="64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pans="2:258" s="31" customFormat="1">
      <c r="B17" s="32"/>
      <c r="C17" s="32"/>
      <c r="I17" s="79" t="s">
        <v>185</v>
      </c>
      <c r="J17" s="80">
        <v>44985</v>
      </c>
      <c r="K17" s="79" t="s">
        <v>186</v>
      </c>
      <c r="L17" s="79" t="s">
        <v>187</v>
      </c>
      <c r="M17" s="79" t="s">
        <v>188</v>
      </c>
      <c r="N17" s="31" t="s">
        <v>145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pans="2:258" s="31" customFormat="1">
      <c r="B18" s="32"/>
      <c r="C18" s="32"/>
      <c r="IS18" s="16"/>
      <c r="IT18" s="16"/>
      <c r="IU18" s="16"/>
      <c r="IV18" s="16"/>
      <c r="IW18" s="16"/>
      <c r="IX18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56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F2" sqref="F2:G2"/>
    </sheetView>
  </sheetViews>
  <sheetFormatPr defaultColWidth="10" defaultRowHeight="16.5" customHeight="1"/>
  <cols>
    <col min="1" max="1" width="10.875" style="88" customWidth="1"/>
    <col min="2" max="6" width="10" style="88"/>
    <col min="7" max="7" width="10.125" style="88"/>
    <col min="8" max="16384" width="10" style="88"/>
  </cols>
  <sheetData>
    <row r="1" spans="1:11" ht="22.5" customHeight="1">
      <c r="A1" s="311" t="s">
        <v>189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7.25" customHeight="1">
      <c r="A2" s="131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132" t="s">
        <v>57</v>
      </c>
      <c r="I2" s="221" t="s">
        <v>58</v>
      </c>
      <c r="J2" s="221"/>
      <c r="K2" s="222"/>
    </row>
    <row r="3" spans="1:11" ht="16.5" customHeight="1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spans="1:11" ht="16.5" customHeight="1">
      <c r="A4" s="135" t="s">
        <v>62</v>
      </c>
      <c r="B4" s="312"/>
      <c r="C4" s="313"/>
      <c r="D4" s="231" t="s">
        <v>64</v>
      </c>
      <c r="E4" s="232"/>
      <c r="F4" s="314" t="s">
        <v>190</v>
      </c>
      <c r="G4" s="315"/>
      <c r="H4" s="231" t="s">
        <v>191</v>
      </c>
      <c r="I4" s="232"/>
      <c r="J4" s="147" t="s">
        <v>66</v>
      </c>
      <c r="K4" s="157" t="s">
        <v>67</v>
      </c>
    </row>
    <row r="5" spans="1:11" ht="16.5" customHeight="1">
      <c r="A5" s="138" t="s">
        <v>68</v>
      </c>
      <c r="B5" s="316"/>
      <c r="C5" s="317"/>
      <c r="D5" s="231" t="s">
        <v>192</v>
      </c>
      <c r="E5" s="232"/>
      <c r="F5" s="312">
        <v>4060</v>
      </c>
      <c r="G5" s="313"/>
      <c r="H5" s="231" t="s">
        <v>193</v>
      </c>
      <c r="I5" s="232"/>
      <c r="J5" s="147" t="s">
        <v>66</v>
      </c>
      <c r="K5" s="157" t="s">
        <v>67</v>
      </c>
    </row>
    <row r="6" spans="1:11" ht="16.5" customHeight="1">
      <c r="A6" s="135" t="s">
        <v>72</v>
      </c>
      <c r="B6" s="318">
        <v>44991</v>
      </c>
      <c r="C6" s="317"/>
      <c r="D6" s="231" t="s">
        <v>194</v>
      </c>
      <c r="E6" s="232"/>
      <c r="F6" s="312">
        <v>2500</v>
      </c>
      <c r="G6" s="313"/>
      <c r="H6" s="231" t="s">
        <v>195</v>
      </c>
      <c r="I6" s="232"/>
      <c r="J6" s="232"/>
      <c r="K6" s="319"/>
    </row>
    <row r="7" spans="1:11" ht="16.5" customHeight="1">
      <c r="A7" s="135" t="s">
        <v>77</v>
      </c>
      <c r="B7" s="312">
        <v>5000</v>
      </c>
      <c r="C7" s="313"/>
      <c r="D7" s="135" t="s">
        <v>196</v>
      </c>
      <c r="E7" s="137"/>
      <c r="F7" s="312">
        <v>2000</v>
      </c>
      <c r="G7" s="313"/>
      <c r="H7" s="320"/>
      <c r="I7" s="229"/>
      <c r="J7" s="229"/>
      <c r="K7" s="230"/>
    </row>
    <row r="8" spans="1:11" ht="16.5" customHeight="1">
      <c r="A8" s="140" t="s">
        <v>80</v>
      </c>
      <c r="B8" s="237" t="s">
        <v>81</v>
      </c>
      <c r="C8" s="238"/>
      <c r="D8" s="239" t="s">
        <v>82</v>
      </c>
      <c r="E8" s="240"/>
      <c r="F8" s="241">
        <v>44934</v>
      </c>
      <c r="G8" s="242"/>
      <c r="H8" s="239"/>
      <c r="I8" s="240"/>
      <c r="J8" s="240"/>
      <c r="K8" s="249"/>
    </row>
    <row r="9" spans="1:11" ht="16.5" customHeight="1">
      <c r="A9" s="321" t="s">
        <v>197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1" ht="16.5" customHeight="1">
      <c r="A10" s="141" t="s">
        <v>86</v>
      </c>
      <c r="B10" s="142" t="s">
        <v>87</v>
      </c>
      <c r="C10" s="143" t="s">
        <v>88</v>
      </c>
      <c r="D10" s="144"/>
      <c r="E10" s="145" t="s">
        <v>91</v>
      </c>
      <c r="F10" s="142" t="s">
        <v>87</v>
      </c>
      <c r="G10" s="143" t="s">
        <v>88</v>
      </c>
      <c r="H10" s="142"/>
      <c r="I10" s="145" t="s">
        <v>89</v>
      </c>
      <c r="J10" s="142" t="s">
        <v>87</v>
      </c>
      <c r="K10" s="158" t="s">
        <v>88</v>
      </c>
    </row>
    <row r="11" spans="1:11" ht="16.5" customHeight="1">
      <c r="A11" s="138" t="s">
        <v>92</v>
      </c>
      <c r="B11" s="146" t="s">
        <v>87</v>
      </c>
      <c r="C11" s="147" t="s">
        <v>88</v>
      </c>
      <c r="D11" s="148"/>
      <c r="E11" s="149" t="s">
        <v>94</v>
      </c>
      <c r="F11" s="146" t="s">
        <v>87</v>
      </c>
      <c r="G11" s="147" t="s">
        <v>88</v>
      </c>
      <c r="H11" s="146"/>
      <c r="I11" s="149" t="s">
        <v>99</v>
      </c>
      <c r="J11" s="146" t="s">
        <v>87</v>
      </c>
      <c r="K11" s="157" t="s">
        <v>88</v>
      </c>
    </row>
    <row r="12" spans="1:11" ht="16.5" customHeight="1">
      <c r="A12" s="239" t="s">
        <v>127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9"/>
    </row>
    <row r="13" spans="1:11" ht="16.5" customHeight="1">
      <c r="A13" s="322" t="s">
        <v>198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spans="1:11" ht="16.5" customHeight="1">
      <c r="A14" s="323" t="s">
        <v>199</v>
      </c>
      <c r="B14" s="324"/>
      <c r="C14" s="324"/>
      <c r="D14" s="324"/>
      <c r="E14" s="324"/>
      <c r="F14" s="324"/>
      <c r="G14" s="324"/>
      <c r="H14" s="324"/>
      <c r="I14" s="325"/>
      <c r="J14" s="325"/>
      <c r="K14" s="326"/>
    </row>
    <row r="15" spans="1:11" ht="16.5" customHeight="1">
      <c r="A15" s="327"/>
      <c r="B15" s="328"/>
      <c r="C15" s="328"/>
      <c r="D15" s="329"/>
      <c r="E15" s="330"/>
      <c r="F15" s="328"/>
      <c r="G15" s="328"/>
      <c r="H15" s="329"/>
      <c r="I15" s="331"/>
      <c r="J15" s="332"/>
      <c r="K15" s="333"/>
    </row>
    <row r="16" spans="1:11" ht="16.5" customHeight="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>
      <c r="A17" s="322" t="s">
        <v>200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spans="1:11" ht="16.5" customHeight="1">
      <c r="A18" s="323" t="s">
        <v>201</v>
      </c>
      <c r="B18" s="324"/>
      <c r="C18" s="324"/>
      <c r="D18" s="324"/>
      <c r="E18" s="324"/>
      <c r="F18" s="324"/>
      <c r="G18" s="324"/>
      <c r="H18" s="324"/>
      <c r="I18" s="325"/>
      <c r="J18" s="325"/>
      <c r="K18" s="326"/>
    </row>
    <row r="19" spans="1:11" ht="16.5" customHeight="1">
      <c r="A19" s="327"/>
      <c r="B19" s="328"/>
      <c r="C19" s="328"/>
      <c r="D19" s="329"/>
      <c r="E19" s="330"/>
      <c r="F19" s="328"/>
      <c r="G19" s="328"/>
      <c r="H19" s="329"/>
      <c r="I19" s="331"/>
      <c r="J19" s="332"/>
      <c r="K19" s="333"/>
    </row>
    <row r="20" spans="1:11" ht="16.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>
      <c r="A22" s="338" t="s">
        <v>125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67" t="s">
        <v>126</v>
      </c>
      <c r="B23" s="268"/>
      <c r="C23" s="147" t="s">
        <v>66</v>
      </c>
      <c r="D23" s="147" t="s">
        <v>67</v>
      </c>
      <c r="E23" s="339"/>
      <c r="F23" s="339"/>
      <c r="G23" s="339"/>
      <c r="H23" s="339"/>
      <c r="I23" s="339"/>
      <c r="J23" s="339"/>
      <c r="K23" s="340"/>
    </row>
    <row r="24" spans="1:11" ht="16.5" customHeight="1">
      <c r="A24" s="231" t="s">
        <v>202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30"/>
    </row>
    <row r="25" spans="1:11" ht="16.5" customHeight="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6.5" customHeight="1">
      <c r="A26" s="321" t="s">
        <v>135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16.5" customHeight="1">
      <c r="A27" s="133" t="s">
        <v>136</v>
      </c>
      <c r="B27" s="143" t="s">
        <v>97</v>
      </c>
      <c r="C27" s="143" t="s">
        <v>98</v>
      </c>
      <c r="D27" s="143" t="s">
        <v>90</v>
      </c>
      <c r="E27" s="134" t="s">
        <v>137</v>
      </c>
      <c r="F27" s="143" t="s">
        <v>97</v>
      </c>
      <c r="G27" s="143" t="s">
        <v>98</v>
      </c>
      <c r="H27" s="143" t="s">
        <v>90</v>
      </c>
      <c r="I27" s="134" t="s">
        <v>138</v>
      </c>
      <c r="J27" s="143" t="s">
        <v>97</v>
      </c>
      <c r="K27" s="158" t="s">
        <v>98</v>
      </c>
    </row>
    <row r="28" spans="1:11" ht="16.5" customHeight="1">
      <c r="A28" s="151" t="s">
        <v>89</v>
      </c>
      <c r="B28" s="147" t="s">
        <v>97</v>
      </c>
      <c r="C28" s="147" t="s">
        <v>98</v>
      </c>
      <c r="D28" s="147" t="s">
        <v>90</v>
      </c>
      <c r="E28" s="152" t="s">
        <v>96</v>
      </c>
      <c r="F28" s="147" t="s">
        <v>97</v>
      </c>
      <c r="G28" s="147" t="s">
        <v>98</v>
      </c>
      <c r="H28" s="147" t="s">
        <v>90</v>
      </c>
      <c r="I28" s="152" t="s">
        <v>107</v>
      </c>
      <c r="J28" s="147" t="s">
        <v>97</v>
      </c>
      <c r="K28" s="157" t="s">
        <v>98</v>
      </c>
    </row>
    <row r="29" spans="1:11" ht="16.5" customHeight="1">
      <c r="A29" s="231" t="s">
        <v>100</v>
      </c>
      <c r="B29" s="268"/>
      <c r="C29" s="268"/>
      <c r="D29" s="268"/>
      <c r="E29" s="268"/>
      <c r="F29" s="268"/>
      <c r="G29" s="268"/>
      <c r="H29" s="268"/>
      <c r="I29" s="268"/>
      <c r="J29" s="268"/>
      <c r="K29" s="344"/>
    </row>
    <row r="30" spans="1:11" ht="16.5" customHeight="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 ht="16.5" customHeight="1">
      <c r="A31" s="348" t="s">
        <v>203</v>
      </c>
      <c r="B31" s="349"/>
      <c r="C31" s="349"/>
      <c r="D31" s="349"/>
      <c r="E31" s="349"/>
      <c r="F31" s="349"/>
      <c r="G31" s="349"/>
      <c r="H31" s="349"/>
      <c r="I31" s="349"/>
      <c r="J31" s="349"/>
      <c r="K31" s="160" t="s">
        <v>204</v>
      </c>
    </row>
    <row r="32" spans="1:11" ht="21" customHeight="1">
      <c r="A32" s="320" t="s">
        <v>205</v>
      </c>
      <c r="B32" s="229"/>
      <c r="C32" s="229"/>
      <c r="D32" s="229"/>
      <c r="E32" s="229"/>
      <c r="F32" s="229"/>
      <c r="G32" s="229"/>
      <c r="H32" s="229"/>
      <c r="I32" s="229"/>
      <c r="J32" s="229"/>
      <c r="K32" s="136">
        <v>1</v>
      </c>
    </row>
    <row r="33" spans="1:11" ht="21" customHeight="1">
      <c r="A33" s="320" t="s">
        <v>206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136">
        <v>1</v>
      </c>
    </row>
    <row r="34" spans="1:11" ht="21" customHeight="1">
      <c r="A34" s="320" t="s">
        <v>207</v>
      </c>
      <c r="B34" s="229"/>
      <c r="C34" s="229"/>
      <c r="D34" s="229"/>
      <c r="E34" s="229"/>
      <c r="F34" s="229"/>
      <c r="G34" s="229"/>
      <c r="H34" s="229"/>
      <c r="I34" s="229"/>
      <c r="J34" s="229"/>
      <c r="K34" s="136">
        <v>1</v>
      </c>
    </row>
    <row r="35" spans="1:11" ht="21" customHeight="1">
      <c r="A35" s="320" t="s">
        <v>208</v>
      </c>
      <c r="B35" s="229"/>
      <c r="C35" s="229"/>
      <c r="D35" s="229"/>
      <c r="E35" s="229"/>
      <c r="F35" s="229"/>
      <c r="G35" s="229"/>
      <c r="H35" s="229"/>
      <c r="I35" s="229"/>
      <c r="J35" s="229"/>
      <c r="K35" s="136">
        <v>1</v>
      </c>
    </row>
    <row r="36" spans="1:11" ht="21" customHeight="1">
      <c r="A36" s="320" t="s">
        <v>209</v>
      </c>
      <c r="B36" s="229"/>
      <c r="C36" s="229"/>
      <c r="D36" s="229"/>
      <c r="E36" s="229"/>
      <c r="F36" s="229"/>
      <c r="G36" s="229"/>
      <c r="H36" s="229"/>
      <c r="I36" s="229"/>
      <c r="J36" s="229"/>
      <c r="K36" s="136">
        <v>1</v>
      </c>
    </row>
    <row r="37" spans="1:11" ht="21" customHeight="1">
      <c r="A37" s="320"/>
      <c r="B37" s="229"/>
      <c r="C37" s="229"/>
      <c r="D37" s="229"/>
      <c r="E37" s="229"/>
      <c r="F37" s="229"/>
      <c r="G37" s="229"/>
      <c r="H37" s="229"/>
      <c r="I37" s="229"/>
      <c r="J37" s="229"/>
      <c r="K37" s="136"/>
    </row>
    <row r="38" spans="1:11" ht="21" customHeight="1">
      <c r="A38" s="320"/>
      <c r="B38" s="229"/>
      <c r="C38" s="229"/>
      <c r="D38" s="229"/>
      <c r="E38" s="229"/>
      <c r="F38" s="229"/>
      <c r="G38" s="229"/>
      <c r="H38" s="229"/>
      <c r="I38" s="229"/>
      <c r="J38" s="229"/>
      <c r="K38" s="136"/>
    </row>
    <row r="39" spans="1:11" ht="21" customHeight="1">
      <c r="A39" s="320"/>
      <c r="B39" s="229"/>
      <c r="C39" s="229"/>
      <c r="D39" s="229"/>
      <c r="E39" s="229"/>
      <c r="F39" s="229"/>
      <c r="G39" s="229"/>
      <c r="H39" s="229"/>
      <c r="I39" s="229"/>
      <c r="J39" s="229"/>
      <c r="K39" s="136"/>
    </row>
    <row r="40" spans="1:11" ht="21" customHeight="1">
      <c r="A40" s="320"/>
      <c r="B40" s="229"/>
      <c r="C40" s="229"/>
      <c r="D40" s="229"/>
      <c r="E40" s="229"/>
      <c r="F40" s="229"/>
      <c r="G40" s="229"/>
      <c r="H40" s="229"/>
      <c r="I40" s="229"/>
      <c r="J40" s="229"/>
      <c r="K40" s="136"/>
    </row>
    <row r="41" spans="1:11" ht="21" customHeight="1">
      <c r="A41" s="320"/>
      <c r="B41" s="229"/>
      <c r="C41" s="229"/>
      <c r="D41" s="229"/>
      <c r="E41" s="229"/>
      <c r="F41" s="229"/>
      <c r="G41" s="229"/>
      <c r="H41" s="229"/>
      <c r="I41" s="229"/>
      <c r="J41" s="229"/>
      <c r="K41" s="136"/>
    </row>
    <row r="42" spans="1:11" ht="21" customHeight="1">
      <c r="A42" s="350" t="s">
        <v>210</v>
      </c>
      <c r="B42" s="351"/>
      <c r="C42" s="351"/>
      <c r="D42" s="351"/>
      <c r="E42" s="351"/>
      <c r="F42" s="351"/>
      <c r="G42" s="351"/>
      <c r="H42" s="351"/>
      <c r="I42" s="351"/>
      <c r="J42" s="351"/>
      <c r="K42" s="136">
        <f>SUM(K32:K41)</f>
        <v>5</v>
      </c>
    </row>
    <row r="43" spans="1:11" ht="17.25" customHeight="1">
      <c r="A43" s="352" t="s">
        <v>134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54"/>
    </row>
    <row r="44" spans="1:11" ht="16.5" customHeight="1">
      <c r="A44" s="321" t="s">
        <v>211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355" t="s">
        <v>127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spans="1:11" ht="18" customHeight="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spans="1:11" ht="18" customHeight="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21" customHeight="1">
      <c r="A48" s="153" t="s">
        <v>140</v>
      </c>
      <c r="B48" s="358" t="s">
        <v>141</v>
      </c>
      <c r="C48" s="358"/>
      <c r="D48" s="154" t="s">
        <v>142</v>
      </c>
      <c r="E48" s="155" t="s">
        <v>212</v>
      </c>
      <c r="F48" s="154" t="s">
        <v>143</v>
      </c>
      <c r="G48" s="156">
        <v>45285</v>
      </c>
      <c r="H48" s="359" t="s">
        <v>144</v>
      </c>
      <c r="I48" s="359"/>
      <c r="J48" s="358" t="s">
        <v>145</v>
      </c>
      <c r="K48" s="360"/>
    </row>
    <row r="49" spans="1:11" ht="16.5" customHeight="1">
      <c r="A49" s="246" t="s">
        <v>213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6.5" customHeight="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63"/>
    </row>
    <row r="51" spans="1:11" ht="16.5" customHeight="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66"/>
    </row>
    <row r="52" spans="1:11" ht="21" customHeight="1">
      <c r="A52" s="153" t="s">
        <v>140</v>
      </c>
      <c r="B52" s="358" t="s">
        <v>141</v>
      </c>
      <c r="C52" s="358"/>
      <c r="D52" s="154" t="s">
        <v>142</v>
      </c>
      <c r="E52" s="154" t="s">
        <v>212</v>
      </c>
      <c r="F52" s="154" t="s">
        <v>143</v>
      </c>
      <c r="G52" s="156">
        <v>45285</v>
      </c>
      <c r="H52" s="359" t="s">
        <v>144</v>
      </c>
      <c r="I52" s="359"/>
      <c r="J52" s="367" t="s">
        <v>145</v>
      </c>
      <c r="K52" s="368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4"/>
  <sheetViews>
    <sheetView workbookViewId="0">
      <selection sqref="A1:XFD1048576"/>
    </sheetView>
  </sheetViews>
  <sheetFormatPr defaultColWidth="9" defaultRowHeight="14.25"/>
  <cols>
    <col min="1" max="1" width="13.625" style="31" customWidth="1"/>
    <col min="2" max="2" width="7.5" style="31" customWidth="1"/>
    <col min="3" max="4" width="8.5" style="32" customWidth="1"/>
    <col min="5" max="7" width="8.5" style="31" customWidth="1"/>
    <col min="8" max="8" width="8.875" style="31" customWidth="1"/>
    <col min="9" max="9" width="6.75" style="31" customWidth="1"/>
    <col min="10" max="10" width="2.75" style="31" customWidth="1"/>
    <col min="11" max="11" width="9.125" style="31" customWidth="1"/>
    <col min="12" max="16" width="9.75" style="31" customWidth="1"/>
    <col min="17" max="17" width="9.75" style="33" customWidth="1"/>
    <col min="18" max="255" width="9" style="31"/>
    <col min="256" max="16384" width="9" style="16"/>
  </cols>
  <sheetData>
    <row r="1" spans="1:258" s="31" customFormat="1" ht="29.1" customHeight="1">
      <c r="A1" s="290" t="s">
        <v>147</v>
      </c>
      <c r="B1" s="290"/>
      <c r="C1" s="291"/>
      <c r="D1" s="291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81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</row>
    <row r="2" spans="1:258" s="31" customFormat="1" ht="20.100000000000001" customHeight="1">
      <c r="A2" s="34" t="s">
        <v>62</v>
      </c>
      <c r="B2" s="293" t="s">
        <v>63</v>
      </c>
      <c r="C2" s="294"/>
      <c r="D2" s="295"/>
      <c r="E2" s="35" t="s">
        <v>68</v>
      </c>
      <c r="F2" s="296" t="s">
        <v>69</v>
      </c>
      <c r="G2" s="296"/>
      <c r="H2" s="296"/>
      <c r="I2" s="296"/>
      <c r="J2" s="307"/>
      <c r="K2" s="65" t="s">
        <v>57</v>
      </c>
      <c r="L2" s="297" t="s">
        <v>58</v>
      </c>
      <c r="M2" s="297"/>
      <c r="N2" s="297"/>
      <c r="O2" s="297"/>
      <c r="P2" s="298"/>
      <c r="Q2" s="82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</row>
    <row r="3" spans="1:258" s="31" customFormat="1">
      <c r="A3" s="304" t="s">
        <v>148</v>
      </c>
      <c r="B3" s="299" t="s">
        <v>149</v>
      </c>
      <c r="C3" s="300"/>
      <c r="D3" s="299"/>
      <c r="E3" s="299"/>
      <c r="F3" s="299"/>
      <c r="G3" s="299"/>
      <c r="H3" s="299"/>
      <c r="I3" s="301"/>
      <c r="J3" s="308"/>
      <c r="K3" s="302" t="s">
        <v>150</v>
      </c>
      <c r="L3" s="302"/>
      <c r="M3" s="302"/>
      <c r="N3" s="302"/>
      <c r="O3" s="302"/>
      <c r="P3" s="303"/>
      <c r="Q3" s="83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</row>
    <row r="4" spans="1:258" s="31" customFormat="1" ht="16.5">
      <c r="A4" s="304"/>
      <c r="B4" s="305" t="s">
        <v>151</v>
      </c>
      <c r="C4" s="36" t="s">
        <v>112</v>
      </c>
      <c r="D4" s="36" t="s">
        <v>113</v>
      </c>
      <c r="E4" s="37" t="s">
        <v>114</v>
      </c>
      <c r="F4" s="36" t="s">
        <v>115</v>
      </c>
      <c r="G4" s="36" t="s">
        <v>116</v>
      </c>
      <c r="H4" s="38" t="s">
        <v>117</v>
      </c>
      <c r="I4" s="66"/>
      <c r="J4" s="308"/>
      <c r="K4" s="67" t="s">
        <v>214</v>
      </c>
      <c r="L4" s="68"/>
      <c r="M4" s="68"/>
      <c r="N4" s="68"/>
      <c r="O4" s="68"/>
      <c r="P4" s="68"/>
      <c r="Q4" s="8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</row>
    <row r="5" spans="1:258" s="31" customFormat="1" ht="16.5">
      <c r="A5" s="304"/>
      <c r="B5" s="306"/>
      <c r="C5" s="39" t="s">
        <v>154</v>
      </c>
      <c r="D5" s="39" t="s">
        <v>155</v>
      </c>
      <c r="E5" s="39" t="s">
        <v>156</v>
      </c>
      <c r="F5" s="39" t="s">
        <v>157</v>
      </c>
      <c r="G5" s="39" t="s">
        <v>158</v>
      </c>
      <c r="H5" s="40" t="s">
        <v>159</v>
      </c>
      <c r="I5" s="66"/>
      <c r="J5" s="309"/>
      <c r="K5" s="69"/>
      <c r="L5" s="70"/>
      <c r="M5" s="70"/>
      <c r="N5" s="70"/>
      <c r="O5" s="71"/>
      <c r="P5" s="70"/>
      <c r="Q5" s="85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</row>
    <row r="6" spans="1:258" s="31" customFormat="1" ht="20.100000000000001" customHeight="1">
      <c r="A6" s="42" t="s">
        <v>160</v>
      </c>
      <c r="B6" s="43" t="s">
        <v>161</v>
      </c>
      <c r="C6" s="42">
        <f>D6-1</f>
        <v>65</v>
      </c>
      <c r="D6" s="42">
        <f>E6-2</f>
        <v>66</v>
      </c>
      <c r="E6" s="42">
        <v>68</v>
      </c>
      <c r="F6" s="42">
        <f>E6+2</f>
        <v>70</v>
      </c>
      <c r="G6" s="42">
        <f>F6+2</f>
        <v>72</v>
      </c>
      <c r="H6" s="42">
        <f>G6+1</f>
        <v>73</v>
      </c>
      <c r="I6" s="43"/>
      <c r="J6" s="309"/>
      <c r="K6" s="72"/>
      <c r="L6" s="72"/>
      <c r="M6" s="73"/>
      <c r="N6" s="72"/>
      <c r="O6" s="72"/>
      <c r="P6" s="72"/>
      <c r="Q6" s="8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</row>
    <row r="7" spans="1:258" s="31" customFormat="1" ht="20.100000000000001" customHeight="1">
      <c r="A7" s="42" t="s">
        <v>164</v>
      </c>
      <c r="B7" s="43" t="s">
        <v>165</v>
      </c>
      <c r="C7" s="42">
        <f>D7-0.6</f>
        <v>41.199999999999996</v>
      </c>
      <c r="D7" s="42">
        <f>E7-1.2</f>
        <v>41.8</v>
      </c>
      <c r="E7" s="42">
        <v>43</v>
      </c>
      <c r="F7" s="42">
        <f>E7+1.2</f>
        <v>44.2</v>
      </c>
      <c r="G7" s="42">
        <f>F7+1.2</f>
        <v>45.400000000000006</v>
      </c>
      <c r="H7" s="42">
        <f>G7+0.6</f>
        <v>46.000000000000007</v>
      </c>
      <c r="I7" s="43"/>
      <c r="J7" s="309"/>
      <c r="K7" s="72"/>
      <c r="L7" s="72"/>
      <c r="M7" s="72"/>
      <c r="N7" s="72"/>
      <c r="O7" s="72"/>
      <c r="P7" s="72"/>
      <c r="Q7" s="8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</row>
    <row r="8" spans="1:258" s="31" customFormat="1" ht="20.100000000000001" customHeight="1">
      <c r="A8" s="42" t="s">
        <v>166</v>
      </c>
      <c r="B8" s="43" t="s">
        <v>165</v>
      </c>
      <c r="C8" s="42">
        <f t="shared" ref="C8:C10" si="0">D8-4</f>
        <v>98</v>
      </c>
      <c r="D8" s="42">
        <f t="shared" ref="D8:D10" si="1">E8-4</f>
        <v>102</v>
      </c>
      <c r="E8" s="42">
        <v>106</v>
      </c>
      <c r="F8" s="42">
        <f t="shared" ref="F8:F10" si="2">E8+4</f>
        <v>110</v>
      </c>
      <c r="G8" s="42">
        <f>F8+4</f>
        <v>114</v>
      </c>
      <c r="H8" s="42">
        <f t="shared" ref="H8:H10" si="3">G8+6</f>
        <v>120</v>
      </c>
      <c r="I8" s="43"/>
      <c r="J8" s="309"/>
      <c r="K8" s="72"/>
      <c r="L8" s="72"/>
      <c r="M8" s="72"/>
      <c r="N8" s="72"/>
      <c r="O8" s="72"/>
      <c r="P8" s="72"/>
      <c r="Q8" s="8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</row>
    <row r="9" spans="1:258" s="31" customFormat="1" ht="20.100000000000001" customHeight="1">
      <c r="A9" s="42" t="s">
        <v>169</v>
      </c>
      <c r="B9" s="43" t="s">
        <v>165</v>
      </c>
      <c r="C9" s="42">
        <f t="shared" si="0"/>
        <v>96</v>
      </c>
      <c r="D9" s="42">
        <f t="shared" si="1"/>
        <v>100</v>
      </c>
      <c r="E9" s="42">
        <v>104</v>
      </c>
      <c r="F9" s="42">
        <f t="shared" si="2"/>
        <v>108</v>
      </c>
      <c r="G9" s="42">
        <f>F9+5</f>
        <v>113</v>
      </c>
      <c r="H9" s="42">
        <f t="shared" si="3"/>
        <v>119</v>
      </c>
      <c r="I9" s="43"/>
      <c r="J9" s="309"/>
      <c r="K9" s="72"/>
      <c r="L9" s="72"/>
      <c r="M9" s="72"/>
      <c r="N9" s="72"/>
      <c r="O9" s="72"/>
      <c r="P9" s="72"/>
      <c r="Q9" s="8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</row>
    <row r="10" spans="1:258" s="31" customFormat="1" ht="20.100000000000001" customHeight="1">
      <c r="A10" s="42" t="s">
        <v>171</v>
      </c>
      <c r="B10" s="43" t="s">
        <v>161</v>
      </c>
      <c r="C10" s="42">
        <f t="shared" si="0"/>
        <v>96</v>
      </c>
      <c r="D10" s="42">
        <f t="shared" si="1"/>
        <v>100</v>
      </c>
      <c r="E10" s="42">
        <v>104</v>
      </c>
      <c r="F10" s="42">
        <f t="shared" si="2"/>
        <v>108</v>
      </c>
      <c r="G10" s="42">
        <f>F10+5</f>
        <v>113</v>
      </c>
      <c r="H10" s="42">
        <f t="shared" si="3"/>
        <v>119</v>
      </c>
      <c r="I10" s="43"/>
      <c r="J10" s="309"/>
      <c r="K10" s="72"/>
      <c r="L10" s="72"/>
      <c r="M10" s="72"/>
      <c r="N10" s="72"/>
      <c r="O10" s="72"/>
      <c r="P10" s="72"/>
      <c r="Q10" s="8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</row>
    <row r="11" spans="1:258" s="31" customFormat="1" ht="20.100000000000001" customHeight="1">
      <c r="A11" s="42" t="s">
        <v>173</v>
      </c>
      <c r="B11" s="43" t="s">
        <v>174</v>
      </c>
      <c r="C11" s="42">
        <f>D11-1.2</f>
        <v>42.599999999999994</v>
      </c>
      <c r="D11" s="42">
        <f>E11-1.2</f>
        <v>43.8</v>
      </c>
      <c r="E11" s="42">
        <v>45</v>
      </c>
      <c r="F11" s="42">
        <f>E11+1.2</f>
        <v>46.2</v>
      </c>
      <c r="G11" s="42">
        <f>F11+1.2</f>
        <v>47.400000000000006</v>
      </c>
      <c r="H11" s="42">
        <f>G11+1.4</f>
        <v>48.800000000000004</v>
      </c>
      <c r="I11" s="43"/>
      <c r="J11" s="309"/>
      <c r="K11" s="72"/>
      <c r="L11" s="72"/>
      <c r="M11" s="72"/>
      <c r="N11" s="72"/>
      <c r="O11" s="72"/>
      <c r="P11" s="72"/>
      <c r="Q11" s="8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</row>
    <row r="12" spans="1:258" s="31" customFormat="1" ht="20.100000000000001" customHeight="1">
      <c r="A12" s="42" t="s">
        <v>177</v>
      </c>
      <c r="B12" s="43" t="s">
        <v>178</v>
      </c>
      <c r="C12" s="42">
        <f>D12-0.5</f>
        <v>20</v>
      </c>
      <c r="D12" s="42">
        <f>E12-0.5</f>
        <v>20.5</v>
      </c>
      <c r="E12" s="42">
        <v>21</v>
      </c>
      <c r="F12" s="42">
        <f t="shared" ref="F12:H12" si="4">E12+0.5</f>
        <v>21.5</v>
      </c>
      <c r="G12" s="42">
        <f t="shared" si="4"/>
        <v>22</v>
      </c>
      <c r="H12" s="42">
        <f t="shared" si="4"/>
        <v>22.5</v>
      </c>
      <c r="I12" s="74"/>
      <c r="J12" s="309"/>
      <c r="K12" s="72"/>
      <c r="L12" s="72"/>
      <c r="M12" s="72"/>
      <c r="N12" s="72"/>
      <c r="O12" s="72"/>
      <c r="P12" s="72"/>
      <c r="Q12" s="8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</row>
    <row r="13" spans="1:258" s="31" customFormat="1" ht="20.100000000000001" customHeight="1">
      <c r="A13" s="42" t="s">
        <v>181</v>
      </c>
      <c r="B13" s="43">
        <v>0</v>
      </c>
      <c r="C13" s="42">
        <f>D13-0.8</f>
        <v>18.399999999999999</v>
      </c>
      <c r="D13" s="42">
        <f>E13-0.8</f>
        <v>19.2</v>
      </c>
      <c r="E13" s="42">
        <v>20</v>
      </c>
      <c r="F13" s="42">
        <f>E13+0.8</f>
        <v>20.8</v>
      </c>
      <c r="G13" s="42">
        <f>F13+0.8</f>
        <v>21.6</v>
      </c>
      <c r="H13" s="42">
        <f>G13+1.3</f>
        <v>22.900000000000002</v>
      </c>
      <c r="I13" s="43"/>
      <c r="J13" s="309"/>
      <c r="K13" s="72"/>
      <c r="L13" s="72"/>
      <c r="M13" s="72"/>
      <c r="N13" s="72"/>
      <c r="O13" s="72"/>
      <c r="P13" s="72"/>
      <c r="Q13" s="8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</row>
    <row r="14" spans="1:258" s="31" customFormat="1" ht="20.100000000000001" customHeight="1">
      <c r="A14" s="42" t="s">
        <v>183</v>
      </c>
      <c r="B14" s="43">
        <v>0</v>
      </c>
      <c r="C14" s="42">
        <f>D14-0.7</f>
        <v>16.100000000000001</v>
      </c>
      <c r="D14" s="42">
        <f>E14-0.7</f>
        <v>16.8</v>
      </c>
      <c r="E14" s="42">
        <v>17.5</v>
      </c>
      <c r="F14" s="42">
        <f>E14+0.7</f>
        <v>18.2</v>
      </c>
      <c r="G14" s="42">
        <f>F14+0.7</f>
        <v>18.899999999999999</v>
      </c>
      <c r="H14" s="42">
        <f>G14+0.95</f>
        <v>19.849999999999998</v>
      </c>
      <c r="I14" s="43"/>
      <c r="J14" s="309"/>
      <c r="K14" s="72"/>
      <c r="L14" s="72"/>
      <c r="M14" s="72"/>
      <c r="N14" s="72"/>
      <c r="O14" s="72"/>
      <c r="P14" s="72"/>
      <c r="Q14" s="8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</row>
    <row r="15" spans="1:258" s="31" customFormat="1" ht="20.100000000000001" customHeight="1">
      <c r="A15" s="42" t="s">
        <v>215</v>
      </c>
      <c r="B15" s="43">
        <v>0</v>
      </c>
      <c r="C15" s="42">
        <f>D15</f>
        <v>2.5</v>
      </c>
      <c r="D15" s="42">
        <f>E15</f>
        <v>2.5</v>
      </c>
      <c r="E15" s="42">
        <v>2.5</v>
      </c>
      <c r="F15" s="42">
        <f t="shared" ref="F15:H15" si="5">E15</f>
        <v>2.5</v>
      </c>
      <c r="G15" s="42">
        <f t="shared" si="5"/>
        <v>2.5</v>
      </c>
      <c r="H15" s="42">
        <f t="shared" si="5"/>
        <v>2.5</v>
      </c>
      <c r="I15" s="43"/>
      <c r="J15" s="309"/>
      <c r="K15" s="72"/>
      <c r="L15" s="72"/>
      <c r="M15" s="72"/>
      <c r="N15" s="72"/>
      <c r="O15" s="72"/>
      <c r="P15" s="72"/>
      <c r="Q15" s="8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</row>
    <row r="16" spans="1:258" s="31" customFormat="1" ht="20.100000000000001" customHeight="1">
      <c r="A16" s="43"/>
      <c r="C16" s="43"/>
      <c r="D16" s="43"/>
      <c r="E16" s="43"/>
      <c r="F16" s="43"/>
      <c r="G16" s="43"/>
      <c r="H16" s="43"/>
      <c r="I16" s="43"/>
      <c r="J16" s="309"/>
      <c r="K16" s="72"/>
      <c r="L16" s="72"/>
      <c r="M16" s="72"/>
      <c r="N16" s="72"/>
      <c r="O16" s="72"/>
      <c r="P16" s="72"/>
      <c r="Q16" s="8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</row>
    <row r="17" spans="1:261" s="31" customFormat="1" ht="20.100000000000001" customHeight="1">
      <c r="A17" s="123"/>
      <c r="B17" s="43"/>
      <c r="C17" s="43"/>
      <c r="D17" s="43"/>
      <c r="E17" s="43"/>
      <c r="F17" s="43"/>
      <c r="G17" s="46"/>
      <c r="H17" s="43"/>
      <c r="I17" s="75"/>
      <c r="J17" s="309"/>
      <c r="K17" s="72"/>
      <c r="L17" s="72"/>
      <c r="M17" s="72"/>
      <c r="N17" s="72"/>
      <c r="O17" s="72"/>
      <c r="P17" s="72"/>
      <c r="Q17" s="8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</row>
    <row r="18" spans="1:261" s="31" customFormat="1" ht="20.100000000000001" customHeight="1">
      <c r="A18" s="124"/>
      <c r="B18" s="48"/>
      <c r="C18" s="49"/>
      <c r="D18" s="49"/>
      <c r="E18" s="50"/>
      <c r="F18" s="49"/>
      <c r="G18" s="49"/>
      <c r="H18" s="125"/>
      <c r="I18" s="130"/>
      <c r="J18" s="309"/>
      <c r="K18" s="72"/>
      <c r="L18" s="72"/>
      <c r="M18" s="72"/>
      <c r="N18" s="72"/>
      <c r="O18" s="72"/>
      <c r="P18" s="72"/>
      <c r="Q18" s="8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</row>
    <row r="19" spans="1:261" s="31" customFormat="1" ht="20.100000000000001" customHeight="1">
      <c r="A19" s="126"/>
      <c r="B19" s="52"/>
      <c r="C19" s="53"/>
      <c r="D19" s="53"/>
      <c r="E19" s="54"/>
      <c r="F19" s="55"/>
      <c r="G19" s="55"/>
      <c r="H19" s="127"/>
      <c r="I19" s="130"/>
      <c r="J19" s="309"/>
      <c r="K19" s="72"/>
      <c r="L19" s="72"/>
      <c r="M19" s="72"/>
      <c r="N19" s="72"/>
      <c r="O19" s="72"/>
      <c r="P19" s="72"/>
      <c r="Q19" s="8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</row>
    <row r="20" spans="1:261" s="31" customFormat="1" ht="20.100000000000001" customHeight="1">
      <c r="A20" s="128"/>
      <c r="B20" s="129"/>
      <c r="C20" s="59"/>
      <c r="D20" s="59"/>
      <c r="E20" s="60"/>
      <c r="F20" s="59"/>
      <c r="G20" s="59"/>
      <c r="H20" s="59"/>
      <c r="I20" s="59"/>
      <c r="J20" s="310"/>
      <c r="K20" s="76"/>
      <c r="L20" s="76"/>
      <c r="M20" s="77"/>
      <c r="N20" s="76"/>
      <c r="O20" s="76"/>
      <c r="P20" s="77"/>
      <c r="Q20" s="87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</row>
    <row r="21" spans="1:261" s="31" customFormat="1" ht="16.5">
      <c r="A21" s="61"/>
      <c r="B21" s="61"/>
      <c r="C21" s="61"/>
      <c r="D21" s="61"/>
      <c r="E21" s="62"/>
      <c r="F21" s="61"/>
      <c r="G21" s="61"/>
      <c r="H21" s="61"/>
      <c r="I21" s="78"/>
      <c r="Q21" s="81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</row>
    <row r="22" spans="1:261" s="31" customFormat="1">
      <c r="A22" s="63" t="s">
        <v>184</v>
      </c>
      <c r="B22" s="63"/>
      <c r="C22" s="64"/>
      <c r="D22" s="64"/>
      <c r="Q22" s="81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</row>
    <row r="23" spans="1:261" s="31" customFormat="1">
      <c r="C23" s="32"/>
      <c r="D23" s="32"/>
      <c r="K23" s="79" t="s">
        <v>185</v>
      </c>
      <c r="L23" s="80">
        <v>44873</v>
      </c>
      <c r="M23" s="79" t="s">
        <v>186</v>
      </c>
      <c r="N23" s="79" t="s">
        <v>212</v>
      </c>
      <c r="O23" s="79" t="s">
        <v>188</v>
      </c>
      <c r="P23" s="31" t="s">
        <v>145</v>
      </c>
      <c r="Q23" s="8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</row>
    <row r="24" spans="1:261" s="31" customFormat="1">
      <c r="C24" s="32"/>
      <c r="D24" s="32"/>
      <c r="Q24" s="33"/>
      <c r="IV24" s="16"/>
      <c r="IW24" s="16"/>
      <c r="IX24" s="16"/>
      <c r="IY24" s="16"/>
      <c r="IZ24" s="16"/>
      <c r="JA24" s="16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0"/>
  </mergeCells>
  <phoneticPr fontId="56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D15" sqref="D15"/>
    </sheetView>
  </sheetViews>
  <sheetFormatPr defaultColWidth="10.125" defaultRowHeight="14.25"/>
  <cols>
    <col min="1" max="1" width="9.625" style="88" customWidth="1"/>
    <col min="2" max="2" width="9.25" style="88" customWidth="1"/>
    <col min="3" max="3" width="11.875" style="88" customWidth="1"/>
    <col min="4" max="4" width="9.5" style="88" customWidth="1"/>
    <col min="5" max="5" width="10.87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0.75" style="88" customWidth="1"/>
    <col min="12" max="16384" width="10.125" style="88"/>
  </cols>
  <sheetData>
    <row r="1" spans="1:11" ht="25.5">
      <c r="A1" s="369" t="s">
        <v>216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8" customHeight="1">
      <c r="A2" s="89" t="s">
        <v>53</v>
      </c>
      <c r="B2" s="370" t="s">
        <v>54</v>
      </c>
      <c r="C2" s="370"/>
      <c r="D2" s="90" t="s">
        <v>62</v>
      </c>
      <c r="E2" s="91" t="s">
        <v>63</v>
      </c>
      <c r="F2" s="92" t="s">
        <v>217</v>
      </c>
      <c r="G2" s="371"/>
      <c r="H2" s="371"/>
      <c r="I2" s="110" t="s">
        <v>57</v>
      </c>
      <c r="J2" s="371" t="s">
        <v>58</v>
      </c>
      <c r="K2" s="372"/>
    </row>
    <row r="3" spans="1:11" ht="18" customHeight="1">
      <c r="A3" s="93" t="s">
        <v>77</v>
      </c>
      <c r="B3" s="312">
        <v>5000</v>
      </c>
      <c r="C3" s="312"/>
      <c r="D3" s="95" t="s">
        <v>218</v>
      </c>
      <c r="E3" s="373">
        <v>44985</v>
      </c>
      <c r="F3" s="373"/>
      <c r="G3" s="373"/>
      <c r="H3" s="339" t="s">
        <v>219</v>
      </c>
      <c r="I3" s="339"/>
      <c r="J3" s="339"/>
      <c r="K3" s="340"/>
    </row>
    <row r="4" spans="1:11" ht="18" customHeight="1">
      <c r="A4" s="96" t="s">
        <v>72</v>
      </c>
      <c r="B4" s="97" t="s">
        <v>220</v>
      </c>
      <c r="C4" s="98">
        <v>6</v>
      </c>
      <c r="D4" s="99" t="s">
        <v>221</v>
      </c>
      <c r="E4" s="316" t="s">
        <v>222</v>
      </c>
      <c r="F4" s="316"/>
      <c r="G4" s="316"/>
      <c r="H4" s="268" t="s">
        <v>223</v>
      </c>
      <c r="I4" s="268"/>
      <c r="J4" s="98" t="s">
        <v>66</v>
      </c>
      <c r="K4" s="114" t="s">
        <v>67</v>
      </c>
    </row>
    <row r="5" spans="1:11" ht="18" customHeight="1">
      <c r="A5" s="96" t="s">
        <v>224</v>
      </c>
      <c r="B5" s="312">
        <v>1</v>
      </c>
      <c r="C5" s="312"/>
      <c r="D5" s="95" t="s">
        <v>225</v>
      </c>
      <c r="E5" s="95" t="s">
        <v>226</v>
      </c>
      <c r="G5" s="95"/>
      <c r="H5" s="268" t="s">
        <v>227</v>
      </c>
      <c r="I5" s="268"/>
      <c r="J5" s="98" t="s">
        <v>66</v>
      </c>
      <c r="K5" s="114" t="s">
        <v>67</v>
      </c>
    </row>
    <row r="6" spans="1:11" ht="18" customHeight="1">
      <c r="A6" s="100" t="s">
        <v>228</v>
      </c>
      <c r="B6" s="237"/>
      <c r="C6" s="237"/>
      <c r="D6" s="101" t="s">
        <v>229</v>
      </c>
      <c r="E6" s="102" t="s">
        <v>230</v>
      </c>
      <c r="F6" s="103"/>
      <c r="G6" s="101"/>
      <c r="H6" s="374" t="s">
        <v>231</v>
      </c>
      <c r="I6" s="374"/>
      <c r="J6" s="103" t="s">
        <v>66</v>
      </c>
      <c r="K6" s="115" t="s">
        <v>67</v>
      </c>
    </row>
    <row r="7" spans="1:11" ht="18" customHeight="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 ht="18" customHeight="1">
      <c r="A8" s="107" t="s">
        <v>232</v>
      </c>
      <c r="B8" s="92" t="s">
        <v>233</v>
      </c>
      <c r="C8" s="92" t="s">
        <v>234</v>
      </c>
      <c r="D8" s="92" t="s">
        <v>235</v>
      </c>
      <c r="E8" s="92" t="s">
        <v>236</v>
      </c>
      <c r="F8" s="92" t="s">
        <v>237</v>
      </c>
      <c r="G8" s="375" t="s">
        <v>238</v>
      </c>
      <c r="H8" s="376"/>
      <c r="I8" s="376"/>
      <c r="J8" s="376"/>
      <c r="K8" s="377"/>
    </row>
    <row r="9" spans="1:11" ht="18" customHeight="1">
      <c r="A9" s="267" t="s">
        <v>239</v>
      </c>
      <c r="B9" s="268"/>
      <c r="C9" s="98" t="s">
        <v>66</v>
      </c>
      <c r="D9" s="98" t="s">
        <v>67</v>
      </c>
      <c r="E9" s="95" t="s">
        <v>240</v>
      </c>
      <c r="F9" s="108" t="s">
        <v>241</v>
      </c>
      <c r="G9" s="378"/>
      <c r="H9" s="379"/>
      <c r="I9" s="379"/>
      <c r="J9" s="379"/>
      <c r="K9" s="380"/>
    </row>
    <row r="10" spans="1:11" ht="18" customHeight="1">
      <c r="A10" s="267" t="s">
        <v>242</v>
      </c>
      <c r="B10" s="268"/>
      <c r="C10" s="98" t="s">
        <v>66</v>
      </c>
      <c r="D10" s="98" t="s">
        <v>67</v>
      </c>
      <c r="E10" s="95" t="s">
        <v>243</v>
      </c>
      <c r="F10" s="108" t="s">
        <v>244</v>
      </c>
      <c r="G10" s="378" t="s">
        <v>245</v>
      </c>
      <c r="H10" s="379"/>
      <c r="I10" s="379"/>
      <c r="J10" s="379"/>
      <c r="K10" s="380"/>
    </row>
    <row r="11" spans="1:11" ht="18" customHeight="1">
      <c r="A11" s="355" t="s">
        <v>197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ht="18" customHeight="1">
      <c r="A12" s="93" t="s">
        <v>91</v>
      </c>
      <c r="B12" s="98" t="s">
        <v>87</v>
      </c>
      <c r="C12" s="98" t="s">
        <v>88</v>
      </c>
      <c r="D12" s="108"/>
      <c r="E12" s="95" t="s">
        <v>89</v>
      </c>
      <c r="F12" s="98" t="s">
        <v>87</v>
      </c>
      <c r="G12" s="98" t="s">
        <v>88</v>
      </c>
      <c r="H12" s="98"/>
      <c r="I12" s="95" t="s">
        <v>246</v>
      </c>
      <c r="J12" s="98" t="s">
        <v>87</v>
      </c>
      <c r="K12" s="114" t="s">
        <v>88</v>
      </c>
    </row>
    <row r="13" spans="1:11" ht="18" customHeight="1">
      <c r="A13" s="93" t="s">
        <v>94</v>
      </c>
      <c r="B13" s="98" t="s">
        <v>87</v>
      </c>
      <c r="C13" s="98" t="s">
        <v>88</v>
      </c>
      <c r="D13" s="108"/>
      <c r="E13" s="95" t="s">
        <v>99</v>
      </c>
      <c r="F13" s="98" t="s">
        <v>87</v>
      </c>
      <c r="G13" s="98" t="s">
        <v>88</v>
      </c>
      <c r="H13" s="98"/>
      <c r="I13" s="95" t="s">
        <v>247</v>
      </c>
      <c r="J13" s="98" t="s">
        <v>87</v>
      </c>
      <c r="K13" s="114" t="s">
        <v>88</v>
      </c>
    </row>
    <row r="14" spans="1:11" ht="18" customHeight="1">
      <c r="A14" s="100" t="s">
        <v>248</v>
      </c>
      <c r="B14" s="103" t="s">
        <v>87</v>
      </c>
      <c r="C14" s="103" t="s">
        <v>88</v>
      </c>
      <c r="D14" s="109"/>
      <c r="E14" s="101" t="s">
        <v>249</v>
      </c>
      <c r="F14" s="103" t="s">
        <v>87</v>
      </c>
      <c r="G14" s="103" t="s">
        <v>88</v>
      </c>
      <c r="H14" s="103"/>
      <c r="I14" s="101" t="s">
        <v>250</v>
      </c>
      <c r="J14" s="103" t="s">
        <v>87</v>
      </c>
      <c r="K14" s="115" t="s">
        <v>88</v>
      </c>
    </row>
    <row r="15" spans="1:11" ht="18" customHeight="1">
      <c r="A15" s="104"/>
      <c r="B15" s="106"/>
      <c r="C15" s="106"/>
      <c r="D15" s="105"/>
      <c r="E15" s="104"/>
      <c r="F15" s="106"/>
      <c r="G15" s="106"/>
      <c r="H15" s="106"/>
      <c r="I15" s="104"/>
      <c r="J15" s="106"/>
      <c r="K15" s="106"/>
    </row>
    <row r="16" spans="1:11" ht="18" customHeight="1">
      <c r="A16" s="338" t="s">
        <v>251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344"/>
    </row>
    <row r="18" spans="1:11" ht="18" customHeight="1">
      <c r="A18" s="267"/>
      <c r="B18" s="268"/>
      <c r="C18" s="268"/>
      <c r="D18" s="268"/>
      <c r="E18" s="268"/>
      <c r="F18" s="268"/>
      <c r="G18" s="268"/>
      <c r="H18" s="268"/>
      <c r="I18" s="268"/>
      <c r="J18" s="268"/>
      <c r="K18" s="344"/>
    </row>
    <row r="19" spans="1:11" ht="21.95" customHeight="1">
      <c r="A19" s="381"/>
      <c r="B19" s="382"/>
      <c r="C19" s="382"/>
      <c r="D19" s="382"/>
      <c r="E19" s="382"/>
      <c r="F19" s="382"/>
      <c r="G19" s="382"/>
      <c r="H19" s="382"/>
      <c r="I19" s="382"/>
      <c r="J19" s="382"/>
      <c r="K19" s="383"/>
    </row>
    <row r="20" spans="1:11" ht="21.95" customHeight="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84"/>
    </row>
    <row r="21" spans="1:11" ht="21.95" customHeight="1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84"/>
    </row>
    <row r="22" spans="1:11" ht="21.95" customHeight="1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84"/>
    </row>
    <row r="23" spans="1:11" ht="21.95" customHeight="1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7"/>
    </row>
    <row r="24" spans="1:11" ht="18" customHeight="1">
      <c r="A24" s="267" t="s">
        <v>126</v>
      </c>
      <c r="B24" s="268"/>
      <c r="C24" s="98" t="s">
        <v>66</v>
      </c>
      <c r="D24" s="98" t="s">
        <v>67</v>
      </c>
      <c r="E24" s="339"/>
      <c r="F24" s="339"/>
      <c r="G24" s="339"/>
      <c r="H24" s="339"/>
      <c r="I24" s="339"/>
      <c r="J24" s="339"/>
      <c r="K24" s="340"/>
    </row>
    <row r="25" spans="1:11" ht="18" customHeight="1">
      <c r="A25" s="111" t="s">
        <v>252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9"/>
    </row>
    <row r="26" spans="1:11">
      <c r="A26" s="390"/>
      <c r="B26" s="390"/>
      <c r="C26" s="390"/>
      <c r="D26" s="390"/>
      <c r="E26" s="390"/>
      <c r="F26" s="390"/>
      <c r="G26" s="390"/>
      <c r="H26" s="390"/>
      <c r="I26" s="390"/>
      <c r="J26" s="390"/>
      <c r="K26" s="390"/>
    </row>
    <row r="27" spans="1:11" ht="20.100000000000001" customHeight="1">
      <c r="A27" s="391" t="s">
        <v>253</v>
      </c>
      <c r="B27" s="376"/>
      <c r="C27" s="376"/>
      <c r="D27" s="376"/>
      <c r="E27" s="376"/>
      <c r="F27" s="376"/>
      <c r="G27" s="376"/>
      <c r="H27" s="376"/>
      <c r="I27" s="376"/>
      <c r="J27" s="392"/>
      <c r="K27" s="118" t="s">
        <v>204</v>
      </c>
    </row>
    <row r="28" spans="1:11" ht="23.1" customHeight="1">
      <c r="A28" s="393"/>
      <c r="B28" s="394"/>
      <c r="C28" s="394"/>
      <c r="D28" s="394"/>
      <c r="E28" s="394"/>
      <c r="F28" s="394"/>
      <c r="G28" s="394"/>
      <c r="H28" s="394"/>
      <c r="I28" s="394"/>
      <c r="J28" s="395"/>
      <c r="K28" s="119"/>
    </row>
    <row r="29" spans="1:11" ht="23.1" customHeight="1">
      <c r="A29" s="393"/>
      <c r="B29" s="394"/>
      <c r="C29" s="394"/>
      <c r="D29" s="394"/>
      <c r="E29" s="394"/>
      <c r="F29" s="394"/>
      <c r="G29" s="394"/>
      <c r="H29" s="394"/>
      <c r="I29" s="394"/>
      <c r="J29" s="395"/>
      <c r="K29" s="120"/>
    </row>
    <row r="30" spans="1:11" ht="23.1" customHeight="1">
      <c r="A30" s="393"/>
      <c r="B30" s="394"/>
      <c r="C30" s="394"/>
      <c r="D30" s="394"/>
      <c r="E30" s="394"/>
      <c r="F30" s="394"/>
      <c r="G30" s="394"/>
      <c r="H30" s="394"/>
      <c r="I30" s="394"/>
      <c r="J30" s="395"/>
      <c r="K30" s="120"/>
    </row>
    <row r="31" spans="1:11" ht="23.1" customHeight="1">
      <c r="A31" s="393"/>
      <c r="B31" s="394"/>
      <c r="C31" s="394"/>
      <c r="D31" s="394"/>
      <c r="E31" s="394"/>
      <c r="F31" s="394"/>
      <c r="G31" s="394"/>
      <c r="H31" s="394"/>
      <c r="I31" s="394"/>
      <c r="J31" s="395"/>
      <c r="K31" s="120"/>
    </row>
    <row r="32" spans="1:11" ht="23.1" customHeight="1">
      <c r="A32" s="393"/>
      <c r="B32" s="394"/>
      <c r="C32" s="394"/>
      <c r="D32" s="394"/>
      <c r="E32" s="394"/>
      <c r="F32" s="394"/>
      <c r="G32" s="394"/>
      <c r="H32" s="394"/>
      <c r="I32" s="394"/>
      <c r="J32" s="395"/>
      <c r="K32" s="120"/>
    </row>
    <row r="33" spans="1:11" ht="23.1" customHeight="1">
      <c r="A33" s="393"/>
      <c r="B33" s="394"/>
      <c r="C33" s="394"/>
      <c r="D33" s="394"/>
      <c r="E33" s="394"/>
      <c r="F33" s="394"/>
      <c r="G33" s="394"/>
      <c r="H33" s="394"/>
      <c r="I33" s="394"/>
      <c r="J33" s="395"/>
      <c r="K33" s="120"/>
    </row>
    <row r="34" spans="1:11" ht="23.1" customHeight="1">
      <c r="A34" s="393"/>
      <c r="B34" s="394"/>
      <c r="C34" s="394"/>
      <c r="D34" s="394"/>
      <c r="E34" s="394"/>
      <c r="F34" s="394"/>
      <c r="G34" s="394"/>
      <c r="H34" s="394"/>
      <c r="I34" s="394"/>
      <c r="J34" s="395"/>
      <c r="K34" s="116"/>
    </row>
    <row r="35" spans="1:11" ht="23.1" customHeight="1">
      <c r="A35" s="393"/>
      <c r="B35" s="394"/>
      <c r="C35" s="394"/>
      <c r="D35" s="394"/>
      <c r="E35" s="394"/>
      <c r="F35" s="394"/>
      <c r="G35" s="394"/>
      <c r="H35" s="394"/>
      <c r="I35" s="394"/>
      <c r="J35" s="395"/>
      <c r="K35" s="121"/>
    </row>
    <row r="36" spans="1:11" ht="23.1" customHeight="1">
      <c r="A36" s="396" t="s">
        <v>210</v>
      </c>
      <c r="B36" s="397"/>
      <c r="C36" s="397"/>
      <c r="D36" s="397"/>
      <c r="E36" s="397"/>
      <c r="F36" s="397"/>
      <c r="G36" s="397"/>
      <c r="H36" s="397"/>
      <c r="I36" s="397"/>
      <c r="J36" s="398"/>
      <c r="K36" s="122">
        <f>SUM(K28:K35)</f>
        <v>0</v>
      </c>
    </row>
    <row r="37" spans="1:11" ht="18.75" customHeight="1">
      <c r="A37" s="399" t="s">
        <v>254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8.75" customHeight="1">
      <c r="A38" s="264" t="s">
        <v>255</v>
      </c>
      <c r="B38" s="265"/>
      <c r="C38" s="265"/>
      <c r="D38" s="402" t="s">
        <v>256</v>
      </c>
      <c r="E38" s="402"/>
      <c r="F38" s="403" t="s">
        <v>257</v>
      </c>
      <c r="G38" s="404"/>
      <c r="H38" s="265" t="s">
        <v>258</v>
      </c>
      <c r="I38" s="265"/>
      <c r="J38" s="265" t="s">
        <v>259</v>
      </c>
      <c r="K38" s="266"/>
    </row>
    <row r="39" spans="1:11" ht="18.75" customHeight="1">
      <c r="A39" s="96" t="s">
        <v>127</v>
      </c>
      <c r="B39" s="268" t="s">
        <v>260</v>
      </c>
      <c r="C39" s="268"/>
      <c r="D39" s="268"/>
      <c r="E39" s="268"/>
      <c r="F39" s="268"/>
      <c r="G39" s="268"/>
      <c r="H39" s="268"/>
      <c r="I39" s="268"/>
      <c r="J39" s="268"/>
      <c r="K39" s="344"/>
    </row>
    <row r="40" spans="1:11" ht="24" customHeight="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344"/>
    </row>
    <row r="41" spans="1:11" ht="24" customHeight="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344"/>
    </row>
    <row r="42" spans="1:11" ht="32.1" customHeight="1">
      <c r="A42" s="100" t="s">
        <v>140</v>
      </c>
      <c r="B42" s="405" t="s">
        <v>261</v>
      </c>
      <c r="C42" s="405"/>
      <c r="D42" s="101" t="s">
        <v>262</v>
      </c>
      <c r="E42" s="109"/>
      <c r="F42" s="112"/>
      <c r="G42" s="113"/>
      <c r="H42" s="406" t="s">
        <v>144</v>
      </c>
      <c r="I42" s="406"/>
      <c r="J42" s="405" t="s">
        <v>145</v>
      </c>
      <c r="K42" s="40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24"/>
  <sheetViews>
    <sheetView workbookViewId="0">
      <selection activeCell="G24" sqref="G24"/>
    </sheetView>
  </sheetViews>
  <sheetFormatPr defaultColWidth="9" defaultRowHeight="14.25"/>
  <cols>
    <col min="1" max="1" width="13.625" style="31" customWidth="1"/>
    <col min="2" max="2" width="7.5" style="31" customWidth="1"/>
    <col min="3" max="4" width="8.5" style="32" customWidth="1"/>
    <col min="5" max="7" width="8.5" style="31" customWidth="1"/>
    <col min="8" max="8" width="8.875" style="31" customWidth="1"/>
    <col min="9" max="9" width="6.75" style="31" customWidth="1"/>
    <col min="10" max="10" width="2.75" style="31" customWidth="1"/>
    <col min="11" max="11" width="9.125" style="31" customWidth="1"/>
    <col min="12" max="16" width="9.75" style="31" customWidth="1"/>
    <col min="17" max="17" width="9.75" style="33" customWidth="1"/>
    <col min="18" max="255" width="9" style="31"/>
    <col min="256" max="16384" width="9" style="16"/>
  </cols>
  <sheetData>
    <row r="1" spans="1:258" s="31" customFormat="1" ht="29.1" customHeight="1">
      <c r="A1" s="290" t="s">
        <v>147</v>
      </c>
      <c r="B1" s="290"/>
      <c r="C1" s="291"/>
      <c r="D1" s="291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81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</row>
    <row r="2" spans="1:258" s="31" customFormat="1" ht="20.100000000000001" customHeight="1">
      <c r="A2" s="34" t="s">
        <v>62</v>
      </c>
      <c r="B2" s="293" t="s">
        <v>63</v>
      </c>
      <c r="C2" s="294"/>
      <c r="D2" s="295"/>
      <c r="E2" s="35" t="s">
        <v>68</v>
      </c>
      <c r="F2" s="296" t="s">
        <v>69</v>
      </c>
      <c r="G2" s="296"/>
      <c r="H2" s="296"/>
      <c r="I2" s="296"/>
      <c r="J2" s="307"/>
      <c r="K2" s="65" t="s">
        <v>57</v>
      </c>
      <c r="L2" s="297" t="s">
        <v>58</v>
      </c>
      <c r="M2" s="297"/>
      <c r="N2" s="297"/>
      <c r="O2" s="297"/>
      <c r="P2" s="298"/>
      <c r="Q2" s="82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</row>
    <row r="3" spans="1:258" s="31" customFormat="1">
      <c r="A3" s="304" t="s">
        <v>148</v>
      </c>
      <c r="B3" s="299" t="s">
        <v>149</v>
      </c>
      <c r="C3" s="300"/>
      <c r="D3" s="299"/>
      <c r="E3" s="299"/>
      <c r="F3" s="299"/>
      <c r="G3" s="299"/>
      <c r="H3" s="299"/>
      <c r="I3" s="301"/>
      <c r="J3" s="308"/>
      <c r="K3" s="302" t="s">
        <v>150</v>
      </c>
      <c r="L3" s="302"/>
      <c r="M3" s="302"/>
      <c r="N3" s="302"/>
      <c r="O3" s="302"/>
      <c r="P3" s="303"/>
      <c r="Q3" s="83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</row>
    <row r="4" spans="1:258" s="31" customFormat="1" ht="16.5">
      <c r="A4" s="304"/>
      <c r="B4" s="305" t="s">
        <v>151</v>
      </c>
      <c r="C4" s="36" t="s">
        <v>112</v>
      </c>
      <c r="D4" s="36" t="s">
        <v>113</v>
      </c>
      <c r="E4" s="37" t="s">
        <v>114</v>
      </c>
      <c r="F4" s="36" t="s">
        <v>115</v>
      </c>
      <c r="G4" s="36" t="s">
        <v>116</v>
      </c>
      <c r="H4" s="38" t="s">
        <v>117</v>
      </c>
      <c r="I4" s="66"/>
      <c r="J4" s="308"/>
      <c r="K4" s="67" t="s">
        <v>214</v>
      </c>
      <c r="L4" s="68"/>
      <c r="M4" s="68"/>
      <c r="N4" s="68"/>
      <c r="O4" s="68"/>
      <c r="P4" s="68"/>
      <c r="Q4" s="8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</row>
    <row r="5" spans="1:258" s="31" customFormat="1" ht="16.5">
      <c r="A5" s="304"/>
      <c r="B5" s="306"/>
      <c r="C5" s="39" t="s">
        <v>154</v>
      </c>
      <c r="D5" s="39" t="s">
        <v>155</v>
      </c>
      <c r="E5" s="39" t="s">
        <v>156</v>
      </c>
      <c r="F5" s="39" t="s">
        <v>157</v>
      </c>
      <c r="G5" s="39" t="s">
        <v>158</v>
      </c>
      <c r="H5" s="40" t="s">
        <v>159</v>
      </c>
      <c r="I5" s="66"/>
      <c r="J5" s="309"/>
      <c r="K5" s="69"/>
      <c r="L5" s="70"/>
      <c r="M5" s="70"/>
      <c r="N5" s="70"/>
      <c r="O5" s="71"/>
      <c r="P5" s="70"/>
      <c r="Q5" s="85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</row>
    <row r="6" spans="1:258" s="31" customFormat="1" ht="20.100000000000001" customHeight="1">
      <c r="A6" s="41" t="s">
        <v>160</v>
      </c>
      <c r="B6" s="42" t="s">
        <v>161</v>
      </c>
      <c r="C6" s="42">
        <f>D6-1</f>
        <v>65</v>
      </c>
      <c r="D6" s="42">
        <f>E6-2</f>
        <v>66</v>
      </c>
      <c r="E6" s="42">
        <v>68</v>
      </c>
      <c r="F6" s="42">
        <f>E6+2</f>
        <v>70</v>
      </c>
      <c r="G6" s="42">
        <f>F6+2</f>
        <v>72</v>
      </c>
      <c r="H6" s="42">
        <f>G6+1</f>
        <v>73</v>
      </c>
      <c r="I6" s="43"/>
      <c r="J6" s="309"/>
      <c r="K6" s="72"/>
      <c r="L6" s="72"/>
      <c r="M6" s="73"/>
      <c r="N6" s="72"/>
      <c r="O6" s="72"/>
      <c r="P6" s="72"/>
      <c r="Q6" s="8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</row>
    <row r="7" spans="1:258" s="31" customFormat="1" ht="20.100000000000001" customHeight="1">
      <c r="A7" s="41" t="s">
        <v>164</v>
      </c>
      <c r="B7" s="43" t="s">
        <v>165</v>
      </c>
      <c r="C7" s="42">
        <f>D7-0.6</f>
        <v>41.199999999999996</v>
      </c>
      <c r="D7" s="42">
        <f>E7-1.2</f>
        <v>41.8</v>
      </c>
      <c r="E7" s="42">
        <v>43</v>
      </c>
      <c r="F7" s="42">
        <f>E7+1.2</f>
        <v>44.2</v>
      </c>
      <c r="G7" s="42">
        <f>F7+1.2</f>
        <v>45.400000000000006</v>
      </c>
      <c r="H7" s="42">
        <f>G7+0.6</f>
        <v>46.000000000000007</v>
      </c>
      <c r="I7" s="43"/>
      <c r="J7" s="309"/>
      <c r="K7" s="72"/>
      <c r="L7" s="72"/>
      <c r="M7" s="72"/>
      <c r="N7" s="72"/>
      <c r="O7" s="72"/>
      <c r="P7" s="72"/>
      <c r="Q7" s="8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</row>
    <row r="8" spans="1:258" s="31" customFormat="1" ht="20.100000000000001" customHeight="1">
      <c r="A8" s="41" t="s">
        <v>166</v>
      </c>
      <c r="B8" s="43" t="s">
        <v>165</v>
      </c>
      <c r="C8" s="42">
        <f t="shared" ref="C8:C10" si="0">D8-4</f>
        <v>98</v>
      </c>
      <c r="D8" s="42">
        <f t="shared" ref="D8:D10" si="1">E8-4</f>
        <v>102</v>
      </c>
      <c r="E8" s="42">
        <v>106</v>
      </c>
      <c r="F8" s="42">
        <f t="shared" ref="F8:F10" si="2">E8+4</f>
        <v>110</v>
      </c>
      <c r="G8" s="42">
        <f>F8+4</f>
        <v>114</v>
      </c>
      <c r="H8" s="42">
        <f t="shared" ref="H8:H10" si="3">G8+6</f>
        <v>120</v>
      </c>
      <c r="I8" s="43"/>
      <c r="J8" s="309"/>
      <c r="K8" s="72"/>
      <c r="L8" s="72"/>
      <c r="M8" s="72"/>
      <c r="N8" s="72"/>
      <c r="O8" s="72"/>
      <c r="P8" s="72"/>
      <c r="Q8" s="8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</row>
    <row r="9" spans="1:258" s="31" customFormat="1" ht="20.100000000000001" customHeight="1">
      <c r="A9" s="41" t="s">
        <v>169</v>
      </c>
      <c r="B9" s="43" t="s">
        <v>165</v>
      </c>
      <c r="C9" s="42">
        <f t="shared" si="0"/>
        <v>96</v>
      </c>
      <c r="D9" s="42">
        <f t="shared" si="1"/>
        <v>100</v>
      </c>
      <c r="E9" s="42">
        <v>104</v>
      </c>
      <c r="F9" s="42">
        <f t="shared" si="2"/>
        <v>108</v>
      </c>
      <c r="G9" s="42">
        <f>F9+5</f>
        <v>113</v>
      </c>
      <c r="H9" s="42">
        <f t="shared" si="3"/>
        <v>119</v>
      </c>
      <c r="I9" s="43"/>
      <c r="J9" s="309"/>
      <c r="K9" s="72"/>
      <c r="L9" s="72"/>
      <c r="M9" s="72"/>
      <c r="N9" s="72"/>
      <c r="O9" s="72"/>
      <c r="P9" s="72"/>
      <c r="Q9" s="8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</row>
    <row r="10" spans="1:258" s="31" customFormat="1" ht="20.100000000000001" customHeight="1">
      <c r="A10" s="41" t="s">
        <v>171</v>
      </c>
      <c r="B10" s="43" t="s">
        <v>161</v>
      </c>
      <c r="C10" s="42">
        <f t="shared" si="0"/>
        <v>96</v>
      </c>
      <c r="D10" s="42">
        <f t="shared" si="1"/>
        <v>100</v>
      </c>
      <c r="E10" s="42">
        <v>104</v>
      </c>
      <c r="F10" s="42">
        <f t="shared" si="2"/>
        <v>108</v>
      </c>
      <c r="G10" s="42">
        <f>F10+5</f>
        <v>113</v>
      </c>
      <c r="H10" s="42">
        <f t="shared" si="3"/>
        <v>119</v>
      </c>
      <c r="I10" s="43"/>
      <c r="J10" s="309"/>
      <c r="K10" s="72"/>
      <c r="L10" s="72"/>
      <c r="M10" s="72"/>
      <c r="N10" s="72"/>
      <c r="O10" s="72"/>
      <c r="P10" s="72"/>
      <c r="Q10" s="8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</row>
    <row r="11" spans="1:258" s="31" customFormat="1" ht="20.100000000000001" customHeight="1">
      <c r="A11" s="41" t="s">
        <v>173</v>
      </c>
      <c r="B11" s="43" t="s">
        <v>174</v>
      </c>
      <c r="C11" s="42">
        <f>D11-1.2</f>
        <v>42.599999999999994</v>
      </c>
      <c r="D11" s="42">
        <f>E11-1.2</f>
        <v>43.8</v>
      </c>
      <c r="E11" s="42">
        <v>45</v>
      </c>
      <c r="F11" s="42">
        <f>E11+1.2</f>
        <v>46.2</v>
      </c>
      <c r="G11" s="42">
        <f>F11+1.2</f>
        <v>47.400000000000006</v>
      </c>
      <c r="H11" s="42">
        <f>G11+1.4</f>
        <v>48.800000000000004</v>
      </c>
      <c r="I11" s="43"/>
      <c r="J11" s="309"/>
      <c r="K11" s="72"/>
      <c r="L11" s="72"/>
      <c r="M11" s="72"/>
      <c r="N11" s="72"/>
      <c r="O11" s="72"/>
      <c r="P11" s="72"/>
      <c r="Q11" s="8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</row>
    <row r="12" spans="1:258" s="31" customFormat="1" ht="20.100000000000001" customHeight="1">
      <c r="A12" s="41" t="s">
        <v>177</v>
      </c>
      <c r="B12" s="43" t="s">
        <v>178</v>
      </c>
      <c r="C12" s="42">
        <f>D12-0.5</f>
        <v>20</v>
      </c>
      <c r="D12" s="42">
        <f>E12-0.5</f>
        <v>20.5</v>
      </c>
      <c r="E12" s="42">
        <v>21</v>
      </c>
      <c r="F12" s="42">
        <f t="shared" ref="F12:H12" si="4">E12+0.5</f>
        <v>21.5</v>
      </c>
      <c r="G12" s="42">
        <f t="shared" si="4"/>
        <v>22</v>
      </c>
      <c r="H12" s="42">
        <f t="shared" si="4"/>
        <v>22.5</v>
      </c>
      <c r="I12" s="74"/>
      <c r="J12" s="309"/>
      <c r="K12" s="72"/>
      <c r="L12" s="72"/>
      <c r="M12" s="72"/>
      <c r="N12" s="72"/>
      <c r="O12" s="72"/>
      <c r="P12" s="72"/>
      <c r="Q12" s="8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</row>
    <row r="13" spans="1:258" s="31" customFormat="1" ht="20.100000000000001" customHeight="1">
      <c r="A13" s="41" t="s">
        <v>181</v>
      </c>
      <c r="B13" s="43">
        <v>0</v>
      </c>
      <c r="C13" s="42">
        <f>D13-0.8</f>
        <v>18.399999999999999</v>
      </c>
      <c r="D13" s="42">
        <f>E13-0.8</f>
        <v>19.2</v>
      </c>
      <c r="E13" s="42">
        <v>20</v>
      </c>
      <c r="F13" s="42">
        <f>E13+0.8</f>
        <v>20.8</v>
      </c>
      <c r="G13" s="42">
        <f>F13+0.8</f>
        <v>21.6</v>
      </c>
      <c r="H13" s="42">
        <f>G13+1.3</f>
        <v>22.900000000000002</v>
      </c>
      <c r="I13" s="43"/>
      <c r="J13" s="309"/>
      <c r="K13" s="72"/>
      <c r="L13" s="72"/>
      <c r="M13" s="72"/>
      <c r="N13" s="72"/>
      <c r="O13" s="72"/>
      <c r="P13" s="72"/>
      <c r="Q13" s="8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</row>
    <row r="14" spans="1:258" s="31" customFormat="1" ht="20.100000000000001" customHeight="1">
      <c r="A14" s="41" t="s">
        <v>183</v>
      </c>
      <c r="B14" s="43">
        <v>0</v>
      </c>
      <c r="C14" s="42">
        <f>D14-0.7</f>
        <v>16.100000000000001</v>
      </c>
      <c r="D14" s="42">
        <f>E14-0.7</f>
        <v>16.8</v>
      </c>
      <c r="E14" s="42">
        <v>17.5</v>
      </c>
      <c r="F14" s="42">
        <f>E14+0.7</f>
        <v>18.2</v>
      </c>
      <c r="G14" s="42">
        <f>F14+0.7</f>
        <v>18.899999999999999</v>
      </c>
      <c r="H14" s="42">
        <f>G14+0.95</f>
        <v>19.849999999999998</v>
      </c>
      <c r="I14" s="43"/>
      <c r="J14" s="309"/>
      <c r="K14" s="72"/>
      <c r="L14" s="72"/>
      <c r="M14" s="72"/>
      <c r="N14" s="72"/>
      <c r="O14" s="72"/>
      <c r="P14" s="72"/>
      <c r="Q14" s="8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</row>
    <row r="15" spans="1:258" s="31" customFormat="1" ht="20.100000000000001" customHeight="1">
      <c r="A15" s="41" t="s">
        <v>215</v>
      </c>
      <c r="B15" s="43">
        <v>0</v>
      </c>
      <c r="C15" s="42">
        <f>D15</f>
        <v>2.5</v>
      </c>
      <c r="D15" s="42">
        <f>E15</f>
        <v>2.5</v>
      </c>
      <c r="E15" s="42">
        <v>2.5</v>
      </c>
      <c r="F15" s="42">
        <f t="shared" ref="F15:H15" si="5">E15</f>
        <v>2.5</v>
      </c>
      <c r="G15" s="42">
        <f t="shared" si="5"/>
        <v>2.5</v>
      </c>
      <c r="H15" s="42">
        <f t="shared" si="5"/>
        <v>2.5</v>
      </c>
      <c r="I15" s="43"/>
      <c r="J15" s="309"/>
      <c r="K15" s="72"/>
      <c r="L15" s="72"/>
      <c r="M15" s="72"/>
      <c r="N15" s="72"/>
      <c r="O15" s="72"/>
      <c r="P15" s="72"/>
      <c r="Q15" s="8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</row>
    <row r="16" spans="1:258" s="31" customFormat="1" ht="20.100000000000001" customHeight="1">
      <c r="A16" s="44"/>
      <c r="C16" s="43"/>
      <c r="D16" s="43"/>
      <c r="E16" s="43"/>
      <c r="F16" s="43"/>
      <c r="G16" s="43"/>
      <c r="H16" s="43"/>
      <c r="I16" s="43"/>
      <c r="J16" s="309"/>
      <c r="K16" s="72"/>
      <c r="L16" s="72"/>
      <c r="M16" s="72"/>
      <c r="N16" s="72"/>
      <c r="O16" s="72"/>
      <c r="P16" s="72"/>
      <c r="Q16" s="8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</row>
    <row r="17" spans="1:261" s="31" customFormat="1" ht="20.100000000000001" customHeight="1">
      <c r="A17" s="45"/>
      <c r="B17" s="43"/>
      <c r="C17" s="43"/>
      <c r="D17" s="43"/>
      <c r="E17" s="43"/>
      <c r="F17" s="43"/>
      <c r="G17" s="46"/>
      <c r="H17" s="43"/>
      <c r="I17" s="75"/>
      <c r="J17" s="309"/>
      <c r="K17" s="72"/>
      <c r="L17" s="72"/>
      <c r="M17" s="72"/>
      <c r="N17" s="72"/>
      <c r="O17" s="72"/>
      <c r="P17" s="72"/>
      <c r="Q17" s="8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</row>
    <row r="18" spans="1:261" s="31" customFormat="1" ht="20.100000000000001" customHeight="1">
      <c r="A18" s="47"/>
      <c r="B18" s="48"/>
      <c r="C18" s="49"/>
      <c r="D18" s="49"/>
      <c r="E18" s="50"/>
      <c r="F18" s="49"/>
      <c r="G18" s="49"/>
      <c r="H18" s="49"/>
      <c r="I18" s="49"/>
      <c r="J18" s="309"/>
      <c r="K18" s="72"/>
      <c r="L18" s="72"/>
      <c r="M18" s="72"/>
      <c r="N18" s="72"/>
      <c r="O18" s="72"/>
      <c r="P18" s="72"/>
      <c r="Q18" s="8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</row>
    <row r="19" spans="1:261" s="31" customFormat="1" ht="20.100000000000001" customHeight="1">
      <c r="A19" s="51"/>
      <c r="B19" s="52"/>
      <c r="C19" s="53"/>
      <c r="D19" s="53"/>
      <c r="E19" s="54"/>
      <c r="F19" s="55"/>
      <c r="G19" s="55"/>
      <c r="H19" s="56"/>
      <c r="I19" s="49"/>
      <c r="J19" s="309"/>
      <c r="K19" s="72"/>
      <c r="L19" s="72"/>
      <c r="M19" s="72"/>
      <c r="N19" s="72"/>
      <c r="O19" s="72"/>
      <c r="P19" s="72"/>
      <c r="Q19" s="8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</row>
    <row r="20" spans="1:261" s="31" customFormat="1" ht="20.100000000000001" customHeight="1">
      <c r="A20" s="57"/>
      <c r="B20" s="58"/>
      <c r="C20" s="59"/>
      <c r="D20" s="59"/>
      <c r="E20" s="60"/>
      <c r="F20" s="59"/>
      <c r="G20" s="59"/>
      <c r="H20" s="59"/>
      <c r="I20" s="59"/>
      <c r="J20" s="310"/>
      <c r="K20" s="76"/>
      <c r="L20" s="76"/>
      <c r="M20" s="77"/>
      <c r="N20" s="76"/>
      <c r="O20" s="76"/>
      <c r="P20" s="77"/>
      <c r="Q20" s="87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</row>
    <row r="21" spans="1:261" s="31" customFormat="1" ht="16.5">
      <c r="A21" s="61"/>
      <c r="B21" s="61"/>
      <c r="C21" s="61"/>
      <c r="D21" s="61"/>
      <c r="E21" s="62"/>
      <c r="F21" s="61"/>
      <c r="G21" s="61"/>
      <c r="H21" s="61"/>
      <c r="I21" s="78"/>
      <c r="Q21" s="81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</row>
    <row r="22" spans="1:261" s="31" customFormat="1">
      <c r="A22" s="63" t="s">
        <v>184</v>
      </c>
      <c r="B22" s="63"/>
      <c r="C22" s="64"/>
      <c r="D22" s="64"/>
      <c r="Q22" s="81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</row>
    <row r="23" spans="1:261" s="31" customFormat="1">
      <c r="C23" s="32"/>
      <c r="D23" s="32"/>
      <c r="K23" s="79" t="s">
        <v>185</v>
      </c>
      <c r="L23" s="80"/>
      <c r="M23" s="79" t="s">
        <v>186</v>
      </c>
      <c r="N23" s="79"/>
      <c r="O23" s="79" t="s">
        <v>188</v>
      </c>
      <c r="P23" s="31" t="s">
        <v>145</v>
      </c>
      <c r="Q23" s="8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</row>
    <row r="24" spans="1:261" s="31" customFormat="1">
      <c r="C24" s="32"/>
      <c r="D24" s="32"/>
      <c r="Q24" s="33"/>
      <c r="IV24" s="16"/>
      <c r="IW24" s="16"/>
      <c r="IX24" s="16"/>
      <c r="IY24" s="16"/>
      <c r="IZ24" s="16"/>
      <c r="JA24" s="16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0"/>
  </mergeCells>
  <phoneticPr fontId="56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J21" sqref="J2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08" t="s">
        <v>263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5" s="2" customFormat="1" ht="18" customHeight="1">
      <c r="A2" s="417" t="s">
        <v>264</v>
      </c>
      <c r="B2" s="418" t="s">
        <v>265</v>
      </c>
      <c r="C2" s="418" t="s">
        <v>266</v>
      </c>
      <c r="D2" s="418" t="s">
        <v>267</v>
      </c>
      <c r="E2" s="418" t="s">
        <v>268</v>
      </c>
      <c r="F2" s="418" t="s">
        <v>269</v>
      </c>
      <c r="G2" s="418" t="s">
        <v>270</v>
      </c>
      <c r="H2" s="418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418" t="s">
        <v>277</v>
      </c>
      <c r="O2" s="418" t="s">
        <v>278</v>
      </c>
    </row>
    <row r="3" spans="1:15" s="2" customFormat="1" ht="18" customHeight="1">
      <c r="A3" s="417"/>
      <c r="B3" s="419"/>
      <c r="C3" s="419"/>
      <c r="D3" s="419"/>
      <c r="E3" s="419"/>
      <c r="F3" s="419"/>
      <c r="G3" s="419"/>
      <c r="H3" s="419"/>
      <c r="I3" s="4" t="s">
        <v>204</v>
      </c>
      <c r="J3" s="4" t="s">
        <v>204</v>
      </c>
      <c r="K3" s="4" t="s">
        <v>204</v>
      </c>
      <c r="L3" s="4" t="s">
        <v>204</v>
      </c>
      <c r="M3" s="4" t="s">
        <v>204</v>
      </c>
      <c r="N3" s="419"/>
      <c r="O3" s="419"/>
    </row>
    <row r="4" spans="1:15" ht="18" customHeight="1">
      <c r="A4" s="9">
        <v>1</v>
      </c>
      <c r="B4" s="8" t="s">
        <v>279</v>
      </c>
      <c r="C4" s="8" t="s">
        <v>280</v>
      </c>
      <c r="D4" s="8" t="s">
        <v>120</v>
      </c>
      <c r="E4" s="9" t="s">
        <v>63</v>
      </c>
      <c r="F4" s="8" t="s">
        <v>281</v>
      </c>
      <c r="G4" s="6" t="s">
        <v>66</v>
      </c>
      <c r="H4" s="6" t="s">
        <v>66</v>
      </c>
      <c r="I4" s="9">
        <v>1</v>
      </c>
      <c r="J4" s="9">
        <v>0</v>
      </c>
      <c r="K4" s="9">
        <v>1</v>
      </c>
      <c r="L4" s="9">
        <v>0</v>
      </c>
      <c r="M4" s="9">
        <v>0</v>
      </c>
      <c r="N4" s="9">
        <v>3</v>
      </c>
      <c r="O4" s="6"/>
    </row>
    <row r="5" spans="1:15" ht="18" customHeight="1">
      <c r="A5" s="9">
        <v>2</v>
      </c>
      <c r="B5" s="8">
        <v>230206540</v>
      </c>
      <c r="C5" s="8" t="s">
        <v>280</v>
      </c>
      <c r="D5" s="8" t="s">
        <v>282</v>
      </c>
      <c r="E5" s="9" t="s">
        <v>63</v>
      </c>
      <c r="F5" s="8" t="s">
        <v>281</v>
      </c>
      <c r="G5" s="6" t="s">
        <v>66</v>
      </c>
      <c r="H5" s="6" t="s">
        <v>66</v>
      </c>
      <c r="I5" s="9">
        <v>2</v>
      </c>
      <c r="J5" s="9"/>
      <c r="K5" s="9">
        <v>1</v>
      </c>
      <c r="L5" s="9">
        <v>1</v>
      </c>
      <c r="M5" s="9">
        <v>1</v>
      </c>
      <c r="N5" s="9">
        <v>4</v>
      </c>
      <c r="O5" s="6"/>
    </row>
    <row r="6" spans="1:15" ht="18" customHeight="1">
      <c r="A6" s="9">
        <v>3</v>
      </c>
      <c r="B6" s="8">
        <v>230206541</v>
      </c>
      <c r="C6" s="8" t="s">
        <v>280</v>
      </c>
      <c r="D6" s="8" t="s">
        <v>122</v>
      </c>
      <c r="E6" s="9" t="s">
        <v>63</v>
      </c>
      <c r="F6" s="8" t="s">
        <v>281</v>
      </c>
      <c r="G6" s="6" t="s">
        <v>66</v>
      </c>
      <c r="H6" s="6" t="s">
        <v>66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3</v>
      </c>
      <c r="O6" s="11"/>
    </row>
    <row r="7" spans="1:15" ht="18" customHeight="1">
      <c r="A7" s="9">
        <v>4</v>
      </c>
      <c r="B7" s="8">
        <v>230207539</v>
      </c>
      <c r="C7" s="8" t="s">
        <v>280</v>
      </c>
      <c r="D7" s="8" t="s">
        <v>119</v>
      </c>
      <c r="E7" s="9" t="s">
        <v>63</v>
      </c>
      <c r="F7" s="8" t="s">
        <v>281</v>
      </c>
      <c r="G7" s="6" t="s">
        <v>66</v>
      </c>
      <c r="H7" s="6" t="s">
        <v>66</v>
      </c>
      <c r="I7" s="9">
        <v>1</v>
      </c>
      <c r="J7" s="9">
        <v>0</v>
      </c>
      <c r="K7" s="9">
        <v>1</v>
      </c>
      <c r="L7" s="9">
        <v>0</v>
      </c>
      <c r="M7" s="9">
        <v>0</v>
      </c>
      <c r="N7" s="9">
        <v>3</v>
      </c>
      <c r="O7" s="11"/>
    </row>
    <row r="8" spans="1:15" ht="14.25" customHeight="1">
      <c r="A8" s="9"/>
      <c r="B8" s="9"/>
      <c r="C8" s="15"/>
      <c r="D8" s="9"/>
      <c r="E8" s="9"/>
      <c r="F8" s="9"/>
      <c r="G8" s="6"/>
      <c r="H8" s="6"/>
      <c r="I8" s="9"/>
      <c r="J8" s="9"/>
      <c r="K8" s="9"/>
      <c r="L8" s="9"/>
      <c r="M8" s="9"/>
      <c r="N8" s="9"/>
      <c r="O8" s="11"/>
    </row>
    <row r="9" spans="1:15" ht="14.25" customHeight="1">
      <c r="A9" s="9"/>
      <c r="B9" s="9"/>
      <c r="C9" s="15"/>
      <c r="D9" s="9"/>
      <c r="E9" s="9"/>
      <c r="F9" s="9"/>
      <c r="G9" s="6"/>
      <c r="H9" s="6"/>
      <c r="I9" s="9"/>
      <c r="J9" s="9"/>
      <c r="K9" s="9"/>
      <c r="L9" s="9"/>
      <c r="M9" s="9"/>
      <c r="N9" s="9"/>
      <c r="O9" s="11"/>
    </row>
    <row r="10" spans="1:15" ht="14.25" customHeight="1">
      <c r="A10" s="9"/>
      <c r="B10" s="9"/>
      <c r="C10" s="15"/>
      <c r="D10" s="9"/>
      <c r="E10" s="9"/>
      <c r="F10" s="9"/>
      <c r="G10" s="6"/>
      <c r="H10" s="6"/>
      <c r="I10" s="9"/>
      <c r="J10" s="9"/>
      <c r="K10" s="9"/>
      <c r="L10" s="9"/>
      <c r="M10" s="9"/>
      <c r="N10" s="9"/>
      <c r="O10" s="11"/>
    </row>
    <row r="11" spans="1:15" ht="14.25" customHeight="1">
      <c r="A11" s="11"/>
      <c r="B11" s="9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09" t="s">
        <v>283</v>
      </c>
      <c r="B12" s="410"/>
      <c r="C12" s="410"/>
      <c r="D12" s="411"/>
      <c r="E12" s="412"/>
      <c r="F12" s="413"/>
      <c r="G12" s="413"/>
      <c r="H12" s="413"/>
      <c r="I12" s="414"/>
      <c r="J12" s="409" t="s">
        <v>284</v>
      </c>
      <c r="K12" s="410"/>
      <c r="L12" s="410"/>
      <c r="M12" s="411"/>
      <c r="N12" s="12"/>
      <c r="O12" s="14"/>
    </row>
    <row r="13" spans="1:15" ht="72.95" customHeight="1">
      <c r="A13" s="415" t="s">
        <v>285</v>
      </c>
      <c r="B13" s="416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2023-02-28T08:41:09Z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218FA1A6D1DF45F1BEB49EDB12AB3A04</vt:lpwstr>
  </property>
  <property fmtid="{D5CDD505-2E9C-101B-9397-08002B2CF9AE}" pid="4" name="KSOReadingLayout">
    <vt:bool>true</vt:bool>
  </property>
</Properties>
</file>