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86" firstSheet="2" activeTab="4"/>
  </bookViews>
  <sheets>
    <sheet name="工作内容" sheetId="1" r:id="rId1"/>
    <sheet name="AQL2.5验货" sheetId="2" r:id="rId2"/>
    <sheet name="首期" sheetId="3" r:id="rId3"/>
    <sheet name="首期尺寸表" sheetId="13" r:id="rId4"/>
    <sheet name="尾期1" sheetId="5" r:id="rId5"/>
    <sheet name="尾期尺寸表1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  <sheet name="Sheet1" sheetId="15" r:id="rId13"/>
  </sheets>
  <definedNames>
    <definedName name="_xlnm.Print_Area" localSheetId="3">首期尺寸表!$A$1:$N$29</definedName>
    <definedName name="_xlnm.Print_Area" localSheetId="4">尾期1!$A$2:$K$42</definedName>
  </definedNames>
  <calcPr calcId="144525" concurrentCalc="0"/>
</workbook>
</file>

<file path=xl/sharedStrings.xml><?xml version="1.0" encoding="utf-8"?>
<sst xmlns="http://schemas.openxmlformats.org/spreadsheetml/2006/main" count="879" uniqueCount="400">
  <si>
    <t>生产工厂前期资料准备：</t>
  </si>
  <si>
    <t>下单明细及货期进度</t>
  </si>
  <si>
    <t>探路者尾期验货抽验标准</t>
  </si>
  <si>
    <t>收集工艺资料</t>
  </si>
  <si>
    <t>AQL1.0</t>
  </si>
  <si>
    <t>AQL2.5</t>
  </si>
  <si>
    <t>AQL4.0</t>
  </si>
  <si>
    <t>产前样衣分析</t>
  </si>
  <si>
    <t>整批数量</t>
  </si>
  <si>
    <t>抽验数量</t>
  </si>
  <si>
    <t>Ac</t>
  </si>
  <si>
    <t>Re</t>
  </si>
  <si>
    <t>工厂排产计划收集</t>
  </si>
  <si>
    <t>≤90</t>
  </si>
  <si>
    <t>开裁前召开产前会议并拍照或现场开产前会</t>
  </si>
  <si>
    <t>91-150</t>
  </si>
  <si>
    <t>工厂业务每周3下班前提交（每周生产进度表)</t>
  </si>
  <si>
    <t>151-280</t>
  </si>
  <si>
    <t>面料辅料到厂7个工作日内完成抽检记录（6个表格）；检验结果回执给材料商、探路者质量负责人（QC）</t>
  </si>
  <si>
    <t>281-500</t>
  </si>
  <si>
    <t>首期验货资料及条件：</t>
  </si>
  <si>
    <t>501-1200</t>
  </si>
  <si>
    <t>生产线出成品10件左右</t>
  </si>
  <si>
    <t>1201-3200</t>
  </si>
  <si>
    <r>
      <rPr>
        <sz val="10"/>
        <color theme="1"/>
        <rFont val="宋体"/>
        <charset val="134"/>
        <scheme val="minor"/>
      </rPr>
      <t>业务员提前3个工作日发OA验货申请；（</t>
    </r>
    <r>
      <rPr>
        <b/>
        <u/>
        <sz val="10"/>
        <color theme="1"/>
        <rFont val="宋体"/>
        <charset val="134"/>
        <scheme val="minor"/>
      </rPr>
      <t>要求写明款号，上线日，出成品数量，及需要验货的时间）</t>
    </r>
  </si>
  <si>
    <t>3201-10000</t>
  </si>
  <si>
    <t>查看面料辅料的验货记录，按款核对清楚并提交给探路者质量负责人（QC）（Excel格式）（1-6测试表）</t>
  </si>
  <si>
    <t>10001-35000</t>
  </si>
  <si>
    <t>跟踪面料辅料到厂7个工作日内验货过程</t>
  </si>
  <si>
    <t>提交实物检验图片和视频</t>
  </si>
  <si>
    <t>注：探路者验货按照AQL2.5验货标准实行</t>
  </si>
  <si>
    <t>工厂检验员拍照首期验货过程及生产线情况，（洗标主标，问题点</t>
  </si>
  <si>
    <t>寄3-5件到公司（熨烫平整）并发OA说明</t>
  </si>
  <si>
    <t>A.1 TOREAD/ACANU男、女服装号型对照表（B体）</t>
  </si>
  <si>
    <t>工厂首件验货填写（首期验货报告）+洗水前后规格表（Excel格式）</t>
  </si>
  <si>
    <t>男上装</t>
  </si>
  <si>
    <t>OA申请首期：格式写明上线时间、已出成品件数、寄评定样衣明细、收件人、快递单号。</t>
  </si>
  <si>
    <t>码号</t>
  </si>
  <si>
    <t>S</t>
  </si>
  <si>
    <t>M</t>
  </si>
  <si>
    <t>L</t>
  </si>
  <si>
    <t>XL</t>
  </si>
  <si>
    <t>XXL</t>
  </si>
  <si>
    <t>XXXL</t>
  </si>
  <si>
    <t>XXXXL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</si>
  <si>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</si>
  <si>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</si>
  <si>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</si>
  <si>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</si>
  <si>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</si>
  <si>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</si>
  <si>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</si>
  <si>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</si>
  <si>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中期验货资料及条件：</t>
  </si>
  <si>
    <t>男裤</t>
  </si>
  <si>
    <t>生产线下50%，包装20%</t>
  </si>
  <si>
    <r>
      <rPr>
        <sz val="10"/>
        <color theme="1"/>
        <rFont val="宋体"/>
        <charset val="134"/>
        <scheme val="minor"/>
      </rPr>
      <t>业务员提前3个工作日发OA中期验货申请；</t>
    </r>
    <r>
      <rPr>
        <b/>
        <u/>
        <sz val="10"/>
        <color theme="1"/>
        <rFont val="宋体"/>
        <charset val="134"/>
        <scheme val="minor"/>
      </rPr>
      <t>（要求写明款号，成品数量，包装数量，是否齐色号洗水测试，及需要验货时间）</t>
    </r>
  </si>
  <si>
    <t>165/80B</t>
  </si>
  <si>
    <t>170/84B</t>
  </si>
  <si>
    <t>175/88B</t>
  </si>
  <si>
    <t>180/92B</t>
  </si>
  <si>
    <t>185/96B</t>
  </si>
  <si>
    <t>190/100B</t>
  </si>
  <si>
    <t>195/104B</t>
  </si>
  <si>
    <t>提交并核对面料第3方检测报告内各项功能信息与洗标及吊牌是否吻合</t>
  </si>
  <si>
    <t>女上装</t>
  </si>
  <si>
    <t>齐色错码各号型2件到公司，并发OA说明</t>
  </si>
  <si>
    <t>XS</t>
  </si>
  <si>
    <t>寄封样给公司1件（包装完整，附尺寸表一份）发OA，并抄给库房闫，取消</t>
  </si>
  <si>
    <t>150/80B</t>
  </si>
  <si>
    <t>155/84B</t>
  </si>
  <si>
    <t>160/88B</t>
  </si>
  <si>
    <t>165/92B</t>
  </si>
  <si>
    <t>170/96B</t>
  </si>
  <si>
    <t>175/100B</t>
  </si>
  <si>
    <t>180/104B</t>
  </si>
  <si>
    <t>工厂检验员拍照和拍视频中期验货过程及生产线情况（纸箱抽箱称重，未拆袋产品，洗标主标，合格证，问题产品，</t>
  </si>
  <si>
    <t>女裤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</si>
  <si>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</si>
  <si>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</si>
  <si>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</si>
  <si>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</si>
  <si>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</si>
  <si>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</si>
  <si>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</si>
  <si>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</si>
  <si>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</si>
  <si>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</si>
  <si>
    <t>尾期验货资料及条件：</t>
  </si>
  <si>
    <t>男上装尺码对照表</t>
  </si>
  <si>
    <t>全部下机，包装95%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</si>
  <si>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XXXL</t>
    </r>
  </si>
  <si>
    <r>
      <rPr>
        <sz val="10"/>
        <color theme="1"/>
        <rFont val="宋体"/>
        <charset val="134"/>
        <scheme val="minor"/>
      </rPr>
      <t>业务员提前3个工作日发OA尾期验货申请；（</t>
    </r>
    <r>
      <rPr>
        <b/>
        <u/>
        <sz val="10"/>
        <color theme="1"/>
        <rFont val="宋体"/>
        <charset val="134"/>
        <scheme val="minor"/>
      </rPr>
      <t>要求写明款号，包装情况，全部完成时间，具体出货数量，及需要验货时间）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</si>
  <si>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</si>
  <si>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</si>
  <si>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</si>
  <si>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</si>
  <si>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</si>
  <si>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</si>
  <si>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</si>
  <si>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</si>
  <si>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提交并核对面料和成衣第3方检测报告各项功能及吊牌信息是否吻合</t>
  </si>
  <si>
    <t>女上装尺码对照表</t>
  </si>
  <si>
    <t>工厂验货过程视频和拍照片（纸箱抽箱称重，清点箱内数量并核对颜色尺码；未拆袋的产品，合格证及功能吊牌+各色组洗标主标，问题产品，</t>
  </si>
  <si>
    <t>工厂尾期验货填写（尾期验货报告）+齐色错码各3件以上规格测量尺寸表（Excel格式）</t>
  </si>
  <si>
    <t>150/76A</t>
  </si>
  <si>
    <t>155/80A</t>
  </si>
  <si>
    <t>按公司要求按出货量比例抽验，并记录抽箱号及问题产品和数量</t>
  </si>
  <si>
    <t>男裤尺码对照表</t>
  </si>
  <si>
    <t>OA申请尾期：格式写明已包装完成款式、数量、自验货时间（直发款约验货时间）、出货箱单。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</si>
  <si>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</si>
  <si>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</si>
  <si>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</si>
  <si>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</si>
  <si>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</si>
  <si>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</si>
  <si>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</si>
  <si>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</si>
  <si>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徒步-HIKING,旅行-TRAVELAX，1.面料验布，2.面料缩率，3.面料互染，4面料静水压，5.特殊工艺测试，6.织带类缩率测试</t>
  </si>
  <si>
    <t>女裤尺码对照表</t>
  </si>
  <si>
    <t>注：适用于自主管理类工厂</t>
  </si>
  <si>
    <t>150/62A</t>
  </si>
  <si>
    <t>155/66A</t>
  </si>
  <si>
    <t>160/70A</t>
  </si>
  <si>
    <t>165/74A</t>
  </si>
  <si>
    <t>170/78A</t>
  </si>
  <si>
    <t>175/82A</t>
  </si>
  <si>
    <t>180/86A</t>
  </si>
  <si>
    <t>TOREAD-首件（首批）检验报告书</t>
  </si>
  <si>
    <t>订单类别</t>
  </si>
  <si>
    <t>探路者童装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</si>
  <si>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</si>
  <si>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</si>
  <si>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</si>
  <si>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</si>
  <si>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</si>
  <si>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</si>
  <si>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</si>
  <si>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</si>
  <si>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</si>
  <si>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</si>
  <si>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</si>
  <si>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</si>
  <si>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</si>
  <si>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</si>
  <si>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</si>
  <si>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</si>
  <si>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</si>
  <si>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</si>
  <si>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</si>
  <si>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</si>
  <si>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</si>
  <si>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</si>
  <si>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</si>
  <si>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</si>
  <si>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</si>
  <si>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</si>
  <si>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</si>
  <si>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</si>
  <si>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</si>
  <si>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</si>
  <si>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</si>
  <si>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</si>
  <si>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</si>
  <si>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</si>
  <si>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</si>
  <si>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</si>
  <si>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</si>
  <si>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</si>
  <si>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</si>
  <si>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</si>
  <si>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</si>
  <si>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</si>
  <si>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</si>
  <si>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</si>
  <si>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</si>
  <si>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</si>
  <si>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</si>
  <si>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</si>
  <si>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</si>
  <si>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</si>
  <si>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</si>
  <si>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</si>
  <si>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香水紫：130规格15件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</si>
  <si>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</si>
  <si>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</si>
  <si>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</si>
  <si>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</si>
  <si>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</si>
  <si>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1.合袖口线迹不齐1件</t>
  </si>
  <si>
    <t>2.开旗明线起皱1件</t>
  </si>
  <si>
    <t>3.压领明线宽窄不均匀1件</t>
  </si>
  <si>
    <t>4.上腰起皱左右不均匀1件</t>
  </si>
  <si>
    <t>共4件</t>
  </si>
  <si>
    <t>以上问题已经返修处理.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</si>
  <si>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</si>
  <si>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</si>
  <si>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</si>
  <si>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</si>
  <si>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</si>
  <si>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</si>
  <si>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</si>
  <si>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</si>
  <si>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</si>
  <si>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</si>
  <si>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</si>
  <si>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</si>
  <si>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QC出货报告书</t>
  </si>
  <si>
    <t>QAMMAL84367</t>
  </si>
  <si>
    <t>儿童长袖T恤</t>
  </si>
  <si>
    <t>诸城天耀</t>
  </si>
  <si>
    <t>合同日期</t>
  </si>
  <si>
    <t>1月5号</t>
  </si>
  <si>
    <t>检验资料确认</t>
  </si>
  <si>
    <t>交货形式</t>
  </si>
  <si>
    <t>物流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</si>
  <si>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</si>
  <si>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</si>
  <si>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</si>
  <si>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</si>
  <si>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</si>
  <si>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</si>
  <si>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</si>
  <si>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</si>
  <si>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采购凭证号</t>
  </si>
  <si>
    <t>CGDD22110200150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</si>
  <si>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</si>
  <si>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</si>
  <si>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</si>
  <si>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</si>
  <si>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</si>
  <si>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</si>
  <si>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</si>
  <si>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</si>
  <si>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</si>
  <si>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</si>
  <si>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</si>
  <si>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</si>
  <si>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</si>
  <si>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</si>
  <si>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</si>
  <si>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</si>
  <si>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</si>
  <si>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</si>
  <si>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</si>
  <si>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</si>
  <si>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</si>
  <si>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</si>
  <si>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黑色：120码5件 第8箱， 130码5件 第3箱， 140码5件 第4箱， 150码5件 第6箱， 160码5件 第6箱， 165码5件 第7箱，</t>
  </si>
  <si>
    <t>情况说明：</t>
  </si>
  <si>
    <t xml:space="preserve">【问题点描述】  </t>
  </si>
  <si>
    <t>1.脏污1件</t>
  </si>
  <si>
    <t>2.线头2件</t>
  </si>
  <si>
    <t>共3件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</si>
  <si>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</si>
  <si>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</si>
  <si>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</si>
  <si>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</si>
  <si>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</si>
  <si>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</si>
  <si>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</si>
  <si>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诸城天耀QC</t>
  </si>
  <si>
    <t>检验人</t>
  </si>
  <si>
    <t>王炳娥</t>
  </si>
  <si>
    <t>2023.2.10</t>
  </si>
  <si>
    <t>娄增芬</t>
  </si>
  <si>
    <t>QC规格测量表</t>
  </si>
  <si>
    <t>款号QAJJAL84139</t>
  </si>
  <si>
    <t>儿童卫裤</t>
  </si>
  <si>
    <t>部位名称</t>
  </si>
  <si>
    <t>指示规格  FINAL SPEC</t>
  </si>
  <si>
    <t>样品规格  SAMPLE SPEC</t>
  </si>
  <si>
    <t>黑色</t>
  </si>
  <si>
    <t>120/53.</t>
  </si>
  <si>
    <t>130/56.</t>
  </si>
  <si>
    <t>140/55.</t>
  </si>
  <si>
    <t>150/61.</t>
  </si>
  <si>
    <t>160/66A.</t>
  </si>
  <si>
    <t>165/68A</t>
  </si>
  <si>
    <t>裤外侧长-内打底</t>
  </si>
  <si>
    <t>+0.6/-0.5/+0.8</t>
  </si>
  <si>
    <t>+0.8/-0.5/-</t>
  </si>
  <si>
    <t>-0.5/+0.7/-0.6</t>
  </si>
  <si>
    <t>+1/-/-0.7</t>
  </si>
  <si>
    <t>短裤外侧长</t>
  </si>
  <si>
    <t>-/+0.5/-0.5</t>
  </si>
  <si>
    <t>+1/-/+0.8</t>
  </si>
  <si>
    <t>全松紧腰围 平量</t>
  </si>
  <si>
    <t>+1/-/-</t>
  </si>
  <si>
    <t>+1/+0.5/-0.3</t>
  </si>
  <si>
    <t>全松紧腰围 拉量</t>
  </si>
  <si>
    <t>+0.5/-0.4/-</t>
  </si>
  <si>
    <t>内裤臀围/2</t>
  </si>
  <si>
    <t>+0.5/-0.3/-</t>
  </si>
  <si>
    <t>+0.2/-0.3/+0.4</t>
  </si>
  <si>
    <t xml:space="preserve">内裤腿围/2 </t>
  </si>
  <si>
    <t>+0.2/-0.2/+0.3</t>
  </si>
  <si>
    <t xml:space="preserve">内裤膝围/2 </t>
  </si>
  <si>
    <t>-0.2/-0.3/-0.4</t>
  </si>
  <si>
    <t>+0.5/+0.3/+0.4</t>
  </si>
  <si>
    <t>内口脚口/2</t>
  </si>
  <si>
    <t>-/-0.2/-</t>
  </si>
  <si>
    <t>前裆长（含腰）</t>
  </si>
  <si>
    <t>后裆长（含腰）</t>
  </si>
  <si>
    <t>腰宽</t>
  </si>
  <si>
    <t>3.5</t>
  </si>
  <si>
    <t xml:space="preserve"> 1. 初期请洗测2-3件，有问题的另加测量数量。</t>
  </si>
  <si>
    <t>验货时间：2023.2.8</t>
  </si>
  <si>
    <t>跟单QC:陈海芳</t>
  </si>
  <si>
    <t>工厂负责人：娄增芬</t>
  </si>
  <si>
    <t xml:space="preserve"> 2.中期验货记录各色号型洗水前后尺寸表</t>
  </si>
  <si>
    <t xml:space="preserve"> 3.尾期验货齐色错码各5件成品尺寸记录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</si>
  <si>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</si>
  <si>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</si>
  <si>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</si>
  <si>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</si>
  <si>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</si>
  <si>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</si>
  <si>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</si>
  <si>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</si>
  <si>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</si>
  <si>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</si>
  <si>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接头</t>
  </si>
  <si>
    <t>起节</t>
  </si>
  <si>
    <t>花色</t>
  </si>
  <si>
    <t>破洞</t>
  </si>
  <si>
    <t>折痕</t>
  </si>
  <si>
    <t>合计数量</t>
  </si>
  <si>
    <t>备注</t>
  </si>
  <si>
    <t>数量</t>
  </si>
  <si>
    <t>K08047D</t>
  </si>
  <si>
    <t>自由裁</t>
  </si>
  <si>
    <t>OEM</t>
  </si>
  <si>
    <t>YES</t>
  </si>
  <si>
    <t>2128#</t>
  </si>
  <si>
    <t>拉平纹布</t>
  </si>
  <si>
    <t>制表时间：2022.12.1</t>
  </si>
  <si>
    <t>测试人签名：高华兵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</si>
  <si>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</si>
  <si>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</si>
  <si>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</si>
  <si>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</si>
  <si>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</si>
  <si>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</si>
  <si>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</si>
  <si>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</si>
  <si>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</si>
  <si>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宇邦</t>
  </si>
  <si>
    <t>宏港</t>
  </si>
  <si>
    <t>合格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</si>
  <si>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</si>
  <si>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</si>
  <si>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</si>
  <si>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</si>
  <si>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</si>
  <si>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</si>
  <si>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</si>
  <si>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</si>
  <si>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</si>
  <si>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</si>
  <si>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</si>
  <si>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此款无互染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</si>
  <si>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</si>
  <si>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</si>
  <si>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</si>
  <si>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</si>
  <si>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</si>
  <si>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</si>
  <si>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</si>
  <si>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</si>
  <si>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</si>
  <si>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</si>
  <si>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</si>
  <si>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</si>
  <si>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</si>
  <si>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</si>
  <si>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</si>
  <si>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</si>
  <si>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</si>
  <si>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</si>
  <si>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</si>
  <si>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</si>
  <si>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工厂自印</t>
  </si>
  <si>
    <t>裙摆拼接</t>
  </si>
  <si>
    <t>印花</t>
  </si>
  <si>
    <t>川海</t>
  </si>
  <si>
    <t>ZY00031</t>
  </si>
  <si>
    <t>2022.12.10</t>
  </si>
  <si>
    <t>高华兵</t>
  </si>
  <si>
    <r>
      <rPr>
        <b/>
        <sz val="9"/>
        <color theme="1"/>
        <rFont val="微软雅黑"/>
        <charset val="134"/>
      </rPr>
      <t xml:space="preserve">测试要求：
</t>
    </r>
    <r>
      <rPr>
        <sz val="9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</si>
  <si>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</si>
  <si>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</si>
  <si>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</si>
  <si>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</si>
  <si>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BB00019</t>
  </si>
  <si>
    <t>东莞泰丰</t>
  </si>
  <si>
    <t>ZD00119</t>
  </si>
  <si>
    <t>制表时间：2022.12.10</t>
  </si>
  <si>
    <t>测试人签名</t>
  </si>
  <si>
    <r>
      <rPr>
        <b/>
        <sz val="9"/>
        <color theme="1"/>
        <rFont val="微软雅黑"/>
        <charset val="134"/>
      </rPr>
      <t>测试要求：</t>
    </r>
    <r>
      <rPr>
        <sz val="9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</si>
</sst>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83">
    <font>
      <sz val="12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z val="9"/>
      <name val="微软雅黑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name val="宋体"/>
      <charset val="134"/>
    </font>
    <font>
      <sz val="10"/>
      <color rgb="FF000000"/>
      <name val="宋体"/>
      <charset val="134"/>
    </font>
    <font>
      <sz val="10"/>
      <color rgb="FF000000"/>
      <name val="微软雅黑"/>
      <charset val="134"/>
    </font>
    <font>
      <b/>
      <sz val="10"/>
      <color indexed="8"/>
      <name val="宋体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indexed="8"/>
      <name val="华文细黑"/>
      <charset val="134"/>
    </font>
    <font>
      <sz val="11"/>
      <color theme="2" tint="-0.899990844447157"/>
      <name val="仿宋_GB2312"/>
      <charset val="134"/>
    </font>
    <font>
      <sz val="11"/>
      <color theme="2" tint="-0.899990844447157"/>
      <name val="华文细黑"/>
      <charset val="134"/>
    </font>
    <font>
      <b/>
      <sz val="11"/>
      <name val="宋体"/>
      <charset val="134"/>
    </font>
    <font>
      <b/>
      <sz val="11"/>
      <color theme="2" tint="-0.899990844447157"/>
      <name val="仿宋_GB2312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.5"/>
      <color theme="1"/>
      <name val="黑体"/>
      <charset val="134"/>
    </font>
    <font>
      <sz val="9"/>
      <color theme="1"/>
      <name val="宋体"/>
      <charset val="134"/>
    </font>
    <font>
      <b/>
      <sz val="22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6"/>
      <name val="黑体"/>
      <charset val="134"/>
    </font>
    <font>
      <sz val="16"/>
      <name val="仿宋_GB2312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b/>
      <sz val="16"/>
      <name val="仿宋_GB2312"/>
      <charset val="134"/>
    </font>
    <font>
      <sz val="12"/>
      <color indexed="8"/>
      <name val="宋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0000"/>
      <name val="微软雅黑"/>
      <charset val="134"/>
    </font>
    <font>
      <sz val="9"/>
      <color rgb="FF00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微软雅黑"/>
      <charset val="134"/>
    </font>
    <font>
      <b/>
      <sz val="11"/>
      <color rgb="FF000000"/>
      <name val="微软雅黑"/>
      <charset val="134"/>
    </font>
    <font>
      <sz val="8"/>
      <color rgb="FF000000"/>
      <name val="微软雅黑"/>
      <charset val="134"/>
    </font>
    <font>
      <b/>
      <sz val="10"/>
      <color rgb="FF000000"/>
      <name val="宋体"/>
      <charset val="134"/>
    </font>
    <font>
      <sz val="12"/>
      <name val="新細明體"/>
      <charset val="134"/>
    </font>
    <font>
      <sz val="11"/>
      <color indexed="8"/>
      <name val="宋体"/>
      <charset val="134"/>
    </font>
    <font>
      <b/>
      <u/>
      <sz val="10"/>
      <color theme="1"/>
      <name val="宋体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92D05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/>
    <xf numFmtId="42" fontId="21" fillId="0" borderId="0" applyFont="0" applyFill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11" borderId="82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57" fillId="0" borderId="0">
      <alignment horizontal="center" vertical="center"/>
    </xf>
    <xf numFmtId="41" fontId="21" fillId="0" borderId="0" applyFont="0" applyFill="0" applyBorder="0" applyAlignment="0" applyProtection="0">
      <alignment vertical="center"/>
    </xf>
    <xf numFmtId="0" fontId="58" fillId="0" borderId="0">
      <alignment horizontal="center" vertical="center"/>
    </xf>
    <xf numFmtId="0" fontId="55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7" fillId="0" borderId="0">
      <alignment horizontal="center" vertical="center"/>
    </xf>
    <xf numFmtId="9" fontId="21" fillId="0" borderId="0" applyFon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1" fillId="15" borderId="83" applyNumberFormat="0" applyFont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84" applyNumberFormat="0" applyFill="0" applyAlignment="0" applyProtection="0">
      <alignment vertical="center"/>
    </xf>
    <xf numFmtId="0" fontId="68" fillId="0" borderId="84" applyNumberFormat="0" applyFill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3" fillId="0" borderId="85" applyNumberFormat="0" applyFill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9" fillId="19" borderId="86" applyNumberFormat="0" applyAlignment="0" applyProtection="0">
      <alignment vertical="center"/>
    </xf>
    <xf numFmtId="0" fontId="70" fillId="19" borderId="82" applyNumberFormat="0" applyAlignment="0" applyProtection="0">
      <alignment vertical="center"/>
    </xf>
    <xf numFmtId="0" fontId="71" fillId="20" borderId="87" applyNumberFormat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72" fillId="0" borderId="88" applyNumberFormat="0" applyFill="0" applyAlignment="0" applyProtection="0">
      <alignment vertical="center"/>
    </xf>
    <xf numFmtId="0" fontId="57" fillId="0" borderId="0">
      <alignment horizontal="center" vertical="center"/>
    </xf>
    <xf numFmtId="0" fontId="73" fillId="0" borderId="89" applyNumberFormat="0" applyFill="0" applyAlignment="0" applyProtection="0">
      <alignment vertical="center"/>
    </xf>
    <xf numFmtId="0" fontId="57" fillId="0" borderId="0">
      <alignment horizontal="center" vertical="center"/>
    </xf>
    <xf numFmtId="0" fontId="74" fillId="23" borderId="0" applyNumberFormat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57" fillId="0" borderId="0">
      <alignment horizontal="center" vertical="center"/>
    </xf>
    <xf numFmtId="0" fontId="55" fillId="2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76" fillId="32" borderId="0">
      <alignment horizontal="center" vertical="center"/>
    </xf>
    <xf numFmtId="0" fontId="55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77" fillId="0" borderId="0">
      <alignment horizontal="center" vertical="center"/>
    </xf>
    <xf numFmtId="0" fontId="55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55" fillId="38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57" fillId="0" borderId="0">
      <alignment horizontal="center" vertical="center"/>
    </xf>
    <xf numFmtId="0" fontId="57" fillId="0" borderId="0">
      <alignment horizontal="center" vertical="top"/>
    </xf>
    <xf numFmtId="0" fontId="57" fillId="0" borderId="0">
      <alignment horizontal="center" vertical="center"/>
    </xf>
    <xf numFmtId="0" fontId="58" fillId="0" borderId="0">
      <alignment horizontal="center" vertical="center"/>
    </xf>
    <xf numFmtId="0" fontId="57" fillId="0" borderId="0">
      <alignment horizontal="center" vertical="center"/>
    </xf>
    <xf numFmtId="0" fontId="57" fillId="0" borderId="0">
      <alignment horizontal="center" vertical="center"/>
    </xf>
    <xf numFmtId="0" fontId="57" fillId="0" borderId="0">
      <alignment horizontal="center" vertical="center"/>
    </xf>
    <xf numFmtId="0" fontId="57" fillId="0" borderId="0">
      <alignment horizontal="center" vertical="center"/>
    </xf>
    <xf numFmtId="0" fontId="57" fillId="0" borderId="0">
      <alignment horizontal="center" vertical="center"/>
    </xf>
    <xf numFmtId="0" fontId="57" fillId="0" borderId="0">
      <alignment horizontal="center" vertical="center"/>
    </xf>
    <xf numFmtId="0" fontId="57" fillId="0" borderId="0">
      <alignment horizontal="center" vertical="center"/>
    </xf>
    <xf numFmtId="0" fontId="57" fillId="0" borderId="0">
      <alignment horizontal="center" vertical="center"/>
    </xf>
    <xf numFmtId="0" fontId="17" fillId="0" borderId="0">
      <alignment horizontal="center" vertical="center"/>
    </xf>
    <xf numFmtId="0" fontId="78" fillId="0" borderId="0">
      <alignment horizontal="center" vertical="center"/>
    </xf>
    <xf numFmtId="0" fontId="77" fillId="0" borderId="0">
      <alignment horizontal="left" vertical="center"/>
    </xf>
    <xf numFmtId="0" fontId="57" fillId="0" borderId="0">
      <alignment horizontal="left" vertical="center"/>
    </xf>
    <xf numFmtId="0" fontId="18" fillId="0" borderId="0">
      <alignment horizontal="left" vertical="top"/>
    </xf>
    <xf numFmtId="0" fontId="57" fillId="0" borderId="0">
      <alignment horizontal="left" vertical="top"/>
    </xf>
    <xf numFmtId="0" fontId="77" fillId="40" borderId="0">
      <alignment horizontal="center" vertical="center"/>
    </xf>
    <xf numFmtId="0" fontId="77" fillId="4" borderId="0">
      <alignment horizontal="center" vertical="center"/>
    </xf>
    <xf numFmtId="0" fontId="77" fillId="41" borderId="0">
      <alignment horizontal="center" vertical="center"/>
    </xf>
    <xf numFmtId="0" fontId="79" fillId="0" borderId="0">
      <alignment horizontal="center" vertical="center"/>
    </xf>
    <xf numFmtId="0" fontId="16" fillId="0" borderId="0">
      <alignment vertical="center"/>
    </xf>
    <xf numFmtId="0" fontId="16" fillId="0" borderId="0"/>
    <xf numFmtId="0" fontId="21" fillId="0" borderId="0">
      <alignment vertical="center"/>
    </xf>
    <xf numFmtId="0" fontId="21" fillId="0" borderId="0">
      <alignment vertical="center"/>
    </xf>
    <xf numFmtId="0" fontId="80" fillId="0" borderId="0" applyProtection="0">
      <alignment vertical="center"/>
    </xf>
    <xf numFmtId="0" fontId="0" fillId="0" borderId="0"/>
    <xf numFmtId="0" fontId="16" fillId="0" borderId="0">
      <alignment vertical="center"/>
    </xf>
    <xf numFmtId="0" fontId="81" fillId="0" borderId="0">
      <alignment vertical="center"/>
    </xf>
    <xf numFmtId="0" fontId="16" fillId="0" borderId="0">
      <alignment vertical="top"/>
    </xf>
  </cellStyleXfs>
  <cellXfs count="43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2" xfId="0" applyFont="1" applyBorder="1"/>
    <xf numFmtId="0" fontId="4" fillId="0" borderId="5" xfId="57" applyFont="1" applyBorder="1" applyAlignment="1">
      <alignment horizontal="center" wrapText="1"/>
    </xf>
    <xf numFmtId="0" fontId="5" fillId="0" borderId="6" xfId="57" applyFont="1" applyBorder="1" applyAlignment="1">
      <alignment horizontal="center" wrapText="1"/>
    </xf>
    <xf numFmtId="0" fontId="6" fillId="3" borderId="2" xfId="83" applyFont="1" applyFill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9" fillId="3" borderId="0" xfId="0" applyFont="1" applyFill="1"/>
    <xf numFmtId="0" fontId="2" fillId="3" borderId="0" xfId="0" applyFont="1" applyFill="1"/>
    <xf numFmtId="0" fontId="0" fillId="3" borderId="0" xfId="0" applyFill="1" applyAlignment="1">
      <alignment vertical="center"/>
    </xf>
    <xf numFmtId="0" fontId="0" fillId="3" borderId="0" xfId="0" applyFill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4" fillId="3" borderId="10" xfId="57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center"/>
    </xf>
    <xf numFmtId="0" fontId="4" fillId="3" borderId="5" xfId="57" applyFont="1" applyFill="1" applyBorder="1" applyAlignment="1">
      <alignment horizontal="center" wrapText="1"/>
    </xf>
    <xf numFmtId="0" fontId="8" fillId="3" borderId="7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0" fontId="2" fillId="3" borderId="2" xfId="0" applyNumberFormat="1" applyFont="1" applyFill="1" applyBorder="1" applyAlignment="1">
      <alignment horizontal="center" vertical="center"/>
    </xf>
    <xf numFmtId="0" fontId="4" fillId="3" borderId="2" xfId="57" applyFont="1" applyFill="1" applyBorder="1" applyAlignment="1">
      <alignment horizontal="center" vertical="center" wrapText="1"/>
    </xf>
    <xf numFmtId="0" fontId="4" fillId="3" borderId="11" xfId="57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top" wrapText="1"/>
    </xf>
    <xf numFmtId="0" fontId="9" fillId="0" borderId="0" xfId="0" applyFont="1"/>
    <xf numFmtId="0" fontId="0" fillId="0" borderId="0" xfId="0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13" fillId="0" borderId="9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justify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justify" vertical="center"/>
    </xf>
    <xf numFmtId="0" fontId="2" fillId="0" borderId="3" xfId="0" applyFont="1" applyBorder="1" applyAlignment="1">
      <alignment vertical="center"/>
    </xf>
    <xf numFmtId="0" fontId="6" fillId="0" borderId="6" xfId="83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/>
    </xf>
    <xf numFmtId="0" fontId="6" fillId="0" borderId="13" xfId="83" applyFont="1" applyBorder="1" applyAlignment="1">
      <alignment horizontal="center" vertical="center" wrapText="1" shrinkToFit="1"/>
    </xf>
    <xf numFmtId="0" fontId="2" fillId="0" borderId="3" xfId="0" applyFont="1" applyBorder="1" applyAlignment="1"/>
    <xf numFmtId="0" fontId="2" fillId="4" borderId="2" xfId="0" applyFont="1" applyFill="1" applyBorder="1" applyAlignment="1">
      <alignment horizontal="center"/>
    </xf>
    <xf numFmtId="0" fontId="6" fillId="0" borderId="0" xfId="83" applyFont="1" applyBorder="1" applyAlignment="1">
      <alignment horizontal="center" vertical="center" wrapText="1" shrinkToFit="1"/>
    </xf>
    <xf numFmtId="0" fontId="3" fillId="2" borderId="9" xfId="0" applyFont="1" applyFill="1" applyBorder="1" applyAlignment="1">
      <alignment horizontal="center" vertical="center"/>
    </xf>
    <xf numFmtId="0" fontId="6" fillId="0" borderId="0" xfId="83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9" fillId="0" borderId="2" xfId="0" applyFont="1" applyBorder="1"/>
    <xf numFmtId="0" fontId="0" fillId="0" borderId="2" xfId="0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7" fillId="0" borderId="2" xfId="0" applyFont="1" applyBorder="1"/>
    <xf numFmtId="0" fontId="16" fillId="0" borderId="2" xfId="0" applyFont="1" applyFill="1" applyBorder="1" applyAlignment="1">
      <alignment horizontal="center" vertical="center"/>
    </xf>
    <xf numFmtId="0" fontId="1" fillId="0" borderId="2" xfId="84" applyFont="1" applyBorder="1" applyAlignment="1">
      <alignment horizontal="center"/>
    </xf>
    <xf numFmtId="0" fontId="1" fillId="0" borderId="2" xfId="84" applyFont="1" applyBorder="1"/>
    <xf numFmtId="10" fontId="1" fillId="0" borderId="2" xfId="84" applyNumberFormat="1" applyFont="1" applyBorder="1" applyAlignment="1">
      <alignment horizontal="center"/>
    </xf>
    <xf numFmtId="0" fontId="4" fillId="0" borderId="2" xfId="57" applyFont="1" applyBorder="1" applyAlignment="1">
      <alignment horizontal="center" vertical="center" wrapText="1"/>
    </xf>
    <xf numFmtId="0" fontId="4" fillId="0" borderId="2" xfId="57" applyFont="1" applyBorder="1" applyAlignment="1">
      <alignment horizontal="center" wrapText="1"/>
    </xf>
    <xf numFmtId="0" fontId="17" fillId="0" borderId="2" xfId="6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18" fillId="0" borderId="2" xfId="57" applyFont="1" applyBorder="1" applyAlignment="1">
      <alignment horizontal="center" vertical="center" wrapText="1"/>
    </xf>
    <xf numFmtId="0" fontId="19" fillId="0" borderId="2" xfId="78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0" fontId="14" fillId="3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top" wrapText="1"/>
    </xf>
    <xf numFmtId="0" fontId="20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/>
    </xf>
    <xf numFmtId="0" fontId="21" fillId="0" borderId="2" xfId="0" applyFont="1" applyBorder="1"/>
    <xf numFmtId="0" fontId="13" fillId="0" borderId="2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7" fillId="0" borderId="14" xfId="60" applyFont="1" applyBorder="1" applyAlignment="1">
      <alignment horizontal="center" wrapText="1"/>
    </xf>
    <xf numFmtId="0" fontId="4" fillId="0" borderId="5" xfId="57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4" fillId="0" borderId="0" xfId="57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23" fillId="3" borderId="0" xfId="80" applyFont="1" applyFill="1"/>
    <xf numFmtId="0" fontId="23" fillId="3" borderId="0" xfId="80" applyFont="1" applyFill="1" applyBorder="1" applyAlignment="1">
      <alignment horizontal="center"/>
    </xf>
    <xf numFmtId="0" fontId="23" fillId="3" borderId="2" xfId="79" applyFont="1" applyFill="1" applyBorder="1" applyAlignment="1">
      <alignment horizontal="left" vertical="center"/>
    </xf>
    <xf numFmtId="0" fontId="23" fillId="3" borderId="2" xfId="79" applyFont="1" applyFill="1" applyBorder="1" applyAlignment="1">
      <alignment horizontal="center" vertical="center"/>
    </xf>
    <xf numFmtId="0" fontId="23" fillId="3" borderId="2" xfId="79" applyFont="1" applyFill="1" applyBorder="1" applyAlignment="1">
      <alignment vertical="center"/>
    </xf>
    <xf numFmtId="0" fontId="23" fillId="3" borderId="2" xfId="80" applyFont="1" applyFill="1" applyBorder="1" applyAlignment="1">
      <alignment horizontal="center"/>
    </xf>
    <xf numFmtId="0" fontId="23" fillId="3" borderId="2" xfId="80" applyFont="1" applyFill="1" applyBorder="1" applyAlignment="1" applyProtection="1">
      <alignment horizontal="center" vertical="center"/>
    </xf>
    <xf numFmtId="0" fontId="23" fillId="3" borderId="2" xfId="80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left"/>
    </xf>
    <xf numFmtId="177" fontId="16" fillId="3" borderId="2" xfId="0" applyNumberFormat="1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left"/>
    </xf>
    <xf numFmtId="0" fontId="24" fillId="0" borderId="2" xfId="86" applyFont="1" applyFill="1" applyBorder="1" applyAlignment="1">
      <alignment horizontal="center" vertical="center" wrapText="1"/>
    </xf>
    <xf numFmtId="0" fontId="25" fillId="0" borderId="2" xfId="0" applyNumberFormat="1" applyFont="1" applyFill="1" applyBorder="1" applyAlignment="1">
      <alignment horizontal="center" vertical="center"/>
    </xf>
    <xf numFmtId="0" fontId="25" fillId="0" borderId="7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wrapText="1"/>
    </xf>
    <xf numFmtId="0" fontId="27" fillId="0" borderId="2" xfId="0" applyNumberFormat="1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0" fontId="0" fillId="3" borderId="0" xfId="81" applyFont="1" applyFill="1">
      <alignment vertical="center"/>
    </xf>
    <xf numFmtId="49" fontId="26" fillId="0" borderId="2" xfId="87" applyNumberFormat="1" applyFont="1" applyFill="1" applyBorder="1" applyAlignment="1">
      <alignment horizontal="center" vertical="center" wrapText="1"/>
    </xf>
    <xf numFmtId="0" fontId="0" fillId="0" borderId="0" xfId="0" applyFont="1"/>
    <xf numFmtId="49" fontId="23" fillId="3" borderId="2" xfId="81" applyNumberFormat="1" applyFont="1" applyFill="1" applyBorder="1" applyAlignment="1">
      <alignment horizontal="center" vertical="center"/>
    </xf>
    <xf numFmtId="0" fontId="0" fillId="3" borderId="2" xfId="81" applyFont="1" applyFill="1" applyBorder="1">
      <alignment vertical="center"/>
    </xf>
    <xf numFmtId="14" fontId="23" fillId="3" borderId="0" xfId="80" applyNumberFormat="1" applyFont="1" applyFill="1"/>
    <xf numFmtId="0" fontId="16" fillId="0" borderId="0" xfId="79" applyFill="1" applyBorder="1" applyAlignment="1">
      <alignment horizontal="left" vertical="center"/>
    </xf>
    <xf numFmtId="0" fontId="16" fillId="0" borderId="0" xfId="79" applyFont="1" applyFill="1" applyAlignment="1">
      <alignment horizontal="left" vertical="center"/>
    </xf>
    <xf numFmtId="0" fontId="16" fillId="0" borderId="0" xfId="79" applyFill="1" applyAlignment="1">
      <alignment horizontal="left" vertical="center"/>
    </xf>
    <xf numFmtId="0" fontId="29" fillId="0" borderId="15" xfId="79" applyFont="1" applyFill="1" applyBorder="1" applyAlignment="1">
      <alignment horizontal="center" vertical="top"/>
    </xf>
    <xf numFmtId="0" fontId="30" fillId="0" borderId="16" xfId="79" applyFont="1" applyFill="1" applyBorder="1" applyAlignment="1">
      <alignment horizontal="left" vertical="center"/>
    </xf>
    <xf numFmtId="0" fontId="31" fillId="0" borderId="17" xfId="79" applyFont="1" applyBorder="1" applyAlignment="1">
      <alignment horizontal="center" vertical="center"/>
    </xf>
    <xf numFmtId="0" fontId="30" fillId="0" borderId="18" xfId="79" applyFont="1" applyFill="1" applyBorder="1" applyAlignment="1">
      <alignment horizontal="center" vertical="center"/>
    </xf>
    <xf numFmtId="0" fontId="31" fillId="0" borderId="19" xfId="79" applyFont="1" applyBorder="1" applyAlignment="1">
      <alignment horizontal="left" vertical="center"/>
    </xf>
    <xf numFmtId="0" fontId="31" fillId="0" borderId="20" xfId="79" applyFont="1" applyBorder="1" applyAlignment="1">
      <alignment horizontal="left" vertical="center"/>
    </xf>
    <xf numFmtId="0" fontId="30" fillId="0" borderId="21" xfId="79" applyFont="1" applyFill="1" applyBorder="1" applyAlignment="1">
      <alignment vertical="center"/>
    </xf>
    <xf numFmtId="0" fontId="31" fillId="0" borderId="19" xfId="79" applyFont="1" applyFill="1" applyBorder="1" applyAlignment="1">
      <alignment horizontal="center" vertical="center"/>
    </xf>
    <xf numFmtId="0" fontId="30" fillId="0" borderId="19" xfId="79" applyFont="1" applyFill="1" applyBorder="1" applyAlignment="1">
      <alignment vertical="center"/>
    </xf>
    <xf numFmtId="58" fontId="32" fillId="0" borderId="19" xfId="79" applyNumberFormat="1" applyFont="1" applyFill="1" applyBorder="1" applyAlignment="1">
      <alignment horizontal="center" vertical="center"/>
    </xf>
    <xf numFmtId="0" fontId="32" fillId="0" borderId="19" xfId="79" applyFont="1" applyFill="1" applyBorder="1" applyAlignment="1">
      <alignment horizontal="center" vertical="center"/>
    </xf>
    <xf numFmtId="0" fontId="30" fillId="0" borderId="19" xfId="79" applyFont="1" applyFill="1" applyBorder="1" applyAlignment="1">
      <alignment horizontal="center" vertical="center"/>
    </xf>
    <xf numFmtId="0" fontId="30" fillId="0" borderId="21" xfId="79" applyFont="1" applyFill="1" applyBorder="1" applyAlignment="1">
      <alignment horizontal="left" vertical="center"/>
    </xf>
    <xf numFmtId="0" fontId="31" fillId="0" borderId="19" xfId="79" applyFont="1" applyFill="1" applyBorder="1" applyAlignment="1">
      <alignment horizontal="right" vertical="center"/>
    </xf>
    <xf numFmtId="0" fontId="30" fillId="0" borderId="19" xfId="79" applyFont="1" applyFill="1" applyBorder="1" applyAlignment="1">
      <alignment horizontal="left" vertical="center"/>
    </xf>
    <xf numFmtId="0" fontId="30" fillId="0" borderId="22" xfId="79" applyFont="1" applyFill="1" applyBorder="1" applyAlignment="1">
      <alignment vertical="center"/>
    </xf>
    <xf numFmtId="0" fontId="31" fillId="0" borderId="23" xfId="79" applyFont="1" applyFill="1" applyBorder="1" applyAlignment="1">
      <alignment horizontal="right" vertical="center"/>
    </xf>
    <xf numFmtId="0" fontId="30" fillId="0" borderId="23" xfId="79" applyFont="1" applyFill="1" applyBorder="1" applyAlignment="1">
      <alignment vertical="center"/>
    </xf>
    <xf numFmtId="0" fontId="32" fillId="0" borderId="23" xfId="79" applyFont="1" applyFill="1" applyBorder="1" applyAlignment="1">
      <alignment vertical="center"/>
    </xf>
    <xf numFmtId="0" fontId="32" fillId="0" borderId="23" xfId="79" applyFont="1" applyFill="1" applyBorder="1" applyAlignment="1">
      <alignment horizontal="left" vertical="center"/>
    </xf>
    <xf numFmtId="0" fontId="30" fillId="0" borderId="23" xfId="79" applyFont="1" applyFill="1" applyBorder="1" applyAlignment="1">
      <alignment horizontal="left" vertical="center"/>
    </xf>
    <xf numFmtId="0" fontId="30" fillId="0" borderId="0" xfId="79" applyFont="1" applyFill="1" applyBorder="1" applyAlignment="1">
      <alignment vertical="center"/>
    </xf>
    <xf numFmtId="0" fontId="32" fillId="0" borderId="0" xfId="79" applyFont="1" applyFill="1" applyBorder="1" applyAlignment="1">
      <alignment vertical="center"/>
    </xf>
    <xf numFmtId="0" fontId="32" fillId="0" borderId="0" xfId="79" applyFont="1" applyFill="1" applyAlignment="1">
      <alignment horizontal="left" vertical="center"/>
    </xf>
    <xf numFmtId="0" fontId="30" fillId="0" borderId="16" xfId="79" applyFont="1" applyFill="1" applyBorder="1" applyAlignment="1">
      <alignment vertical="center"/>
    </xf>
    <xf numFmtId="0" fontId="30" fillId="0" borderId="18" xfId="79" applyFont="1" applyFill="1" applyBorder="1" applyAlignment="1">
      <alignment vertical="center"/>
    </xf>
    <xf numFmtId="0" fontId="32" fillId="0" borderId="24" xfId="79" applyFont="1" applyFill="1" applyBorder="1" applyAlignment="1">
      <alignment horizontal="center" vertical="center"/>
    </xf>
    <xf numFmtId="0" fontId="32" fillId="0" borderId="25" xfId="79" applyFont="1" applyFill="1" applyBorder="1" applyAlignment="1">
      <alignment horizontal="center" vertical="center"/>
    </xf>
    <xf numFmtId="0" fontId="32" fillId="0" borderId="19" xfId="79" applyFont="1" applyFill="1" applyBorder="1" applyAlignment="1">
      <alignment horizontal="left" vertical="center"/>
    </xf>
    <xf numFmtId="0" fontId="32" fillId="0" borderId="19" xfId="79" applyFont="1" applyFill="1" applyBorder="1" applyAlignment="1">
      <alignment vertical="center"/>
    </xf>
    <xf numFmtId="0" fontId="32" fillId="0" borderId="26" xfId="79" applyFont="1" applyFill="1" applyBorder="1" applyAlignment="1">
      <alignment horizontal="center" vertical="center"/>
    </xf>
    <xf numFmtId="0" fontId="32" fillId="0" borderId="27" xfId="79" applyFont="1" applyFill="1" applyBorder="1" applyAlignment="1">
      <alignment horizontal="center" vertical="center"/>
    </xf>
    <xf numFmtId="0" fontId="27" fillId="0" borderId="28" xfId="79" applyFont="1" applyFill="1" applyBorder="1" applyAlignment="1">
      <alignment horizontal="left" vertical="center"/>
    </xf>
    <xf numFmtId="0" fontId="27" fillId="0" borderId="27" xfId="79" applyFont="1" applyFill="1" applyBorder="1" applyAlignment="1">
      <alignment horizontal="left" vertical="center"/>
    </xf>
    <xf numFmtId="0" fontId="32" fillId="0" borderId="0" xfId="79" applyFont="1" applyFill="1" applyBorder="1" applyAlignment="1">
      <alignment horizontal="left" vertical="center"/>
    </xf>
    <xf numFmtId="0" fontId="30" fillId="0" borderId="18" xfId="79" applyFont="1" applyFill="1" applyBorder="1" applyAlignment="1">
      <alignment horizontal="left" vertical="center"/>
    </xf>
    <xf numFmtId="0" fontId="32" fillId="0" borderId="21" xfId="79" applyFont="1" applyFill="1" applyBorder="1" applyAlignment="1">
      <alignment horizontal="left" vertical="center"/>
    </xf>
    <xf numFmtId="0" fontId="32" fillId="0" borderId="21" xfId="79" applyFont="1" applyFill="1" applyBorder="1" applyAlignment="1">
      <alignment horizontal="left" vertical="center" wrapText="1"/>
    </xf>
    <xf numFmtId="0" fontId="32" fillId="0" borderId="19" xfId="79" applyFont="1" applyFill="1" applyBorder="1" applyAlignment="1">
      <alignment horizontal="left" vertical="center" wrapText="1"/>
    </xf>
    <xf numFmtId="0" fontId="30" fillId="0" borderId="22" xfId="79" applyFont="1" applyFill="1" applyBorder="1" applyAlignment="1">
      <alignment horizontal="left" vertical="center"/>
    </xf>
    <xf numFmtId="0" fontId="16" fillId="0" borderId="23" xfId="79" applyFill="1" applyBorder="1" applyAlignment="1">
      <alignment horizontal="center" vertical="center"/>
    </xf>
    <xf numFmtId="0" fontId="30" fillId="0" borderId="29" xfId="79" applyFont="1" applyFill="1" applyBorder="1" applyAlignment="1">
      <alignment horizontal="center" vertical="center"/>
    </xf>
    <xf numFmtId="0" fontId="30" fillId="0" borderId="30" xfId="79" applyFont="1" applyFill="1" applyBorder="1" applyAlignment="1">
      <alignment horizontal="left" vertical="center"/>
    </xf>
    <xf numFmtId="0" fontId="30" fillId="0" borderId="25" xfId="79" applyFont="1" applyFill="1" applyBorder="1" applyAlignment="1">
      <alignment horizontal="left" vertical="center"/>
    </xf>
    <xf numFmtId="0" fontId="16" fillId="0" borderId="28" xfId="79" applyFont="1" applyFill="1" applyBorder="1" applyAlignment="1">
      <alignment horizontal="left" vertical="center"/>
    </xf>
    <xf numFmtId="0" fontId="16" fillId="0" borderId="27" xfId="79" applyFont="1" applyFill="1" applyBorder="1" applyAlignment="1">
      <alignment horizontal="left" vertical="center"/>
    </xf>
    <xf numFmtId="0" fontId="32" fillId="0" borderId="28" xfId="79" applyFont="1" applyFill="1" applyBorder="1" applyAlignment="1">
      <alignment horizontal="left" vertical="center"/>
    </xf>
    <xf numFmtId="0" fontId="32" fillId="0" borderId="27" xfId="79" applyFont="1" applyFill="1" applyBorder="1" applyAlignment="1">
      <alignment horizontal="left" vertical="center"/>
    </xf>
    <xf numFmtId="0" fontId="31" fillId="0" borderId="28" xfId="79" applyFont="1" applyFill="1" applyBorder="1" applyAlignment="1">
      <alignment horizontal="left" vertical="center"/>
    </xf>
    <xf numFmtId="0" fontId="31" fillId="0" borderId="27" xfId="79" applyFont="1" applyFill="1" applyBorder="1" applyAlignment="1">
      <alignment horizontal="left" vertical="center"/>
    </xf>
    <xf numFmtId="0" fontId="32" fillId="0" borderId="31" xfId="79" applyFont="1" applyFill="1" applyBorder="1" applyAlignment="1">
      <alignment horizontal="left" vertical="center"/>
    </xf>
    <xf numFmtId="0" fontId="32" fillId="0" borderId="32" xfId="79" applyFont="1" applyFill="1" applyBorder="1" applyAlignment="1">
      <alignment horizontal="left" vertical="center"/>
    </xf>
    <xf numFmtId="0" fontId="27" fillId="0" borderId="16" xfId="79" applyFont="1" applyFill="1" applyBorder="1" applyAlignment="1">
      <alignment horizontal="left" vertical="center"/>
    </xf>
    <xf numFmtId="0" fontId="27" fillId="0" borderId="18" xfId="79" applyFont="1" applyFill="1" applyBorder="1" applyAlignment="1">
      <alignment horizontal="left" vertical="center"/>
    </xf>
    <xf numFmtId="0" fontId="30" fillId="0" borderId="26" xfId="79" applyFont="1" applyFill="1" applyBorder="1" applyAlignment="1">
      <alignment horizontal="left" vertical="center"/>
    </xf>
    <xf numFmtId="0" fontId="30" fillId="0" borderId="33" xfId="79" applyFont="1" applyFill="1" applyBorder="1" applyAlignment="1">
      <alignment horizontal="left" vertical="center"/>
    </xf>
    <xf numFmtId="0" fontId="32" fillId="0" borderId="23" xfId="79" applyFont="1" applyFill="1" applyBorder="1" applyAlignment="1">
      <alignment horizontal="center" vertical="center"/>
    </xf>
    <xf numFmtId="58" fontId="32" fillId="0" borderId="23" xfId="79" applyNumberFormat="1" applyFont="1" applyFill="1" applyBorder="1" applyAlignment="1">
      <alignment vertical="center"/>
    </xf>
    <xf numFmtId="0" fontId="30" fillId="0" borderId="23" xfId="79" applyFont="1" applyFill="1" applyBorder="1" applyAlignment="1">
      <alignment horizontal="center" vertical="center"/>
    </xf>
    <xf numFmtId="0" fontId="32" fillId="0" borderId="18" xfId="79" applyFont="1" applyFill="1" applyBorder="1" applyAlignment="1">
      <alignment horizontal="center" vertical="center"/>
    </xf>
    <xf numFmtId="0" fontId="32" fillId="0" borderId="34" xfId="79" applyFont="1" applyFill="1" applyBorder="1" applyAlignment="1">
      <alignment horizontal="center" vertical="center"/>
    </xf>
    <xf numFmtId="0" fontId="30" fillId="0" borderId="20" xfId="79" applyFont="1" applyFill="1" applyBorder="1" applyAlignment="1">
      <alignment horizontal="center" vertical="center"/>
    </xf>
    <xf numFmtId="0" fontId="32" fillId="0" borderId="20" xfId="79" applyFont="1" applyFill="1" applyBorder="1" applyAlignment="1">
      <alignment horizontal="left" vertical="center"/>
    </xf>
    <xf numFmtId="0" fontId="32" fillId="0" borderId="35" xfId="79" applyFont="1" applyFill="1" applyBorder="1" applyAlignment="1">
      <alignment horizontal="left" vertical="center"/>
    </xf>
    <xf numFmtId="0" fontId="32" fillId="0" borderId="36" xfId="79" applyFont="1" applyFill="1" applyBorder="1" applyAlignment="1">
      <alignment horizontal="center" vertical="center"/>
    </xf>
    <xf numFmtId="0" fontId="32" fillId="0" borderId="37" xfId="79" applyFont="1" applyFill="1" applyBorder="1" applyAlignment="1">
      <alignment horizontal="center" vertical="center"/>
    </xf>
    <xf numFmtId="0" fontId="27" fillId="0" borderId="37" xfId="79" applyFont="1" applyFill="1" applyBorder="1" applyAlignment="1">
      <alignment horizontal="left" vertical="center"/>
    </xf>
    <xf numFmtId="0" fontId="30" fillId="0" borderId="34" xfId="79" applyFont="1" applyFill="1" applyBorder="1" applyAlignment="1">
      <alignment horizontal="left" vertical="center"/>
    </xf>
    <xf numFmtId="0" fontId="30" fillId="0" borderId="20" xfId="79" applyFont="1" applyFill="1" applyBorder="1" applyAlignment="1">
      <alignment horizontal="left" vertical="center"/>
    </xf>
    <xf numFmtId="0" fontId="32" fillId="0" borderId="20" xfId="79" applyFont="1" applyFill="1" applyBorder="1" applyAlignment="1">
      <alignment horizontal="left" vertical="center" wrapText="1"/>
    </xf>
    <xf numFmtId="0" fontId="16" fillId="0" borderId="35" xfId="79" applyFill="1" applyBorder="1" applyAlignment="1">
      <alignment horizontal="center" vertical="center"/>
    </xf>
    <xf numFmtId="0" fontId="30" fillId="0" borderId="36" xfId="79" applyFont="1" applyFill="1" applyBorder="1" applyAlignment="1">
      <alignment horizontal="left" vertical="center"/>
    </xf>
    <xf numFmtId="0" fontId="16" fillId="0" borderId="37" xfId="79" applyFont="1" applyFill="1" applyBorder="1" applyAlignment="1">
      <alignment horizontal="left" vertical="center"/>
    </xf>
    <xf numFmtId="0" fontId="32" fillId="0" borderId="37" xfId="79" applyFont="1" applyFill="1" applyBorder="1" applyAlignment="1">
      <alignment horizontal="left" vertical="center"/>
    </xf>
    <xf numFmtId="0" fontId="31" fillId="0" borderId="37" xfId="79" applyFont="1" applyFill="1" applyBorder="1" applyAlignment="1">
      <alignment horizontal="left" vertical="center"/>
    </xf>
    <xf numFmtId="0" fontId="32" fillId="0" borderId="38" xfId="79" applyFont="1" applyFill="1" applyBorder="1" applyAlignment="1">
      <alignment horizontal="left" vertical="center"/>
    </xf>
    <xf numFmtId="0" fontId="27" fillId="0" borderId="34" xfId="79" applyFont="1" applyFill="1" applyBorder="1" applyAlignment="1">
      <alignment horizontal="left" vertical="center"/>
    </xf>
    <xf numFmtId="0" fontId="32" fillId="0" borderId="35" xfId="79" applyFont="1" applyFill="1" applyBorder="1" applyAlignment="1">
      <alignment horizontal="center" vertical="center"/>
    </xf>
    <xf numFmtId="0" fontId="33" fillId="3" borderId="0" xfId="80" applyFont="1" applyFill="1" applyBorder="1" applyAlignment="1">
      <alignment horizontal="center"/>
    </xf>
    <xf numFmtId="0" fontId="34" fillId="3" borderId="0" xfId="80" applyFont="1" applyFill="1" applyBorder="1" applyAlignment="1">
      <alignment horizontal="center"/>
    </xf>
    <xf numFmtId="0" fontId="35" fillId="3" borderId="2" xfId="79" applyFont="1" applyFill="1" applyBorder="1" applyAlignment="1">
      <alignment horizontal="left" vertical="center"/>
    </xf>
    <xf numFmtId="0" fontId="35" fillId="3" borderId="2" xfId="79" applyFont="1" applyFill="1" applyBorder="1" applyAlignment="1">
      <alignment vertical="center"/>
    </xf>
    <xf numFmtId="0" fontId="35" fillId="3" borderId="2" xfId="80" applyFont="1" applyFill="1" applyBorder="1" applyAlignment="1" applyProtection="1">
      <alignment horizontal="center" vertical="center"/>
    </xf>
    <xf numFmtId="0" fontId="35" fillId="3" borderId="2" xfId="80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176" fontId="27" fillId="3" borderId="2" xfId="0" applyNumberFormat="1" applyFont="1" applyFill="1" applyBorder="1" applyAlignment="1">
      <alignment horizontal="center"/>
    </xf>
    <xf numFmtId="176" fontId="0" fillId="3" borderId="2" xfId="0" applyNumberFormat="1" applyFill="1" applyBorder="1" applyAlignment="1">
      <alignment horizontal="left"/>
    </xf>
    <xf numFmtId="177" fontId="31" fillId="3" borderId="2" xfId="0" applyNumberFormat="1" applyFont="1" applyFill="1" applyBorder="1" applyAlignment="1">
      <alignment horizontal="center"/>
    </xf>
    <xf numFmtId="176" fontId="31" fillId="3" borderId="2" xfId="0" applyNumberFormat="1" applyFont="1" applyFill="1" applyBorder="1" applyAlignment="1">
      <alignment horizontal="center"/>
    </xf>
    <xf numFmtId="176" fontId="31" fillId="3" borderId="2" xfId="0" applyNumberFormat="1" applyFont="1" applyFill="1" applyBorder="1" applyAlignment="1">
      <alignment horizontal="left"/>
    </xf>
    <xf numFmtId="0" fontId="0" fillId="3" borderId="2" xfId="0" applyFill="1" applyBorder="1" applyAlignment="1">
      <alignment vertical="center"/>
    </xf>
    <xf numFmtId="176" fontId="31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76" fontId="31" fillId="3" borderId="2" xfId="0" applyNumberFormat="1" applyFont="1" applyFill="1" applyBorder="1" applyAlignment="1">
      <alignment horizontal="left" vertical="center"/>
    </xf>
    <xf numFmtId="0" fontId="23" fillId="3" borderId="2" xfId="80" applyFont="1" applyFill="1" applyBorder="1" applyAlignment="1"/>
    <xf numFmtId="49" fontId="23" fillId="3" borderId="2" xfId="81" applyNumberFormat="1" applyFont="1" applyFill="1" applyBorder="1" applyAlignment="1">
      <alignment horizontal="left" vertical="center"/>
    </xf>
    <xf numFmtId="0" fontId="35" fillId="3" borderId="0" xfId="80" applyFont="1" applyFill="1"/>
    <xf numFmtId="0" fontId="35" fillId="3" borderId="2" xfId="81" applyFont="1" applyFill="1" applyBorder="1" applyAlignment="1">
      <alignment horizontal="center" vertical="center"/>
    </xf>
    <xf numFmtId="49" fontId="35" fillId="3" borderId="2" xfId="81" applyNumberFormat="1" applyFont="1" applyFill="1" applyBorder="1" applyAlignment="1">
      <alignment horizontal="center" vertical="center"/>
    </xf>
    <xf numFmtId="14" fontId="35" fillId="3" borderId="0" xfId="80" applyNumberFormat="1" applyFont="1" applyFill="1"/>
    <xf numFmtId="0" fontId="16" fillId="0" borderId="0" xfId="79" applyFont="1" applyBorder="1" applyAlignment="1">
      <alignment horizontal="left" vertical="center"/>
    </xf>
    <xf numFmtId="0" fontId="16" fillId="0" borderId="0" xfId="79" applyFont="1" applyAlignment="1">
      <alignment horizontal="left" vertical="center"/>
    </xf>
    <xf numFmtId="0" fontId="36" fillId="0" borderId="15" xfId="79" applyFont="1" applyBorder="1" applyAlignment="1">
      <alignment horizontal="center" vertical="top"/>
    </xf>
    <xf numFmtId="0" fontId="37" fillId="0" borderId="39" xfId="79" applyFont="1" applyBorder="1" applyAlignment="1">
      <alignment horizontal="left" vertical="center"/>
    </xf>
    <xf numFmtId="0" fontId="37" fillId="0" borderId="17" xfId="79" applyFont="1" applyBorder="1" applyAlignment="1">
      <alignment horizontal="center" vertical="center"/>
    </xf>
    <xf numFmtId="0" fontId="27" fillId="0" borderId="17" xfId="79" applyFont="1" applyBorder="1" applyAlignment="1">
      <alignment horizontal="left" vertical="center"/>
    </xf>
    <xf numFmtId="0" fontId="27" fillId="0" borderId="16" xfId="79" applyFont="1" applyBorder="1" applyAlignment="1">
      <alignment horizontal="center" vertical="center"/>
    </xf>
    <xf numFmtId="0" fontId="27" fillId="0" borderId="18" xfId="79" applyFont="1" applyBorder="1" applyAlignment="1">
      <alignment horizontal="center" vertical="center"/>
    </xf>
    <xf numFmtId="0" fontId="27" fillId="0" borderId="34" xfId="79" applyFont="1" applyBorder="1" applyAlignment="1">
      <alignment horizontal="center" vertical="center"/>
    </xf>
    <xf numFmtId="0" fontId="37" fillId="0" borderId="16" xfId="79" applyFont="1" applyBorder="1" applyAlignment="1">
      <alignment horizontal="center" vertical="center"/>
    </xf>
    <xf numFmtId="0" fontId="37" fillId="0" borderId="18" xfId="79" applyFont="1" applyBorder="1" applyAlignment="1">
      <alignment horizontal="center" vertical="center"/>
    </xf>
    <xf numFmtId="0" fontId="37" fillId="0" borderId="34" xfId="79" applyFont="1" applyBorder="1" applyAlignment="1">
      <alignment horizontal="center" vertical="center"/>
    </xf>
    <xf numFmtId="0" fontId="27" fillId="0" borderId="21" xfId="79" applyFont="1" applyBorder="1" applyAlignment="1">
      <alignment horizontal="left" vertical="center"/>
    </xf>
    <xf numFmtId="0" fontId="27" fillId="0" borderId="19" xfId="79" applyFont="1" applyBorder="1" applyAlignment="1">
      <alignment horizontal="left" vertical="center"/>
    </xf>
    <xf numFmtId="14" fontId="31" fillId="0" borderId="19" xfId="79" applyNumberFormat="1" applyFont="1" applyBorder="1" applyAlignment="1">
      <alignment horizontal="center" vertical="center"/>
    </xf>
    <xf numFmtId="14" fontId="31" fillId="0" borderId="20" xfId="79" applyNumberFormat="1" applyFont="1" applyBorder="1" applyAlignment="1">
      <alignment horizontal="center" vertical="center"/>
    </xf>
    <xf numFmtId="0" fontId="27" fillId="0" borderId="21" xfId="79" applyFont="1" applyBorder="1" applyAlignment="1">
      <alignment vertical="center"/>
    </xf>
    <xf numFmtId="0" fontId="31" fillId="0" borderId="19" xfId="79" applyFont="1" applyBorder="1" applyAlignment="1">
      <alignment vertical="center"/>
    </xf>
    <xf numFmtId="0" fontId="31" fillId="0" borderId="20" xfId="79" applyFont="1" applyBorder="1" applyAlignment="1">
      <alignment vertical="center"/>
    </xf>
    <xf numFmtId="0" fontId="27" fillId="0" borderId="19" xfId="79" applyFont="1" applyBorder="1" applyAlignment="1">
      <alignment vertical="center"/>
    </xf>
    <xf numFmtId="0" fontId="31" fillId="0" borderId="26" xfId="79" applyFont="1" applyBorder="1" applyAlignment="1">
      <alignment horizontal="left" vertical="center"/>
    </xf>
    <xf numFmtId="0" fontId="31" fillId="0" borderId="37" xfId="79" applyFont="1" applyBorder="1" applyAlignment="1">
      <alignment horizontal="left" vertical="center"/>
    </xf>
    <xf numFmtId="0" fontId="16" fillId="0" borderId="19" xfId="79" applyFont="1" applyBorder="1" applyAlignment="1">
      <alignment vertical="center"/>
    </xf>
    <xf numFmtId="0" fontId="27" fillId="0" borderId="22" xfId="79" applyFont="1" applyBorder="1" applyAlignment="1">
      <alignment vertical="center"/>
    </xf>
    <xf numFmtId="0" fontId="31" fillId="0" borderId="23" xfId="79" applyFont="1" applyBorder="1" applyAlignment="1">
      <alignment horizontal="center" vertical="center"/>
    </xf>
    <xf numFmtId="0" fontId="31" fillId="0" borderId="35" xfId="79" applyFont="1" applyBorder="1" applyAlignment="1">
      <alignment horizontal="center" vertical="center"/>
    </xf>
    <xf numFmtId="0" fontId="27" fillId="0" borderId="22" xfId="79" applyFont="1" applyBorder="1" applyAlignment="1">
      <alignment horizontal="left" vertical="center"/>
    </xf>
    <xf numFmtId="0" fontId="27" fillId="0" borderId="23" xfId="79" applyFont="1" applyBorder="1" applyAlignment="1">
      <alignment horizontal="left" vertical="center"/>
    </xf>
    <xf numFmtId="14" fontId="31" fillId="0" borderId="23" xfId="79" applyNumberFormat="1" applyFont="1" applyBorder="1" applyAlignment="1">
      <alignment horizontal="center" vertical="center"/>
    </xf>
    <xf numFmtId="14" fontId="31" fillId="0" borderId="35" xfId="79" applyNumberFormat="1" applyFont="1" applyBorder="1" applyAlignment="1">
      <alignment horizontal="center" vertical="center"/>
    </xf>
    <xf numFmtId="0" fontId="27" fillId="0" borderId="40" xfId="79" applyFont="1" applyBorder="1" applyAlignment="1">
      <alignment horizontal="left" vertical="center"/>
    </xf>
    <xf numFmtId="0" fontId="27" fillId="0" borderId="29" xfId="79" applyFont="1" applyBorder="1" applyAlignment="1">
      <alignment horizontal="left" vertical="center"/>
    </xf>
    <xf numFmtId="0" fontId="37" fillId="0" borderId="41" xfId="79" applyFont="1" applyBorder="1" applyAlignment="1">
      <alignment horizontal="left" vertical="center"/>
    </xf>
    <xf numFmtId="0" fontId="37" fillId="0" borderId="42" xfId="79" applyFont="1" applyBorder="1" applyAlignment="1">
      <alignment horizontal="left" vertical="center"/>
    </xf>
    <xf numFmtId="0" fontId="27" fillId="0" borderId="43" xfId="79" applyFont="1" applyBorder="1" applyAlignment="1">
      <alignment vertical="center"/>
    </xf>
    <xf numFmtId="0" fontId="16" fillId="0" borderId="44" xfId="79" applyFont="1" applyBorder="1" applyAlignment="1">
      <alignment horizontal="left" vertical="center"/>
    </xf>
    <xf numFmtId="0" fontId="31" fillId="0" borderId="44" xfId="79" applyFont="1" applyBorder="1" applyAlignment="1">
      <alignment horizontal="left" vertical="center"/>
    </xf>
    <xf numFmtId="0" fontId="16" fillId="0" borderId="44" xfId="79" applyFont="1" applyBorder="1" applyAlignment="1">
      <alignment vertical="center"/>
    </xf>
    <xf numFmtId="0" fontId="27" fillId="0" borderId="44" xfId="79" applyFont="1" applyBorder="1" applyAlignment="1">
      <alignment vertical="center"/>
    </xf>
    <xf numFmtId="0" fontId="16" fillId="0" borderId="19" xfId="79" applyFont="1" applyBorder="1" applyAlignment="1">
      <alignment horizontal="left" vertical="center"/>
    </xf>
    <xf numFmtId="0" fontId="27" fillId="0" borderId="43" xfId="79" applyFont="1" applyBorder="1" applyAlignment="1">
      <alignment horizontal="center" vertical="center"/>
    </xf>
    <xf numFmtId="0" fontId="31" fillId="0" borderId="44" xfId="79" applyFont="1" applyBorder="1" applyAlignment="1">
      <alignment horizontal="center" vertical="center"/>
    </xf>
    <xf numFmtId="0" fontId="27" fillId="0" borderId="44" xfId="79" applyFont="1" applyBorder="1" applyAlignment="1">
      <alignment horizontal="center" vertical="center"/>
    </xf>
    <xf numFmtId="0" fontId="16" fillId="0" borderId="44" xfId="79" applyFont="1" applyBorder="1" applyAlignment="1">
      <alignment horizontal="center" vertical="center"/>
    </xf>
    <xf numFmtId="0" fontId="27" fillId="0" borderId="21" xfId="79" applyFont="1" applyBorder="1" applyAlignment="1">
      <alignment horizontal="center" vertical="center"/>
    </xf>
    <xf numFmtId="0" fontId="31" fillId="0" borderId="19" xfId="79" applyFont="1" applyBorder="1" applyAlignment="1">
      <alignment horizontal="center" vertical="center"/>
    </xf>
    <xf numFmtId="0" fontId="27" fillId="0" borderId="19" xfId="79" applyFont="1" applyBorder="1" applyAlignment="1">
      <alignment horizontal="center" vertical="center"/>
    </xf>
    <xf numFmtId="0" fontId="16" fillId="0" borderId="19" xfId="79" applyFont="1" applyBorder="1" applyAlignment="1">
      <alignment horizontal="center" vertical="center"/>
    </xf>
    <xf numFmtId="0" fontId="27" fillId="0" borderId="31" xfId="79" applyFont="1" applyBorder="1" applyAlignment="1">
      <alignment horizontal="left" vertical="center" wrapText="1"/>
    </xf>
    <xf numFmtId="0" fontId="27" fillId="0" borderId="32" xfId="79" applyFont="1" applyBorder="1" applyAlignment="1">
      <alignment horizontal="left" vertical="center" wrapText="1"/>
    </xf>
    <xf numFmtId="0" fontId="27" fillId="0" borderId="43" xfId="79" applyFont="1" applyBorder="1" applyAlignment="1">
      <alignment horizontal="left" vertical="center"/>
    </xf>
    <xf numFmtId="0" fontId="27" fillId="0" borderId="44" xfId="79" applyFont="1" applyBorder="1" applyAlignment="1">
      <alignment horizontal="left" vertical="center"/>
    </xf>
    <xf numFmtId="0" fontId="38" fillId="0" borderId="45" xfId="79" applyFont="1" applyBorder="1" applyAlignment="1">
      <alignment horizontal="left" vertical="center" wrapText="1"/>
    </xf>
    <xf numFmtId="0" fontId="31" fillId="0" borderId="21" xfId="79" applyFont="1" applyBorder="1" applyAlignment="1">
      <alignment horizontal="left" vertical="center"/>
    </xf>
    <xf numFmtId="9" fontId="31" fillId="0" borderId="19" xfId="79" applyNumberFormat="1" applyFont="1" applyBorder="1" applyAlignment="1">
      <alignment horizontal="center" vertical="center"/>
    </xf>
    <xf numFmtId="0" fontId="37" fillId="0" borderId="41" xfId="0" applyFont="1" applyBorder="1" applyAlignment="1">
      <alignment horizontal="left" vertical="center"/>
    </xf>
    <xf numFmtId="0" fontId="37" fillId="0" borderId="42" xfId="0" applyFont="1" applyBorder="1" applyAlignment="1">
      <alignment horizontal="left" vertical="center"/>
    </xf>
    <xf numFmtId="9" fontId="31" fillId="0" borderId="30" xfId="79" applyNumberFormat="1" applyFont="1" applyBorder="1" applyAlignment="1">
      <alignment horizontal="left" vertical="center"/>
    </xf>
    <xf numFmtId="9" fontId="31" fillId="0" borderId="25" xfId="79" applyNumberFormat="1" applyFont="1" applyBorder="1" applyAlignment="1">
      <alignment horizontal="left" vertical="center"/>
    </xf>
    <xf numFmtId="9" fontId="31" fillId="0" borderId="31" xfId="79" applyNumberFormat="1" applyFont="1" applyBorder="1" applyAlignment="1">
      <alignment horizontal="left" vertical="center"/>
    </xf>
    <xf numFmtId="9" fontId="31" fillId="0" borderId="32" xfId="79" applyNumberFormat="1" applyFont="1" applyBorder="1" applyAlignment="1">
      <alignment horizontal="left" vertical="center"/>
    </xf>
    <xf numFmtId="0" fontId="30" fillId="0" borderId="43" xfId="79" applyFont="1" applyFill="1" applyBorder="1" applyAlignment="1">
      <alignment horizontal="left" vertical="center"/>
    </xf>
    <xf numFmtId="0" fontId="30" fillId="0" borderId="44" xfId="79" applyFont="1" applyFill="1" applyBorder="1" applyAlignment="1">
      <alignment horizontal="left" vertical="center"/>
    </xf>
    <xf numFmtId="0" fontId="30" fillId="0" borderId="46" xfId="79" applyFont="1" applyFill="1" applyBorder="1" applyAlignment="1">
      <alignment horizontal="left" vertical="center"/>
    </xf>
    <xf numFmtId="0" fontId="30" fillId="0" borderId="32" xfId="79" applyFont="1" applyFill="1" applyBorder="1" applyAlignment="1">
      <alignment horizontal="left" vertical="center"/>
    </xf>
    <xf numFmtId="0" fontId="37" fillId="0" borderId="29" xfId="79" applyFont="1" applyFill="1" applyBorder="1" applyAlignment="1">
      <alignment horizontal="left" vertical="center"/>
    </xf>
    <xf numFmtId="0" fontId="31" fillId="0" borderId="47" xfId="79" applyFont="1" applyFill="1" applyBorder="1" applyAlignment="1">
      <alignment horizontal="left" vertical="center"/>
    </xf>
    <xf numFmtId="0" fontId="31" fillId="0" borderId="48" xfId="79" applyFont="1" applyFill="1" applyBorder="1" applyAlignment="1">
      <alignment horizontal="left" vertical="center"/>
    </xf>
    <xf numFmtId="0" fontId="27" fillId="0" borderId="31" xfId="79" applyFont="1" applyFill="1" applyBorder="1" applyAlignment="1">
      <alignment horizontal="left" vertical="center"/>
    </xf>
    <xf numFmtId="0" fontId="27" fillId="0" borderId="32" xfId="79" applyFont="1" applyFill="1" applyBorder="1" applyAlignment="1">
      <alignment horizontal="left" vertical="center"/>
    </xf>
    <xf numFmtId="0" fontId="37" fillId="0" borderId="39" xfId="79" applyFont="1" applyBorder="1" applyAlignment="1">
      <alignment vertical="center"/>
    </xf>
    <xf numFmtId="0" fontId="39" fillId="0" borderId="42" xfId="79" applyFont="1" applyBorder="1" applyAlignment="1">
      <alignment horizontal="center" vertical="center"/>
    </xf>
    <xf numFmtId="0" fontId="37" fillId="0" borderId="17" xfId="79" applyFont="1" applyBorder="1" applyAlignment="1">
      <alignment vertical="center"/>
    </xf>
    <xf numFmtId="0" fontId="31" fillId="0" borderId="49" xfId="79" applyFont="1" applyBorder="1" applyAlignment="1">
      <alignment vertical="center"/>
    </xf>
    <xf numFmtId="0" fontId="37" fillId="0" borderId="49" xfId="79" applyFont="1" applyBorder="1" applyAlignment="1">
      <alignment vertical="center"/>
    </xf>
    <xf numFmtId="58" fontId="16" fillId="0" borderId="17" xfId="79" applyNumberFormat="1" applyFont="1" applyBorder="1" applyAlignment="1">
      <alignment vertical="center"/>
    </xf>
    <xf numFmtId="0" fontId="37" fillId="0" borderId="29" xfId="79" applyFont="1" applyBorder="1" applyAlignment="1">
      <alignment horizontal="center" vertical="center"/>
    </xf>
    <xf numFmtId="0" fontId="31" fillId="0" borderId="40" xfId="79" applyFont="1" applyFill="1" applyBorder="1" applyAlignment="1">
      <alignment horizontal="left" vertical="center"/>
    </xf>
    <xf numFmtId="0" fontId="31" fillId="0" borderId="29" xfId="79" applyFont="1" applyFill="1" applyBorder="1" applyAlignment="1">
      <alignment horizontal="left" vertical="center"/>
    </xf>
    <xf numFmtId="0" fontId="16" fillId="0" borderId="49" xfId="79" applyFont="1" applyBorder="1" applyAlignment="1">
      <alignment vertical="center"/>
    </xf>
    <xf numFmtId="0" fontId="16" fillId="0" borderId="17" xfId="79" applyFont="1" applyBorder="1" applyAlignment="1">
      <alignment horizontal="center" vertical="center"/>
    </xf>
    <xf numFmtId="0" fontId="16" fillId="0" borderId="50" xfId="79" applyFont="1" applyBorder="1" applyAlignment="1">
      <alignment horizontal="center" vertical="center"/>
    </xf>
    <xf numFmtId="0" fontId="31" fillId="0" borderId="23" xfId="79" applyFont="1" applyBorder="1" applyAlignment="1">
      <alignment horizontal="left" vertical="center"/>
    </xf>
    <xf numFmtId="0" fontId="31" fillId="0" borderId="35" xfId="79" applyFont="1" applyBorder="1" applyAlignment="1">
      <alignment horizontal="left" vertical="center"/>
    </xf>
    <xf numFmtId="0" fontId="27" fillId="0" borderId="51" xfId="79" applyFont="1" applyBorder="1" applyAlignment="1">
      <alignment horizontal="left" vertical="center"/>
    </xf>
    <xf numFmtId="0" fontId="37" fillId="0" borderId="52" xfId="79" applyFont="1" applyBorder="1" applyAlignment="1">
      <alignment horizontal="left" vertical="center"/>
    </xf>
    <xf numFmtId="0" fontId="31" fillId="0" borderId="53" xfId="79" applyFont="1" applyBorder="1" applyAlignment="1">
      <alignment horizontal="left" vertical="center"/>
    </xf>
    <xf numFmtId="0" fontId="27" fillId="0" borderId="35" xfId="79" applyFont="1" applyBorder="1" applyAlignment="1">
      <alignment horizontal="left" vertical="center"/>
    </xf>
    <xf numFmtId="0" fontId="27" fillId="0" borderId="0" xfId="79" applyFont="1" applyBorder="1" applyAlignment="1">
      <alignment vertical="center"/>
    </xf>
    <xf numFmtId="0" fontId="27" fillId="0" borderId="38" xfId="79" applyFont="1" applyBorder="1" applyAlignment="1">
      <alignment horizontal="left" vertical="center" wrapText="1"/>
    </xf>
    <xf numFmtId="0" fontId="27" fillId="0" borderId="53" xfId="79" applyFont="1" applyBorder="1" applyAlignment="1">
      <alignment horizontal="left" vertical="center"/>
    </xf>
    <xf numFmtId="0" fontId="30" fillId="0" borderId="20" xfId="79" applyFont="1" applyBorder="1" applyAlignment="1">
      <alignment horizontal="left" vertical="center"/>
    </xf>
    <xf numFmtId="0" fontId="40" fillId="0" borderId="20" xfId="79" applyFont="1" applyBorder="1" applyAlignment="1">
      <alignment horizontal="left" vertical="center" wrapText="1"/>
    </xf>
    <xf numFmtId="0" fontId="40" fillId="0" borderId="20" xfId="79" applyFont="1" applyBorder="1" applyAlignment="1">
      <alignment horizontal="left" vertical="center"/>
    </xf>
    <xf numFmtId="0" fontId="32" fillId="0" borderId="20" xfId="79" applyFont="1" applyBorder="1" applyAlignment="1">
      <alignment horizontal="left" vertical="center"/>
    </xf>
    <xf numFmtId="0" fontId="37" fillId="0" borderId="52" xfId="0" applyFont="1" applyBorder="1" applyAlignment="1">
      <alignment horizontal="left" vertical="center"/>
    </xf>
    <xf numFmtId="9" fontId="31" fillId="0" borderId="36" xfId="79" applyNumberFormat="1" applyFont="1" applyBorder="1" applyAlignment="1">
      <alignment horizontal="left" vertical="center"/>
    </xf>
    <xf numFmtId="9" fontId="31" fillId="0" borderId="38" xfId="79" applyNumberFormat="1" applyFont="1" applyBorder="1" applyAlignment="1">
      <alignment horizontal="left" vertical="center"/>
    </xf>
    <xf numFmtId="0" fontId="30" fillId="0" borderId="53" xfId="79" applyFont="1" applyFill="1" applyBorder="1" applyAlignment="1">
      <alignment horizontal="left" vertical="center"/>
    </xf>
    <xf numFmtId="0" fontId="30" fillId="0" borderId="38" xfId="79" applyFont="1" applyFill="1" applyBorder="1" applyAlignment="1">
      <alignment horizontal="left" vertical="center"/>
    </xf>
    <xf numFmtId="0" fontId="31" fillId="0" borderId="54" xfId="79" applyFont="1" applyFill="1" applyBorder="1" applyAlignment="1">
      <alignment horizontal="left" vertical="center"/>
    </xf>
    <xf numFmtId="0" fontId="27" fillId="0" borderId="38" xfId="79" applyFont="1" applyFill="1" applyBorder="1" applyAlignment="1">
      <alignment horizontal="left" vertical="center"/>
    </xf>
    <xf numFmtId="0" fontId="37" fillId="0" borderId="55" xfId="79" applyFont="1" applyBorder="1" applyAlignment="1">
      <alignment horizontal="center" vertical="center"/>
    </xf>
    <xf numFmtId="0" fontId="31" fillId="0" borderId="49" xfId="79" applyFont="1" applyBorder="1" applyAlignment="1">
      <alignment horizontal="center" vertical="center"/>
    </xf>
    <xf numFmtId="0" fontId="31" fillId="0" borderId="51" xfId="79" applyFont="1" applyBorder="1" applyAlignment="1">
      <alignment horizontal="center" vertical="center"/>
    </xf>
    <xf numFmtId="0" fontId="31" fillId="0" borderId="51" xfId="79" applyFont="1" applyFill="1" applyBorder="1" applyAlignment="1">
      <alignment horizontal="left" vertical="center"/>
    </xf>
    <xf numFmtId="0" fontId="41" fillId="0" borderId="56" xfId="0" applyFont="1" applyBorder="1" applyAlignment="1">
      <alignment horizontal="center" vertical="center" wrapText="1"/>
    </xf>
    <xf numFmtId="0" fontId="41" fillId="0" borderId="57" xfId="0" applyFont="1" applyBorder="1" applyAlignment="1">
      <alignment horizontal="center" vertical="center" wrapText="1"/>
    </xf>
    <xf numFmtId="0" fontId="42" fillId="0" borderId="58" xfId="0" applyFont="1" applyBorder="1"/>
    <xf numFmtId="0" fontId="42" fillId="0" borderId="2" xfId="0" applyFont="1" applyBorder="1"/>
    <xf numFmtId="0" fontId="42" fillId="0" borderId="7" xfId="0" applyFont="1" applyBorder="1" applyAlignment="1">
      <alignment horizontal="center" vertical="center"/>
    </xf>
    <xf numFmtId="0" fontId="42" fillId="0" borderId="9" xfId="0" applyFont="1" applyBorder="1" applyAlignment="1">
      <alignment horizontal="center" vertical="center"/>
    </xf>
    <xf numFmtId="0" fontId="42" fillId="5" borderId="7" xfId="0" applyFont="1" applyFill="1" applyBorder="1" applyAlignment="1">
      <alignment horizontal="center" vertical="center"/>
    </xf>
    <xf numFmtId="0" fontId="42" fillId="5" borderId="9" xfId="0" applyFont="1" applyFill="1" applyBorder="1" applyAlignment="1">
      <alignment horizontal="center" vertical="center"/>
    </xf>
    <xf numFmtId="0" fontId="42" fillId="5" borderId="2" xfId="0" applyFont="1" applyFill="1" applyBorder="1"/>
    <xf numFmtId="0" fontId="0" fillId="0" borderId="58" xfId="0" applyBorder="1"/>
    <xf numFmtId="0" fontId="0" fillId="5" borderId="2" xfId="0" applyFill="1" applyBorder="1"/>
    <xf numFmtId="0" fontId="0" fillId="0" borderId="59" xfId="0" applyBorder="1"/>
    <xf numFmtId="0" fontId="0" fillId="0" borderId="60" xfId="0" applyBorder="1"/>
    <xf numFmtId="0" fontId="0" fillId="5" borderId="60" xfId="0" applyFill="1" applyBorder="1"/>
    <xf numFmtId="0" fontId="0" fillId="6" borderId="0" xfId="0" applyFill="1"/>
    <xf numFmtId="0" fontId="41" fillId="0" borderId="61" xfId="0" applyFont="1" applyBorder="1" applyAlignment="1">
      <alignment horizontal="center" vertical="center" wrapText="1"/>
    </xf>
    <xf numFmtId="0" fontId="42" fillId="0" borderId="62" xfId="0" applyFont="1" applyBorder="1" applyAlignment="1">
      <alignment horizontal="center" vertical="center"/>
    </xf>
    <xf numFmtId="0" fontId="42" fillId="0" borderId="63" xfId="0" applyFont="1" applyBorder="1"/>
    <xf numFmtId="0" fontId="0" fillId="0" borderId="63" xfId="0" applyBorder="1"/>
    <xf numFmtId="0" fontId="0" fillId="0" borderId="6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2" fillId="7" borderId="2" xfId="0" applyFont="1" applyFill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7" fillId="3" borderId="2" xfId="0" applyFont="1" applyFill="1" applyBorder="1" applyAlignment="1">
      <alignment vertical="top" wrapText="1"/>
    </xf>
    <xf numFmtId="0" fontId="43" fillId="0" borderId="65" xfId="0" applyFont="1" applyBorder="1" applyAlignment="1">
      <alignment horizontal="justify" vertical="center" wrapText="1"/>
    </xf>
    <xf numFmtId="0" fontId="0" fillId="0" borderId="65" xfId="0" applyBorder="1" applyAlignment="1">
      <alignment wrapText="1"/>
    </xf>
    <xf numFmtId="0" fontId="44" fillId="8" borderId="66" xfId="0" applyFont="1" applyFill="1" applyBorder="1" applyAlignment="1">
      <alignment horizontal="center" vertical="center" wrapText="1"/>
    </xf>
    <xf numFmtId="0" fontId="44" fillId="8" borderId="67" xfId="0" applyFont="1" applyFill="1" applyBorder="1" applyAlignment="1">
      <alignment horizontal="center" vertical="center" wrapText="1"/>
    </xf>
    <xf numFmtId="0" fontId="44" fillId="8" borderId="68" xfId="0" applyFont="1" applyFill="1" applyBorder="1" applyAlignment="1">
      <alignment horizontal="center" vertical="center" wrapText="1"/>
    </xf>
    <xf numFmtId="0" fontId="44" fillId="8" borderId="69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44" fillId="8" borderId="70" xfId="0" applyFont="1" applyFill="1" applyBorder="1" applyAlignment="1">
      <alignment horizontal="center" vertical="center" wrapText="1"/>
    </xf>
    <xf numFmtId="0" fontId="44" fillId="8" borderId="2" xfId="0" applyFont="1" applyFill="1" applyBorder="1" applyAlignment="1">
      <alignment horizontal="center" vertical="center" wrapText="1"/>
    </xf>
    <xf numFmtId="0" fontId="44" fillId="8" borderId="71" xfId="0" applyFont="1" applyFill="1" applyBorder="1" applyAlignment="1">
      <alignment horizontal="center" vertical="center" wrapText="1"/>
    </xf>
    <xf numFmtId="0" fontId="44" fillId="8" borderId="72" xfId="0" applyFont="1" applyFill="1" applyBorder="1" applyAlignment="1">
      <alignment horizontal="center" vertical="center" wrapText="1"/>
    </xf>
    <xf numFmtId="0" fontId="45" fillId="9" borderId="40" xfId="0" applyFont="1" applyFill="1" applyBorder="1" applyAlignment="1">
      <alignment horizontal="center"/>
    </xf>
    <xf numFmtId="0" fontId="45" fillId="9" borderId="29" xfId="0" applyFont="1" applyFill="1" applyBorder="1" applyAlignment="1">
      <alignment horizontal="center"/>
    </xf>
    <xf numFmtId="0" fontId="45" fillId="4" borderId="29" xfId="0" applyFont="1" applyFill="1" applyBorder="1" applyAlignment="1">
      <alignment horizontal="center"/>
    </xf>
    <xf numFmtId="0" fontId="46" fillId="9" borderId="73" xfId="0" applyFont="1" applyFill="1" applyBorder="1" applyAlignment="1">
      <alignment horizontal="center"/>
    </xf>
    <xf numFmtId="0" fontId="46" fillId="9" borderId="74" xfId="0" applyFont="1" applyFill="1" applyBorder="1" applyAlignment="1">
      <alignment horizontal="center"/>
    </xf>
    <xf numFmtId="0" fontId="46" fillId="4" borderId="74" xfId="0" applyFont="1" applyFill="1" applyBorder="1" applyAlignment="1">
      <alignment horizontal="center"/>
    </xf>
    <xf numFmtId="0" fontId="47" fillId="9" borderId="58" xfId="0" applyFont="1" applyFill="1" applyBorder="1" applyAlignment="1">
      <alignment horizontal="center"/>
    </xf>
    <xf numFmtId="0" fontId="47" fillId="9" borderId="2" xfId="0" applyFont="1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47" fillId="9" borderId="59" xfId="0" applyFont="1" applyFill="1" applyBorder="1" applyAlignment="1">
      <alignment horizontal="center"/>
    </xf>
    <xf numFmtId="0" fontId="31" fillId="9" borderId="60" xfId="0" applyFont="1" applyFill="1" applyBorder="1" applyAlignment="1">
      <alignment horizontal="center"/>
    </xf>
    <xf numFmtId="0" fontId="31" fillId="4" borderId="60" xfId="0" applyFont="1" applyFill="1" applyBorder="1" applyAlignment="1">
      <alignment horizontal="center"/>
    </xf>
    <xf numFmtId="0" fontId="48" fillId="9" borderId="73" xfId="0" applyFont="1" applyFill="1" applyBorder="1" applyAlignment="1">
      <alignment horizontal="center"/>
    </xf>
    <xf numFmtId="0" fontId="49" fillId="9" borderId="58" xfId="0" applyFont="1" applyFill="1" applyBorder="1" applyAlignment="1">
      <alignment horizontal="center"/>
    </xf>
    <xf numFmtId="0" fontId="50" fillId="9" borderId="2" xfId="0" applyFont="1" applyFill="1" applyBorder="1" applyAlignment="1">
      <alignment horizontal="center"/>
    </xf>
    <xf numFmtId="0" fontId="50" fillId="4" borderId="2" xfId="0" applyFont="1" applyFill="1" applyBorder="1" applyAlignment="1">
      <alignment horizontal="center"/>
    </xf>
    <xf numFmtId="0" fontId="49" fillId="9" borderId="59" xfId="0" applyFont="1" applyFill="1" applyBorder="1" applyAlignment="1">
      <alignment horizontal="center"/>
    </xf>
    <xf numFmtId="0" fontId="51" fillId="9" borderId="60" xfId="0" applyFont="1" applyFill="1" applyBorder="1" applyAlignment="1">
      <alignment horizontal="center"/>
    </xf>
    <xf numFmtId="0" fontId="51" fillId="4" borderId="60" xfId="0" applyFont="1" applyFill="1" applyBorder="1" applyAlignment="1">
      <alignment horizontal="center"/>
    </xf>
    <xf numFmtId="0" fontId="52" fillId="9" borderId="73" xfId="0" applyFont="1" applyFill="1" applyBorder="1" applyAlignment="1">
      <alignment horizontal="center"/>
    </xf>
    <xf numFmtId="0" fontId="52" fillId="9" borderId="74" xfId="0" applyFont="1" applyFill="1" applyBorder="1" applyAlignment="1">
      <alignment horizontal="center"/>
    </xf>
    <xf numFmtId="0" fontId="49" fillId="9" borderId="75" xfId="0" applyFont="1" applyFill="1" applyBorder="1" applyAlignment="1">
      <alignment horizontal="center"/>
    </xf>
    <xf numFmtId="0" fontId="47" fillId="9" borderId="4" xfId="0" applyFont="1" applyFill="1" applyBorder="1" applyAlignment="1">
      <alignment horizontal="center"/>
    </xf>
    <xf numFmtId="0" fontId="53" fillId="9" borderId="4" xfId="0" applyFont="1" applyFill="1" applyBorder="1" applyAlignment="1">
      <alignment horizontal="center"/>
    </xf>
    <xf numFmtId="0" fontId="16" fillId="9" borderId="60" xfId="0" applyFont="1" applyFill="1" applyBorder="1" applyAlignment="1">
      <alignment horizontal="center"/>
    </xf>
    <xf numFmtId="0" fontId="7" fillId="0" borderId="0" xfId="0" applyFont="1" applyAlignment="1">
      <alignment vertical="top" wrapText="1"/>
    </xf>
    <xf numFmtId="0" fontId="22" fillId="0" borderId="0" xfId="0" applyFont="1"/>
    <xf numFmtId="0" fontId="22" fillId="0" borderId="0" xfId="0" applyFont="1" applyAlignment="1">
      <alignment vertical="top" wrapText="1"/>
    </xf>
    <xf numFmtId="0" fontId="53" fillId="9" borderId="2" xfId="0" applyFont="1" applyFill="1" applyBorder="1" applyAlignment="1">
      <alignment horizontal="center"/>
    </xf>
    <xf numFmtId="0" fontId="53" fillId="4" borderId="2" xfId="0" applyFont="1" applyFill="1" applyBorder="1" applyAlignment="1">
      <alignment horizontal="center"/>
    </xf>
    <xf numFmtId="0" fontId="16" fillId="4" borderId="60" xfId="0" applyFont="1" applyFill="1" applyBorder="1" applyAlignment="1">
      <alignment horizontal="center"/>
    </xf>
    <xf numFmtId="0" fontId="44" fillId="8" borderId="76" xfId="0" applyFont="1" applyFill="1" applyBorder="1" applyAlignment="1">
      <alignment horizontal="center" vertical="center" wrapText="1"/>
    </xf>
    <xf numFmtId="0" fontId="44" fillId="8" borderId="77" xfId="0" applyFont="1" applyFill="1" applyBorder="1" applyAlignment="1">
      <alignment horizontal="center" vertical="center" wrapText="1"/>
    </xf>
    <xf numFmtId="0" fontId="44" fillId="8" borderId="78" xfId="0" applyFont="1" applyFill="1" applyBorder="1" applyAlignment="1">
      <alignment horizontal="center" vertical="center" wrapText="1"/>
    </xf>
    <xf numFmtId="0" fontId="44" fillId="8" borderId="79" xfId="0" applyFont="1" applyFill="1" applyBorder="1" applyAlignment="1">
      <alignment horizontal="center" vertical="center" wrapText="1"/>
    </xf>
    <xf numFmtId="0" fontId="45" fillId="9" borderId="51" xfId="0" applyFont="1" applyFill="1" applyBorder="1" applyAlignment="1">
      <alignment horizontal="center"/>
    </xf>
    <xf numFmtId="0" fontId="46" fillId="9" borderId="80" xfId="0" applyFont="1" applyFill="1" applyBorder="1" applyAlignment="1">
      <alignment horizontal="center"/>
    </xf>
    <xf numFmtId="0" fontId="16" fillId="9" borderId="63" xfId="0" applyFont="1" applyFill="1" applyBorder="1" applyAlignment="1">
      <alignment horizontal="center"/>
    </xf>
    <xf numFmtId="0" fontId="31" fillId="9" borderId="64" xfId="0" applyFont="1" applyFill="1" applyBorder="1" applyAlignment="1">
      <alignment horizontal="center"/>
    </xf>
    <xf numFmtId="0" fontId="49" fillId="9" borderId="63" xfId="0" applyFont="1" applyFill="1" applyBorder="1" applyAlignment="1">
      <alignment horizontal="center"/>
    </xf>
    <xf numFmtId="0" fontId="54" fillId="9" borderId="64" xfId="0" applyFont="1" applyFill="1" applyBorder="1" applyAlignment="1">
      <alignment horizontal="center"/>
    </xf>
    <xf numFmtId="0" fontId="52" fillId="9" borderId="80" xfId="0" applyFont="1" applyFill="1" applyBorder="1" applyAlignment="1">
      <alignment horizontal="center"/>
    </xf>
    <xf numFmtId="0" fontId="16" fillId="9" borderId="81" xfId="0" applyFont="1" applyFill="1" applyBorder="1" applyAlignment="1">
      <alignment horizontal="center"/>
    </xf>
    <xf numFmtId="0" fontId="16" fillId="9" borderId="64" xfId="0" applyFont="1" applyFill="1" applyBorder="1" applyAlignment="1">
      <alignment horizontal="center"/>
    </xf>
    <xf numFmtId="0" fontId="16" fillId="9" borderId="2" xfId="0" applyFont="1" applyFill="1" applyBorder="1" applyAlignment="1">
      <alignment horizontal="center"/>
    </xf>
  </cellXfs>
  <cellStyles count="8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S13 10" xfId="5"/>
    <cellStyle name="千位分隔[0]" xfId="6" builtinId="6"/>
    <cellStyle name="S16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S13 5" xfId="13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S13 12" xfId="33"/>
    <cellStyle name="汇总" xfId="34" builtinId="25"/>
    <cellStyle name="S13 2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S13 7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S0" xfId="48"/>
    <cellStyle name="40% - 强调文字颜色 4" xfId="49" builtinId="43"/>
    <cellStyle name="强调文字颜色 5" xfId="50" builtinId="45"/>
    <cellStyle name="S1" xfId="51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S10" xfId="57"/>
    <cellStyle name="S11" xfId="58"/>
    <cellStyle name="S12" xfId="59"/>
    <cellStyle name="S13" xfId="60"/>
    <cellStyle name="S13 11" xfId="61"/>
    <cellStyle name="S13 3" xfId="62"/>
    <cellStyle name="S13 4" xfId="63"/>
    <cellStyle name="S13 6" xfId="64"/>
    <cellStyle name="S13 8" xfId="65"/>
    <cellStyle name="S13 9" xfId="66"/>
    <cellStyle name="S14" xfId="67"/>
    <cellStyle name="S15" xfId="68"/>
    <cellStyle name="S17" xfId="69"/>
    <cellStyle name="S18" xfId="70"/>
    <cellStyle name="S2" xfId="71"/>
    <cellStyle name="S3" xfId="72"/>
    <cellStyle name="S4" xfId="73"/>
    <cellStyle name="S5" xfId="74"/>
    <cellStyle name="S6" xfId="75"/>
    <cellStyle name="S7" xfId="76"/>
    <cellStyle name="S8" xfId="77"/>
    <cellStyle name="S9" xfId="78"/>
    <cellStyle name="常规 2" xfId="79"/>
    <cellStyle name="常规 3" xfId="80"/>
    <cellStyle name="常规 4" xfId="81"/>
    <cellStyle name="常规 40" xfId="82"/>
    <cellStyle name="常规_10AW核价-润懋(35款已核，单耗未减)" xfId="83"/>
    <cellStyle name="常规 5" xfId="84"/>
    <cellStyle name="常规 23" xfId="85"/>
    <cellStyle name="常规 28" xfId="86"/>
    <cellStyle name="常规_TOREAD - 12AW - 吴 - TABA2089 - 男式套绒冲锋衣 - 工艺 - 2011.09.08" xfId="8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552575" y="21145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304800</xdr:colOff>
          <xdr:row>50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73145450" y="99536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314825" y="20574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86677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153275" y="20574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552575" y="1933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390525</xdr:colOff>
          <xdr:row>51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73145450" y="99536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648075" y="1933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171450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314825" y="19240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629025" y="21145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866775" y="1933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457950" y="1933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57150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143750" y="1857375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46747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15</xdr:row>
          <xdr:rowOff>209550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885825" y="28670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885825" y="3086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562100" y="3076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15</xdr:row>
          <xdr:rowOff>190500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57162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619500" y="3076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609975" y="28575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314825" y="3076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15</xdr:row>
          <xdr:rowOff>190500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31482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477000" y="3076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172325" y="3076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15</xdr:row>
          <xdr:rowOff>190500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477000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15</xdr:row>
          <xdr:rowOff>190500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1723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515100" y="11811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515100" y="136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515100" y="10001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505575" y="8001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496050" y="638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143750" y="600075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153275" y="790575"/>
              <a:ext cx="400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172325" y="10001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172325" y="118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180975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172325" y="13620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55257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86677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64807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31482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486400" y="2295525"/>
              <a:ext cx="295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9525</xdr:rowOff>
        </xdr:from>
        <xdr:to>
          <xdr:col>1</xdr:col>
          <xdr:colOff>600075</xdr:colOff>
          <xdr:row>46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885825" y="90297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0</xdr:rowOff>
        </xdr:from>
        <xdr:to>
          <xdr:col>1</xdr:col>
          <xdr:colOff>600075</xdr:colOff>
          <xdr:row>47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885825" y="92011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571625" y="92011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571625" y="90201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46</xdr:row>
          <xdr:rowOff>0</xdr:rowOff>
        </xdr:from>
        <xdr:to>
          <xdr:col>5</xdr:col>
          <xdr:colOff>638175</xdr:colOff>
          <xdr:row>47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667125" y="92011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45</xdr:row>
          <xdr:rowOff>0</xdr:rowOff>
        </xdr:from>
        <xdr:to>
          <xdr:col>5</xdr:col>
          <xdr:colOff>619125</xdr:colOff>
          <xdr:row>46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657600" y="90201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295775" y="92011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295775" y="90201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46</xdr:row>
          <xdr:rowOff>0</xdr:rowOff>
        </xdr:from>
        <xdr:to>
          <xdr:col>9</xdr:col>
          <xdr:colOff>600075</xdr:colOff>
          <xdr:row>47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477000" y="92011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172325" y="92011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45</xdr:row>
          <xdr:rowOff>0</xdr:rowOff>
        </xdr:from>
        <xdr:to>
          <xdr:col>9</xdr:col>
          <xdr:colOff>581025</xdr:colOff>
          <xdr:row>46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467475" y="90201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172325" y="90201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486400" y="9201150"/>
              <a:ext cx="295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486400" y="9020175"/>
              <a:ext cx="295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638425" y="9201150"/>
              <a:ext cx="295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638425" y="9020175"/>
              <a:ext cx="295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153275" y="2257425"/>
              <a:ext cx="4000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457950" y="22955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486400" y="2114550"/>
              <a:ext cx="295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486400" y="1933575"/>
              <a:ext cx="295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486400" y="9201150"/>
              <a:ext cx="295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571625" y="68103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180975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257425" y="68103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28</xdr:row>
      <xdr:rowOff>0</xdr:rowOff>
    </xdr:from>
    <xdr:to>
      <xdr:col>8</xdr:col>
      <xdr:colOff>1028700</xdr:colOff>
      <xdr:row>28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92400" y="103593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1028700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41600" y="44462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1028700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65400" y="44462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1028700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924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8</xdr:col>
      <xdr:colOff>1028700</xdr:colOff>
      <xdr:row>28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92400" y="103593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619125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23519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85875"/>
              <a:ext cx="390525" cy="419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476750" y="723519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34075" y="723519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34250" y="724471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628650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10025" y="21526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848225" y="2038350"/>
              <a:ext cx="638175" cy="3714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848225" y="2219325"/>
              <a:ext cx="63817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10025" y="251460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848225" y="2419350"/>
              <a:ext cx="63817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686675" y="2019300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686675" y="2219325"/>
              <a:ext cx="3524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38950" y="251460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686675" y="2362200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696075" y="10668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496175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496175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619125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257175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47925" y="1619250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257175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47925" y="1800225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304800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171825" y="1428750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428625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43175" y="1428750"/>
              <a:ext cx="6667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24325" y="14287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52675" y="4324350"/>
              <a:ext cx="4000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38950" y="215265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38950" y="233362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496175" y="10668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696075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696075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19325"/>
              <a:ext cx="5048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4</xdr:col>
          <xdr:colOff>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43375"/>
              <a:ext cx="1019175" cy="600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619125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14600"/>
              <a:ext cx="6286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981450" y="2314575"/>
              <a:ext cx="704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619125</xdr:colOff>
          <xdr:row>8</xdr:row>
          <xdr:rowOff>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428750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619125</xdr:colOff>
          <xdr:row>10</xdr:row>
          <xdr:rowOff>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952625" y="1790700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1023938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92400" y="4815840"/>
          <a:ext cx="43319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1023938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41600" y="3337560"/>
          <a:ext cx="43827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1023938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65400" y="3337560"/>
          <a:ext cx="44589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1023938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92400" y="3707130"/>
          <a:ext cx="43319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1023938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92400" y="4815840"/>
          <a:ext cx="43319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909638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692400" y="518541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909638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641600" y="3337560"/>
          <a:ext cx="42684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909638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565400" y="3337560"/>
          <a:ext cx="4344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909638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692400" y="370713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909638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692400" y="518541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909638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692400" y="555498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909638</xdr:colOff>
      <xdr:row>12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641600" y="4446270"/>
          <a:ext cx="42684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909638</xdr:colOff>
      <xdr:row>12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565400" y="4446270"/>
          <a:ext cx="4344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909638</xdr:colOff>
      <xdr:row>13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692400" y="481584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909638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692400" y="555498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zoomScale="130" zoomScaleNormal="130" zoomScalePageLayoutView="90" topLeftCell="A4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373" customWidth="1"/>
    <col min="3" max="3" width="10.125" customWidth="1"/>
  </cols>
  <sheetData>
    <row r="1" ht="21" customHeight="1" spans="1:2">
      <c r="A1" s="374"/>
      <c r="B1" s="375" t="s">
        <v>0</v>
      </c>
    </row>
    <row r="2" ht="15.75" customHeight="1" spans="1:10">
      <c r="A2" s="53">
        <v>1</v>
      </c>
      <c r="B2" s="376" t="s">
        <v>1</v>
      </c>
      <c r="C2" s="352" t="s">
        <v>2</v>
      </c>
      <c r="D2" s="353"/>
      <c r="E2" s="353"/>
      <c r="F2" s="353"/>
      <c r="G2" s="353"/>
      <c r="H2" s="353"/>
      <c r="I2" s="353"/>
      <c r="J2" s="367"/>
    </row>
    <row r="3" ht="15.75" customHeight="1" spans="1:10">
      <c r="A3" s="53">
        <v>2</v>
      </c>
      <c r="B3" s="376" t="s">
        <v>3</v>
      </c>
      <c r="C3" s="354"/>
      <c r="D3" s="355"/>
      <c r="E3" s="356" t="s">
        <v>4</v>
      </c>
      <c r="F3" s="357"/>
      <c r="G3" s="358" t="s">
        <v>5</v>
      </c>
      <c r="H3" s="359"/>
      <c r="I3" s="356" t="s">
        <v>6</v>
      </c>
      <c r="J3" s="368"/>
    </row>
    <row r="4" ht="15.75" customHeight="1" spans="1:10">
      <c r="A4" s="53">
        <v>3</v>
      </c>
      <c r="B4" s="376" t="s">
        <v>7</v>
      </c>
      <c r="C4" s="354" t="s">
        <v>8</v>
      </c>
      <c r="D4" s="355" t="s">
        <v>9</v>
      </c>
      <c r="E4" s="355" t="s">
        <v>10</v>
      </c>
      <c r="F4" s="355" t="s">
        <v>11</v>
      </c>
      <c r="G4" s="360" t="s">
        <v>10</v>
      </c>
      <c r="H4" s="360" t="s">
        <v>11</v>
      </c>
      <c r="I4" s="355" t="s">
        <v>10</v>
      </c>
      <c r="J4" s="369" t="s">
        <v>11</v>
      </c>
    </row>
    <row r="5" ht="15.75" customHeight="1" spans="1:10">
      <c r="A5" s="53">
        <v>4</v>
      </c>
      <c r="B5" s="376" t="s">
        <v>12</v>
      </c>
      <c r="C5" s="361" t="s">
        <v>13</v>
      </c>
      <c r="D5" s="53">
        <v>13</v>
      </c>
      <c r="E5" s="53">
        <v>0</v>
      </c>
      <c r="F5" s="53">
        <v>1</v>
      </c>
      <c r="G5" s="362">
        <v>0</v>
      </c>
      <c r="H5" s="362">
        <v>1</v>
      </c>
      <c r="I5" s="53">
        <v>1</v>
      </c>
      <c r="J5" s="370">
        <v>2</v>
      </c>
    </row>
    <row r="6" ht="15.75" customHeight="1" spans="1:10">
      <c r="A6" s="53">
        <v>5</v>
      </c>
      <c r="B6" s="376" t="s">
        <v>14</v>
      </c>
      <c r="C6" s="361" t="s">
        <v>15</v>
      </c>
      <c r="D6" s="53">
        <v>20</v>
      </c>
      <c r="E6" s="53">
        <v>0</v>
      </c>
      <c r="F6" s="53">
        <v>1</v>
      </c>
      <c r="G6" s="362">
        <v>1</v>
      </c>
      <c r="H6" s="362">
        <v>2</v>
      </c>
      <c r="I6" s="53">
        <v>2</v>
      </c>
      <c r="J6" s="370">
        <v>3</v>
      </c>
    </row>
    <row r="7" ht="15.75" customHeight="1" spans="1:10">
      <c r="A7" s="53">
        <v>6</v>
      </c>
      <c r="B7" s="376" t="s">
        <v>16</v>
      </c>
      <c r="C7" s="361" t="s">
        <v>17</v>
      </c>
      <c r="D7" s="53">
        <v>32</v>
      </c>
      <c r="E7" s="53">
        <v>0</v>
      </c>
      <c r="F7" s="53">
        <v>1</v>
      </c>
      <c r="G7" s="362">
        <v>2</v>
      </c>
      <c r="H7" s="362">
        <v>3</v>
      </c>
      <c r="I7" s="53">
        <v>3</v>
      </c>
      <c r="J7" s="370">
        <v>4</v>
      </c>
    </row>
    <row r="8" s="372" customFormat="1" ht="15.75" customHeight="1" spans="1:10">
      <c r="A8" s="377">
        <v>7</v>
      </c>
      <c r="B8" s="378" t="s">
        <v>18</v>
      </c>
      <c r="C8" s="361" t="s">
        <v>19</v>
      </c>
      <c r="D8" s="53">
        <v>50</v>
      </c>
      <c r="E8" s="53">
        <v>1</v>
      </c>
      <c r="F8" s="53">
        <v>2</v>
      </c>
      <c r="G8" s="362">
        <v>3</v>
      </c>
      <c r="H8" s="362">
        <v>4</v>
      </c>
      <c r="I8" s="53">
        <v>5</v>
      </c>
      <c r="J8" s="370">
        <v>6</v>
      </c>
    </row>
    <row r="9" ht="18.95" customHeight="1" spans="1:10">
      <c r="A9" s="374"/>
      <c r="B9" s="375" t="s">
        <v>20</v>
      </c>
      <c r="C9" s="361" t="s">
        <v>21</v>
      </c>
      <c r="D9" s="53">
        <v>80</v>
      </c>
      <c r="E9" s="53">
        <v>2</v>
      </c>
      <c r="F9" s="53">
        <v>3</v>
      </c>
      <c r="G9" s="362">
        <v>5</v>
      </c>
      <c r="H9" s="362">
        <v>6</v>
      </c>
      <c r="I9" s="53">
        <v>7</v>
      </c>
      <c r="J9" s="370">
        <v>8</v>
      </c>
    </row>
    <row r="10" ht="15.95" customHeight="1" spans="1:10">
      <c r="A10" s="53">
        <v>1</v>
      </c>
      <c r="B10" s="376" t="s">
        <v>22</v>
      </c>
      <c r="C10" s="361" t="s">
        <v>23</v>
      </c>
      <c r="D10" s="53">
        <v>125</v>
      </c>
      <c r="E10" s="53">
        <v>3</v>
      </c>
      <c r="F10" s="53">
        <v>4</v>
      </c>
      <c r="G10" s="362">
        <v>7</v>
      </c>
      <c r="H10" s="362">
        <v>8</v>
      </c>
      <c r="I10" s="53">
        <v>10</v>
      </c>
      <c r="J10" s="370">
        <v>11</v>
      </c>
    </row>
    <row r="11" spans="1:10">
      <c r="A11" s="53">
        <v>2</v>
      </c>
      <c r="B11" s="376" t="s">
        <v>24</v>
      </c>
      <c r="C11" s="361" t="s">
        <v>25</v>
      </c>
      <c r="D11" s="53">
        <v>200</v>
      </c>
      <c r="E11" s="53">
        <v>5</v>
      </c>
      <c r="F11" s="53">
        <v>6</v>
      </c>
      <c r="G11" s="362">
        <v>10</v>
      </c>
      <c r="H11" s="362">
        <v>11</v>
      </c>
      <c r="I11" s="53">
        <v>14</v>
      </c>
      <c r="J11" s="370">
        <v>15</v>
      </c>
    </row>
    <row r="12" ht="15" spans="1:10">
      <c r="A12" s="53">
        <v>3</v>
      </c>
      <c r="B12" s="378" t="s">
        <v>26</v>
      </c>
      <c r="C12" s="363" t="s">
        <v>27</v>
      </c>
      <c r="D12" s="364">
        <v>315</v>
      </c>
      <c r="E12" s="364">
        <v>7</v>
      </c>
      <c r="F12" s="364">
        <v>8</v>
      </c>
      <c r="G12" s="365">
        <v>14</v>
      </c>
      <c r="H12" s="365">
        <v>15</v>
      </c>
      <c r="I12" s="364">
        <v>21</v>
      </c>
      <c r="J12" s="371">
        <v>22</v>
      </c>
    </row>
    <row r="13" spans="1:2">
      <c r="A13" s="53">
        <v>4</v>
      </c>
      <c r="B13" s="376" t="s">
        <v>28</v>
      </c>
    </row>
    <row r="14" spans="1:5">
      <c r="A14" s="53">
        <v>5</v>
      </c>
      <c r="B14" s="376" t="s">
        <v>29</v>
      </c>
      <c r="C14" s="366" t="s">
        <v>30</v>
      </c>
      <c r="D14" s="366"/>
      <c r="E14" s="366"/>
    </row>
    <row r="15" spans="1:2">
      <c r="A15" s="53">
        <v>6</v>
      </c>
      <c r="B15" s="376" t="s">
        <v>31</v>
      </c>
    </row>
    <row r="16" ht="15" spans="1:10">
      <c r="A16" s="53">
        <v>7</v>
      </c>
      <c r="B16" s="376" t="s">
        <v>32</v>
      </c>
      <c r="C16" s="379" t="s">
        <v>33</v>
      </c>
      <c r="D16" s="380"/>
      <c r="E16" s="380"/>
      <c r="F16" s="380"/>
      <c r="G16" s="380"/>
      <c r="H16" s="380"/>
      <c r="I16" s="380"/>
      <c r="J16" s="380"/>
    </row>
    <row r="17" spans="1:10">
      <c r="A17" s="53">
        <v>8</v>
      </c>
      <c r="B17" s="376" t="s">
        <v>34</v>
      </c>
      <c r="C17" s="381" t="s">
        <v>35</v>
      </c>
      <c r="D17" s="382"/>
      <c r="E17" s="382"/>
      <c r="F17" s="382"/>
      <c r="G17" s="382"/>
      <c r="H17" s="382"/>
      <c r="I17" s="382"/>
      <c r="J17" s="422"/>
    </row>
    <row r="18" spans="1:10">
      <c r="A18" s="53">
        <v>9</v>
      </c>
      <c r="B18" s="376" t="s">
        <v>36</v>
      </c>
      <c r="C18" s="383" t="s">
        <v>37</v>
      </c>
      <c r="D18" s="384" t="s">
        <v>38</v>
      </c>
      <c r="E18" s="384" t="s">
        <v>39</v>
      </c>
      <c r="F18" s="384" t="s">
        <v>40</v>
      </c>
      <c r="G18" s="384" t="s">
        <v>41</v>
      </c>
      <c r="H18" s="384" t="s">
        <v>42</v>
      </c>
      <c r="I18" s="384" t="s">
        <v>43</v>
      </c>
      <c r="J18" s="423" t="s">
        <v>44</v>
      </c>
    </row>
    <row r="19" spans="1:10">
      <c r="A19" s="53"/>
      <c r="B19" s="385"/>
      <c r="C19" s="386" t="s">
        <v>45</v>
      </c>
      <c r="D19" s="387" t="s">
        <v>46</v>
      </c>
      <c r="E19" s="387" t="s">
        <v>47</v>
      </c>
      <c r="F19" s="387" t="s">
        <v>48</v>
      </c>
      <c r="G19" s="387" t="s">
        <v>49</v>
      </c>
      <c r="H19" s="387" t="s">
        <v>50</v>
      </c>
      <c r="I19" s="387" t="s">
        <v>51</v>
      </c>
      <c r="J19" s="424" t="s">
        <v>52</v>
      </c>
    </row>
    <row r="20" ht="20.25" spans="1:10">
      <c r="A20" s="374"/>
      <c r="B20" s="375" t="s">
        <v>53</v>
      </c>
      <c r="C20" s="386" t="s">
        <v>54</v>
      </c>
      <c r="D20" s="387"/>
      <c r="E20" s="387"/>
      <c r="F20" s="387"/>
      <c r="G20" s="387"/>
      <c r="H20" s="387"/>
      <c r="I20" s="387"/>
      <c r="J20" s="424"/>
    </row>
    <row r="21" spans="1:10">
      <c r="A21" s="53">
        <v>1</v>
      </c>
      <c r="B21" s="376" t="s">
        <v>55</v>
      </c>
      <c r="C21" s="386" t="s">
        <v>37</v>
      </c>
      <c r="D21" s="387" t="s">
        <v>38</v>
      </c>
      <c r="E21" s="387" t="s">
        <v>39</v>
      </c>
      <c r="F21" s="387" t="s">
        <v>40</v>
      </c>
      <c r="G21" s="387" t="s">
        <v>41</v>
      </c>
      <c r="H21" s="387" t="s">
        <v>42</v>
      </c>
      <c r="I21" s="387" t="s">
        <v>43</v>
      </c>
      <c r="J21" s="424" t="s">
        <v>44</v>
      </c>
    </row>
    <row r="22" ht="24" spans="1:10">
      <c r="A22" s="53">
        <v>2</v>
      </c>
      <c r="B22" s="376" t="s">
        <v>56</v>
      </c>
      <c r="C22" s="386" t="s">
        <v>45</v>
      </c>
      <c r="D22" s="387" t="s">
        <v>57</v>
      </c>
      <c r="E22" s="387" t="s">
        <v>58</v>
      </c>
      <c r="F22" s="387" t="s">
        <v>59</v>
      </c>
      <c r="G22" s="387" t="s">
        <v>60</v>
      </c>
      <c r="H22" s="387" t="s">
        <v>61</v>
      </c>
      <c r="I22" s="387" t="s">
        <v>62</v>
      </c>
      <c r="J22" s="424" t="s">
        <v>63</v>
      </c>
    </row>
    <row r="23" spans="1:10">
      <c r="A23" s="53">
        <v>3</v>
      </c>
      <c r="B23" s="376" t="s">
        <v>64</v>
      </c>
      <c r="C23" s="386" t="s">
        <v>65</v>
      </c>
      <c r="D23" s="387"/>
      <c r="E23" s="387"/>
      <c r="F23" s="387"/>
      <c r="G23" s="387"/>
      <c r="H23" s="387"/>
      <c r="I23" s="387"/>
      <c r="J23" s="424"/>
    </row>
    <row r="24" spans="1:10">
      <c r="A24" s="53">
        <v>4</v>
      </c>
      <c r="B24" s="376" t="s">
        <v>66</v>
      </c>
      <c r="C24" s="386" t="s">
        <v>37</v>
      </c>
      <c r="D24" s="387" t="s">
        <v>67</v>
      </c>
      <c r="E24" s="387" t="s">
        <v>38</v>
      </c>
      <c r="F24" s="387" t="s">
        <v>39</v>
      </c>
      <c r="G24" s="387" t="s">
        <v>40</v>
      </c>
      <c r="H24" s="387" t="s">
        <v>41</v>
      </c>
      <c r="I24" s="387" t="s">
        <v>42</v>
      </c>
      <c r="J24" s="424" t="s">
        <v>43</v>
      </c>
    </row>
    <row r="25" spans="1:10">
      <c r="A25" s="53">
        <v>5</v>
      </c>
      <c r="B25" s="376" t="s">
        <v>68</v>
      </c>
      <c r="C25" s="386" t="s">
        <v>45</v>
      </c>
      <c r="D25" s="387" t="s">
        <v>69</v>
      </c>
      <c r="E25" s="387" t="s">
        <v>70</v>
      </c>
      <c r="F25" s="387" t="s">
        <v>71</v>
      </c>
      <c r="G25" s="387" t="s">
        <v>72</v>
      </c>
      <c r="H25" s="387" t="s">
        <v>73</v>
      </c>
      <c r="I25" s="387" t="s">
        <v>74</v>
      </c>
      <c r="J25" s="424" t="s">
        <v>75</v>
      </c>
    </row>
    <row r="26" spans="1:10">
      <c r="A26" s="53">
        <v>6</v>
      </c>
      <c r="B26" s="376" t="s">
        <v>76</v>
      </c>
      <c r="C26" s="386" t="s">
        <v>77</v>
      </c>
      <c r="D26" s="387"/>
      <c r="E26" s="387"/>
      <c r="F26" s="387"/>
      <c r="G26" s="387"/>
      <c r="H26" s="387"/>
      <c r="I26" s="387"/>
      <c r="J26" s="424"/>
    </row>
    <row r="27" spans="1:10">
      <c r="A27" s="53">
        <v>7</v>
      </c>
      <c r="B27" s="376" t="s">
        <v>78</v>
      </c>
      <c r="C27" s="386" t="s">
        <v>37</v>
      </c>
      <c r="D27" s="387" t="s">
        <v>67</v>
      </c>
      <c r="E27" s="387" t="s">
        <v>38</v>
      </c>
      <c r="F27" s="387" t="s">
        <v>39</v>
      </c>
      <c r="G27" s="387" t="s">
        <v>40</v>
      </c>
      <c r="H27" s="387" t="s">
        <v>41</v>
      </c>
      <c r="I27" s="387" t="s">
        <v>42</v>
      </c>
      <c r="J27" s="424" t="s">
        <v>43</v>
      </c>
    </row>
    <row r="28" ht="15" spans="1:10">
      <c r="A28" s="53">
        <v>8</v>
      </c>
      <c r="B28" s="376" t="s">
        <v>79</v>
      </c>
      <c r="C28" s="388" t="s">
        <v>45</v>
      </c>
      <c r="D28" s="389" t="s">
        <v>80</v>
      </c>
      <c r="E28" s="389" t="s">
        <v>81</v>
      </c>
      <c r="F28" s="389" t="s">
        <v>82</v>
      </c>
      <c r="G28" s="389" t="s">
        <v>83</v>
      </c>
      <c r="H28" s="389" t="s">
        <v>84</v>
      </c>
      <c r="I28" s="389" t="s">
        <v>85</v>
      </c>
      <c r="J28" s="425" t="s">
        <v>86</v>
      </c>
    </row>
    <row r="29" ht="27.75" spans="1:11">
      <c r="A29" s="53"/>
      <c r="B29" s="385"/>
      <c r="C29" s="390" t="s">
        <v>87</v>
      </c>
      <c r="D29" s="391"/>
      <c r="E29" s="391"/>
      <c r="F29" s="391"/>
      <c r="G29" s="392"/>
      <c r="H29" s="391"/>
      <c r="I29" s="391"/>
      <c r="J29" s="391"/>
      <c r="K29" s="426"/>
    </row>
    <row r="30" ht="20.25" spans="1:11">
      <c r="A30" s="374"/>
      <c r="B30" s="375" t="s">
        <v>88</v>
      </c>
      <c r="C30" s="393" t="s">
        <v>89</v>
      </c>
      <c r="D30" s="394"/>
      <c r="E30" s="394"/>
      <c r="F30" s="394"/>
      <c r="G30" s="395"/>
      <c r="H30" s="394"/>
      <c r="I30" s="394"/>
      <c r="J30" s="394"/>
      <c r="K30" s="427"/>
    </row>
    <row r="31" spans="1:11">
      <c r="A31" s="53">
        <v>1</v>
      </c>
      <c r="B31" s="376" t="s">
        <v>90</v>
      </c>
      <c r="C31" s="396" t="s">
        <v>37</v>
      </c>
      <c r="D31" s="397" t="s">
        <v>67</v>
      </c>
      <c r="E31" s="398" t="s">
        <v>38</v>
      </c>
      <c r="F31" s="398" t="s">
        <v>39</v>
      </c>
      <c r="G31" s="399" t="s">
        <v>40</v>
      </c>
      <c r="H31" s="398" t="s">
        <v>41</v>
      </c>
      <c r="I31" s="398" t="s">
        <v>42</v>
      </c>
      <c r="J31" s="398" t="s">
        <v>43</v>
      </c>
      <c r="K31" s="428" t="s">
        <v>91</v>
      </c>
    </row>
    <row r="32" ht="24.75" spans="1:11">
      <c r="A32" s="53">
        <v>2</v>
      </c>
      <c r="B32" s="376" t="s">
        <v>92</v>
      </c>
      <c r="C32" s="400" t="s">
        <v>45</v>
      </c>
      <c r="D32" s="401" t="s">
        <v>93</v>
      </c>
      <c r="E32" s="401" t="s">
        <v>94</v>
      </c>
      <c r="F32" s="401" t="s">
        <v>95</v>
      </c>
      <c r="G32" s="402" t="s">
        <v>96</v>
      </c>
      <c r="H32" s="401" t="s">
        <v>97</v>
      </c>
      <c r="I32" s="401" t="s">
        <v>98</v>
      </c>
      <c r="J32" s="401" t="s">
        <v>99</v>
      </c>
      <c r="K32" s="429" t="s">
        <v>100</v>
      </c>
    </row>
    <row r="33" customHeight="1" spans="1:11">
      <c r="A33" s="53">
        <v>3</v>
      </c>
      <c r="B33" s="376" t="s">
        <v>101</v>
      </c>
      <c r="C33" s="403" t="s">
        <v>102</v>
      </c>
      <c r="D33" s="394"/>
      <c r="E33" s="394"/>
      <c r="F33" s="394"/>
      <c r="G33" s="395"/>
      <c r="H33" s="394"/>
      <c r="I33" s="394"/>
      <c r="J33" s="394"/>
      <c r="K33" s="427"/>
    </row>
    <row r="34" ht="24.75" customHeight="1" spans="1:11">
      <c r="A34" s="53">
        <v>4</v>
      </c>
      <c r="B34" s="376" t="s">
        <v>103</v>
      </c>
      <c r="C34" s="404" t="s">
        <v>37</v>
      </c>
      <c r="D34" s="405" t="s">
        <v>67</v>
      </c>
      <c r="E34" s="405" t="s">
        <v>38</v>
      </c>
      <c r="F34" s="406" t="s">
        <v>39</v>
      </c>
      <c r="G34" s="405" t="s">
        <v>40</v>
      </c>
      <c r="H34" s="405" t="s">
        <v>41</v>
      </c>
      <c r="I34" s="405" t="s">
        <v>42</v>
      </c>
      <c r="J34" s="405" t="s">
        <v>43</v>
      </c>
      <c r="K34" s="430"/>
    </row>
    <row r="35" ht="16.5" customHeight="1" spans="1:11">
      <c r="A35" s="53">
        <v>5</v>
      </c>
      <c r="B35" s="376" t="s">
        <v>104</v>
      </c>
      <c r="C35" s="407" t="s">
        <v>45</v>
      </c>
      <c r="D35" s="408" t="s">
        <v>105</v>
      </c>
      <c r="E35" s="408" t="s">
        <v>106</v>
      </c>
      <c r="F35" s="409" t="s">
        <v>93</v>
      </c>
      <c r="G35" s="408" t="s">
        <v>94</v>
      </c>
      <c r="H35" s="408" t="s">
        <v>95</v>
      </c>
      <c r="I35" s="408" t="s">
        <v>96</v>
      </c>
      <c r="J35" s="408" t="s">
        <v>97</v>
      </c>
      <c r="K35" s="431"/>
    </row>
    <row r="36" customHeight="1" spans="1:11">
      <c r="A36" s="53">
        <v>6</v>
      </c>
      <c r="B36" s="376" t="s">
        <v>107</v>
      </c>
      <c r="C36" s="410" t="s">
        <v>108</v>
      </c>
      <c r="D36" s="411"/>
      <c r="E36" s="411"/>
      <c r="F36" s="411"/>
      <c r="G36" s="411"/>
      <c r="H36" s="411"/>
      <c r="I36" s="411"/>
      <c r="J36" s="411"/>
      <c r="K36" s="432"/>
    </row>
    <row r="37" ht="15.75" customHeight="1" spans="1:11">
      <c r="A37" s="53">
        <v>7</v>
      </c>
      <c r="B37" s="376" t="s">
        <v>109</v>
      </c>
      <c r="C37" s="412" t="s">
        <v>37</v>
      </c>
      <c r="D37" s="413" t="s">
        <v>67</v>
      </c>
      <c r="E37" s="414" t="s">
        <v>38</v>
      </c>
      <c r="F37" s="414" t="s">
        <v>39</v>
      </c>
      <c r="G37" s="414" t="s">
        <v>40</v>
      </c>
      <c r="H37" s="414" t="s">
        <v>41</v>
      </c>
      <c r="I37" s="414" t="s">
        <v>42</v>
      </c>
      <c r="J37" s="414" t="s">
        <v>43</v>
      </c>
      <c r="K37" s="433" t="s">
        <v>44</v>
      </c>
    </row>
    <row r="38" ht="21" spans="1:11">
      <c r="A38" s="53"/>
      <c r="B38" s="385"/>
      <c r="C38" s="407" t="s">
        <v>45</v>
      </c>
      <c r="D38" s="415" t="s">
        <v>110</v>
      </c>
      <c r="E38" s="415" t="s">
        <v>111</v>
      </c>
      <c r="F38" s="415" t="s">
        <v>112</v>
      </c>
      <c r="G38" s="415" t="s">
        <v>113</v>
      </c>
      <c r="H38" s="415" t="s">
        <v>114</v>
      </c>
      <c r="I38" s="415" t="s">
        <v>115</v>
      </c>
      <c r="J38" s="415" t="s">
        <v>116</v>
      </c>
      <c r="K38" s="434" t="s">
        <v>117</v>
      </c>
    </row>
    <row r="39" ht="24" spans="2:11">
      <c r="B39" s="416" t="s">
        <v>118</v>
      </c>
      <c r="C39" s="410" t="s">
        <v>119</v>
      </c>
      <c r="D39" s="411"/>
      <c r="E39" s="411"/>
      <c r="F39" s="411"/>
      <c r="G39" s="411"/>
      <c r="H39" s="411"/>
      <c r="I39" s="411"/>
      <c r="J39" s="411"/>
      <c r="K39" s="432"/>
    </row>
    <row r="40" ht="20.25" spans="1:11">
      <c r="A40" s="417" t="s">
        <v>120</v>
      </c>
      <c r="B40" s="418"/>
      <c r="C40" s="404" t="s">
        <v>37</v>
      </c>
      <c r="D40" s="419" t="s">
        <v>67</v>
      </c>
      <c r="E40" s="419" t="s">
        <v>38</v>
      </c>
      <c r="F40" s="420" t="s">
        <v>39</v>
      </c>
      <c r="G40" s="419" t="s">
        <v>40</v>
      </c>
      <c r="H40" s="419" t="s">
        <v>41</v>
      </c>
      <c r="I40" s="419" t="s">
        <v>42</v>
      </c>
      <c r="J40" s="435" t="s">
        <v>43</v>
      </c>
      <c r="K40" s="430"/>
    </row>
    <row r="41" ht="21" spans="3:11">
      <c r="C41" s="407" t="s">
        <v>45</v>
      </c>
      <c r="D41" s="415" t="s">
        <v>121</v>
      </c>
      <c r="E41" s="415" t="s">
        <v>122</v>
      </c>
      <c r="F41" s="421" t="s">
        <v>123</v>
      </c>
      <c r="G41" s="415" t="s">
        <v>124</v>
      </c>
      <c r="H41" s="415" t="s">
        <v>125</v>
      </c>
      <c r="I41" s="415" t="s">
        <v>126</v>
      </c>
      <c r="J41" s="415" t="s">
        <v>127</v>
      </c>
      <c r="K41" s="431"/>
    </row>
    <row r="42" spans="2:2">
      <c r="B42"/>
    </row>
    <row r="43" spans="2:2">
      <c r="B43"/>
    </row>
    <row r="44" spans="2:2">
      <c r="B44"/>
    </row>
  </sheetData>
  <mergeCells count="14">
    <mergeCell ref="C2:J2"/>
    <mergeCell ref="E3:F3"/>
    <mergeCell ref="G3:H3"/>
    <mergeCell ref="I3:J3"/>
    <mergeCell ref="C16:J16"/>
    <mergeCell ref="C17:J17"/>
    <mergeCell ref="C20:J20"/>
    <mergeCell ref="C23:J23"/>
    <mergeCell ref="C26:J26"/>
    <mergeCell ref="C29:K29"/>
    <mergeCell ref="C30:K30"/>
    <mergeCell ref="C33:K33"/>
    <mergeCell ref="C36:K36"/>
    <mergeCell ref="C39:K39"/>
  </mergeCells>
  <pageMargins left="0.748031496062992" right="0.748031496062992" top="0.393700787401575" bottom="0.984251968503937" header="0.118110236220472" footer="0.511811023622047"/>
  <pageSetup paperSize="9" scale="6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50" t="s">
        <v>369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="48" customFormat="1" ht="16.5" spans="1:14">
      <c r="A2" s="51" t="s">
        <v>370</v>
      </c>
      <c r="B2" s="52" t="s">
        <v>314</v>
      </c>
      <c r="C2" s="52" t="s">
        <v>315</v>
      </c>
      <c r="D2" s="52" t="s">
        <v>316</v>
      </c>
      <c r="E2" s="52" t="s">
        <v>317</v>
      </c>
      <c r="F2" s="52" t="s">
        <v>318</v>
      </c>
      <c r="G2" s="51" t="s">
        <v>371</v>
      </c>
      <c r="H2" s="51" t="s">
        <v>372</v>
      </c>
      <c r="I2" s="51" t="s">
        <v>373</v>
      </c>
      <c r="J2" s="51" t="s">
        <v>372</v>
      </c>
      <c r="K2" s="51" t="s">
        <v>374</v>
      </c>
      <c r="L2" s="51" t="s">
        <v>372</v>
      </c>
      <c r="M2" s="52" t="s">
        <v>358</v>
      </c>
      <c r="N2" s="52" t="s">
        <v>328</v>
      </c>
    </row>
    <row r="3" spans="1:14">
      <c r="A3" s="53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ht="16.5" spans="1:14">
      <c r="A4" s="55" t="s">
        <v>370</v>
      </c>
      <c r="B4" s="56" t="s">
        <v>375</v>
      </c>
      <c r="C4" s="56" t="s">
        <v>359</v>
      </c>
      <c r="D4" s="56" t="s">
        <v>316</v>
      </c>
      <c r="E4" s="52" t="s">
        <v>317</v>
      </c>
      <c r="F4" s="52" t="s">
        <v>318</v>
      </c>
      <c r="G4" s="51" t="s">
        <v>371</v>
      </c>
      <c r="H4" s="51" t="s">
        <v>372</v>
      </c>
      <c r="I4" s="51" t="s">
        <v>373</v>
      </c>
      <c r="J4" s="51" t="s">
        <v>372</v>
      </c>
      <c r="K4" s="51" t="s">
        <v>374</v>
      </c>
      <c r="L4" s="51" t="s">
        <v>372</v>
      </c>
      <c r="M4" s="52" t="s">
        <v>358</v>
      </c>
      <c r="N4" s="52" t="s">
        <v>328</v>
      </c>
    </row>
    <row r="5" spans="1:14">
      <c r="A5" s="53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pans="1:14">
      <c r="A6" s="53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spans="1:14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4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pans="1:14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</row>
    <row r="10" spans="1:14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</row>
    <row r="11" s="49" customFormat="1" ht="18.75" spans="1:14">
      <c r="A11" s="57" t="s">
        <v>366</v>
      </c>
      <c r="B11" s="58"/>
      <c r="C11" s="58"/>
      <c r="D11" s="59"/>
      <c r="E11" s="60"/>
      <c r="F11" s="61"/>
      <c r="G11" s="62"/>
      <c r="H11" s="61"/>
      <c r="I11" s="57" t="s">
        <v>367</v>
      </c>
      <c r="J11" s="58"/>
      <c r="K11" s="58"/>
      <c r="L11" s="58"/>
      <c r="M11" s="58"/>
      <c r="N11" s="65"/>
    </row>
    <row r="12" ht="63.95" customHeight="1" spans="1:14">
      <c r="A12" s="63" t="s">
        <v>376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="125" zoomScaleNormal="125" zoomScalePageLayoutView="125" topLeftCell="E1" workbookViewId="0">
      <selection activeCell="G10" sqref="G10"/>
    </sheetView>
  </sheetViews>
  <sheetFormatPr defaultColWidth="9" defaultRowHeight="14.25"/>
  <cols>
    <col min="1" max="1" width="8.125" style="27" customWidth="1"/>
    <col min="2" max="2" width="15" style="27" customWidth="1"/>
    <col min="3" max="3" width="8.875" style="27" customWidth="1"/>
    <col min="4" max="4" width="14" style="27" customWidth="1"/>
    <col min="5" max="5" width="20.875" style="27" customWidth="1"/>
    <col min="6" max="6" width="15.875" style="27" customWidth="1"/>
    <col min="7" max="7" width="17" style="27" customWidth="1"/>
    <col min="8" max="8" width="16.625" style="27" customWidth="1"/>
    <col min="9" max="9" width="8.375" style="27" customWidth="1"/>
    <col min="10" max="10" width="9" style="27" customWidth="1"/>
    <col min="11" max="11" width="6.625" style="27" customWidth="1"/>
    <col min="12" max="12" width="6.375" style="27" customWidth="1"/>
    <col min="13" max="16384" width="9" style="27"/>
  </cols>
  <sheetData>
    <row r="1" ht="30" customHeight="1" spans="1:12">
      <c r="A1" s="28" t="s">
        <v>377</v>
      </c>
      <c r="B1" s="28"/>
      <c r="C1" s="28"/>
      <c r="D1" s="28"/>
      <c r="E1" s="28"/>
      <c r="F1" s="28"/>
      <c r="G1" s="28"/>
      <c r="H1" s="28"/>
      <c r="I1" s="28"/>
      <c r="J1" s="28"/>
      <c r="K1"/>
      <c r="L1"/>
    </row>
    <row r="2" s="24" customFormat="1" ht="19.5" customHeight="1" spans="1:12">
      <c r="A2" s="29" t="s">
        <v>352</v>
      </c>
      <c r="B2" s="30" t="s">
        <v>318</v>
      </c>
      <c r="C2" s="30" t="s">
        <v>314</v>
      </c>
      <c r="D2" s="30" t="s">
        <v>315</v>
      </c>
      <c r="E2" s="29" t="s">
        <v>316</v>
      </c>
      <c r="F2" s="30" t="s">
        <v>317</v>
      </c>
      <c r="G2" s="29" t="s">
        <v>378</v>
      </c>
      <c r="H2" s="29" t="s">
        <v>379</v>
      </c>
      <c r="I2" s="29" t="s">
        <v>380</v>
      </c>
      <c r="J2" s="29" t="s">
        <v>381</v>
      </c>
      <c r="K2" s="30" t="s">
        <v>358</v>
      </c>
      <c r="L2" s="30" t="s">
        <v>328</v>
      </c>
    </row>
    <row r="3" s="25" customFormat="1" ht="19.5" customHeight="1" spans="1:12">
      <c r="A3" s="31" t="s">
        <v>360</v>
      </c>
      <c r="B3" s="30" t="s">
        <v>382</v>
      </c>
      <c r="C3" s="30"/>
      <c r="D3" s="29"/>
      <c r="E3" s="11" t="s">
        <v>272</v>
      </c>
      <c r="F3" s="12" t="s">
        <v>208</v>
      </c>
      <c r="G3" s="29" t="s">
        <v>383</v>
      </c>
      <c r="H3" s="29" t="s">
        <v>384</v>
      </c>
      <c r="I3" s="29"/>
      <c r="J3" s="29"/>
      <c r="K3" s="43" t="s">
        <v>165</v>
      </c>
      <c r="L3" s="43" t="s">
        <v>333</v>
      </c>
    </row>
    <row r="4" s="25" customFormat="1" ht="19.5" customHeight="1" spans="1:12">
      <c r="A4" s="31" t="s">
        <v>362</v>
      </c>
      <c r="B4" s="30" t="s">
        <v>382</v>
      </c>
      <c r="C4" s="30"/>
      <c r="D4" s="29"/>
      <c r="E4" s="11" t="s">
        <v>272</v>
      </c>
      <c r="F4" s="12" t="s">
        <v>208</v>
      </c>
      <c r="G4" s="29" t="s">
        <v>383</v>
      </c>
      <c r="H4" s="29" t="s">
        <v>384</v>
      </c>
      <c r="I4" s="29"/>
      <c r="J4" s="29"/>
      <c r="K4" s="43" t="s">
        <v>165</v>
      </c>
      <c r="L4" s="43" t="s">
        <v>333</v>
      </c>
    </row>
    <row r="5" s="25" customFormat="1" ht="19.5" customHeight="1" spans="1:12">
      <c r="A5" s="31" t="s">
        <v>363</v>
      </c>
      <c r="B5" s="30" t="s">
        <v>382</v>
      </c>
      <c r="C5" s="30"/>
      <c r="D5" s="29"/>
      <c r="E5" s="11"/>
      <c r="F5" s="12"/>
      <c r="G5" s="29"/>
      <c r="H5" s="29"/>
      <c r="I5" s="29"/>
      <c r="J5" s="29"/>
      <c r="K5" s="43"/>
      <c r="L5" s="43"/>
    </row>
    <row r="6" s="25" customFormat="1" ht="19.5" customHeight="1" spans="1:12">
      <c r="A6" s="31" t="s">
        <v>364</v>
      </c>
      <c r="B6" s="30" t="s">
        <v>382</v>
      </c>
      <c r="C6" s="30"/>
      <c r="D6" s="29"/>
      <c r="E6" s="11"/>
      <c r="F6" s="12"/>
      <c r="G6" s="29"/>
      <c r="H6" s="29"/>
      <c r="I6" s="29"/>
      <c r="J6" s="29"/>
      <c r="K6" s="43"/>
      <c r="L6" s="43"/>
    </row>
    <row r="7" s="25" customFormat="1" ht="19.5" customHeight="1" spans="1:12">
      <c r="A7" s="31" t="s">
        <v>365</v>
      </c>
      <c r="B7" s="30" t="s">
        <v>382</v>
      </c>
      <c r="C7" s="30"/>
      <c r="D7" s="29"/>
      <c r="E7" s="11"/>
      <c r="F7" s="12"/>
      <c r="G7" s="29"/>
      <c r="H7" s="29"/>
      <c r="I7" s="29"/>
      <c r="J7" s="29"/>
      <c r="K7" s="43"/>
      <c r="L7" s="43"/>
    </row>
    <row r="8" ht="19.5" customHeight="1" spans="1:12">
      <c r="A8" s="31" t="s">
        <v>360</v>
      </c>
      <c r="B8" s="32" t="s">
        <v>385</v>
      </c>
      <c r="C8" s="32"/>
      <c r="D8" s="33" t="s">
        <v>386</v>
      </c>
      <c r="E8" s="11"/>
      <c r="F8" s="12"/>
      <c r="G8" s="34"/>
      <c r="H8" s="34"/>
      <c r="I8" s="44"/>
      <c r="J8" s="32"/>
      <c r="K8" s="43"/>
      <c r="L8" s="43"/>
    </row>
    <row r="9" s="26" customFormat="1" ht="19.5" customHeight="1" spans="1:12">
      <c r="A9" s="31" t="s">
        <v>362</v>
      </c>
      <c r="B9" s="32" t="s">
        <v>385</v>
      </c>
      <c r="C9" s="32"/>
      <c r="D9" s="35" t="s">
        <v>386</v>
      </c>
      <c r="E9" s="11"/>
      <c r="F9" s="12"/>
      <c r="G9" s="34"/>
      <c r="H9" s="34"/>
      <c r="I9" s="45"/>
      <c r="J9" s="32"/>
      <c r="K9" s="43"/>
      <c r="L9" s="43"/>
    </row>
    <row r="10" ht="19.5" customHeight="1" spans="1:12">
      <c r="A10" s="31" t="s">
        <v>363</v>
      </c>
      <c r="B10" s="32" t="s">
        <v>385</v>
      </c>
      <c r="C10" s="32"/>
      <c r="D10" s="35" t="s">
        <v>386</v>
      </c>
      <c r="E10" s="11"/>
      <c r="F10" s="12"/>
      <c r="G10" s="34"/>
      <c r="H10" s="34"/>
      <c r="I10" s="45"/>
      <c r="J10" s="32"/>
      <c r="K10" s="43"/>
      <c r="L10" s="43"/>
    </row>
    <row r="11" ht="19.5" customHeight="1" spans="1:12">
      <c r="A11" s="31" t="s">
        <v>364</v>
      </c>
      <c r="B11" s="32" t="s">
        <v>385</v>
      </c>
      <c r="C11" s="32"/>
      <c r="D11" s="35" t="s">
        <v>386</v>
      </c>
      <c r="E11" s="11"/>
      <c r="F11" s="12"/>
      <c r="G11" s="34"/>
      <c r="H11" s="34"/>
      <c r="I11" s="45"/>
      <c r="J11" s="32"/>
      <c r="K11" s="43"/>
      <c r="L11" s="43"/>
    </row>
    <row r="12" ht="19.5" customHeight="1" spans="1:12">
      <c r="A12" s="31" t="s">
        <v>365</v>
      </c>
      <c r="B12" s="32" t="s">
        <v>385</v>
      </c>
      <c r="C12" s="32"/>
      <c r="D12" s="35" t="s">
        <v>386</v>
      </c>
      <c r="E12" s="11"/>
      <c r="F12" s="12"/>
      <c r="G12" s="34"/>
      <c r="H12" s="34"/>
      <c r="I12" s="45"/>
      <c r="J12" s="32"/>
      <c r="K12" s="43"/>
      <c r="L12" s="43"/>
    </row>
    <row r="13" ht="19.5" customHeight="1" spans="1:12">
      <c r="A13" s="31"/>
      <c r="B13" s="31"/>
      <c r="C13" s="31"/>
      <c r="D13" s="31"/>
      <c r="E13" s="11"/>
      <c r="F13" s="12"/>
      <c r="G13" s="34"/>
      <c r="H13" s="34"/>
      <c r="I13" s="31"/>
      <c r="J13" s="31"/>
      <c r="K13" s="31"/>
      <c r="L13" s="31"/>
    </row>
    <row r="14" spans="1:12">
      <c r="A14" s="36" t="s">
        <v>387</v>
      </c>
      <c r="B14" s="37"/>
      <c r="C14" s="37"/>
      <c r="D14" s="37"/>
      <c r="E14" s="38"/>
      <c r="F14" s="39"/>
      <c r="G14" s="40"/>
      <c r="H14" s="36" t="s">
        <v>388</v>
      </c>
      <c r="I14" s="37"/>
      <c r="J14" s="37"/>
      <c r="K14" s="37"/>
      <c r="L14" s="46"/>
    </row>
    <row r="15" spans="1:12">
      <c r="A15" s="41" t="s">
        <v>389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7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 L4 L5 L6 L7 L8 L9 L10 L11 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zoomScale="125" zoomScaleNormal="125" zoomScalePageLayoutView="125" topLeftCell="D1" workbookViewId="0">
      <selection activeCell="A7" sqref="A7:I7"/>
    </sheetView>
  </sheetViews>
  <sheetFormatPr defaultColWidth="9" defaultRowHeight="11.25" outlineLevelRow="6"/>
  <cols>
    <col min="1" max="1" width="8.75" style="3" customWidth="1"/>
    <col min="2" max="2" width="11.75" style="3" customWidth="1"/>
    <col min="3" max="3" width="16.125" style="3" customWidth="1"/>
    <col min="4" max="4" width="19.875" style="3" customWidth="1"/>
    <col min="5" max="5" width="14.375" style="3" customWidth="1"/>
    <col min="6" max="6" width="19.625" style="3" customWidth="1"/>
    <col min="7" max="7" width="15.5" style="3" customWidth="1"/>
    <col min="8" max="8" width="10.875" style="3" customWidth="1"/>
    <col min="9" max="9" width="15.625" style="3" customWidth="1"/>
    <col min="10" max="16384" width="9" style="3"/>
  </cols>
  <sheetData>
    <row r="1" ht="28.5" customHeight="1" spans="1:9">
      <c r="A1" s="4" t="s">
        <v>390</v>
      </c>
      <c r="B1" s="4"/>
      <c r="C1" s="4"/>
      <c r="D1" s="4"/>
      <c r="E1" s="4"/>
      <c r="F1" s="4"/>
      <c r="G1" s="4"/>
      <c r="H1" s="4"/>
      <c r="I1" s="4"/>
    </row>
    <row r="2" s="1" customFormat="1" ht="18" customHeight="1" spans="1:9">
      <c r="A2" s="5" t="s">
        <v>313</v>
      </c>
      <c r="B2" s="6" t="s">
        <v>318</v>
      </c>
      <c r="C2" s="6" t="s">
        <v>359</v>
      </c>
      <c r="D2" s="6" t="s">
        <v>316</v>
      </c>
      <c r="E2" s="6" t="s">
        <v>317</v>
      </c>
      <c r="F2" s="5" t="s">
        <v>391</v>
      </c>
      <c r="G2" s="5" t="s">
        <v>341</v>
      </c>
      <c r="H2" s="6" t="s">
        <v>342</v>
      </c>
      <c r="I2" s="21" t="s">
        <v>344</v>
      </c>
    </row>
    <row r="3" s="1" customFormat="1" ht="18" customHeight="1" spans="1:9">
      <c r="A3" s="5"/>
      <c r="B3" s="7"/>
      <c r="C3" s="7"/>
      <c r="D3" s="7"/>
      <c r="E3" s="7"/>
      <c r="F3" s="5" t="s">
        <v>392</v>
      </c>
      <c r="G3" s="5" t="s">
        <v>345</v>
      </c>
      <c r="H3" s="7"/>
      <c r="I3" s="22"/>
    </row>
    <row r="4" ht="30" customHeight="1" spans="1:9">
      <c r="A4" s="8">
        <v>1</v>
      </c>
      <c r="B4" s="9" t="s">
        <v>393</v>
      </c>
      <c r="C4" s="10" t="s">
        <v>394</v>
      </c>
      <c r="D4" s="11"/>
      <c r="E4" s="12"/>
      <c r="F4" s="13"/>
      <c r="G4" s="13"/>
      <c r="H4" s="13"/>
      <c r="I4" s="13"/>
    </row>
    <row r="5" ht="33" customHeight="1" spans="1:9">
      <c r="A5" s="8">
        <v>2</v>
      </c>
      <c r="B5" s="9" t="s">
        <v>395</v>
      </c>
      <c r="C5" s="10" t="s">
        <v>396</v>
      </c>
      <c r="D5" s="11"/>
      <c r="E5" s="12"/>
      <c r="F5" s="14"/>
      <c r="G5" s="14"/>
      <c r="H5" s="8"/>
      <c r="I5" s="13"/>
    </row>
    <row r="6" s="2" customFormat="1" ht="39.95" customHeight="1" spans="1:9">
      <c r="A6" s="15" t="s">
        <v>397</v>
      </c>
      <c r="B6" s="16"/>
      <c r="C6" s="16"/>
      <c r="D6" s="17"/>
      <c r="E6" s="18"/>
      <c r="F6" s="15" t="s">
        <v>398</v>
      </c>
      <c r="G6" s="16"/>
      <c r="H6" s="17"/>
      <c r="I6" s="23"/>
    </row>
    <row r="7" ht="57" customHeight="1" spans="1:9">
      <c r="A7" s="19" t="s">
        <v>399</v>
      </c>
      <c r="B7" s="19"/>
      <c r="C7" s="20"/>
      <c r="D7" s="20"/>
      <c r="E7" s="20"/>
      <c r="F7" s="20"/>
      <c r="G7" s="20"/>
      <c r="H7" s="20"/>
      <c r="I7" s="20"/>
    </row>
  </sheetData>
  <mergeCells count="11">
    <mergeCell ref="A1:I1"/>
    <mergeCell ref="A6:D6"/>
    <mergeCell ref="F6:H6"/>
    <mergeCell ref="A7:I7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N25" sqref="N25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E18" sqref="E1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2" t="s">
        <v>2</v>
      </c>
      <c r="C2" s="353"/>
      <c r="D2" s="353"/>
      <c r="E2" s="353"/>
      <c r="F2" s="353"/>
      <c r="G2" s="353"/>
      <c r="H2" s="353"/>
      <c r="I2" s="367"/>
    </row>
    <row r="3" ht="27.95" customHeight="1" spans="2:9">
      <c r="B3" s="354"/>
      <c r="C3" s="355"/>
      <c r="D3" s="356" t="s">
        <v>4</v>
      </c>
      <c r="E3" s="357"/>
      <c r="F3" s="358" t="s">
        <v>5</v>
      </c>
      <c r="G3" s="359"/>
      <c r="H3" s="356" t="s">
        <v>6</v>
      </c>
      <c r="I3" s="368"/>
    </row>
    <row r="4" ht="27.95" customHeight="1" spans="2:9">
      <c r="B4" s="354" t="s">
        <v>8</v>
      </c>
      <c r="C4" s="355" t="s">
        <v>9</v>
      </c>
      <c r="D4" s="355" t="s">
        <v>10</v>
      </c>
      <c r="E4" s="355" t="s">
        <v>11</v>
      </c>
      <c r="F4" s="360" t="s">
        <v>10</v>
      </c>
      <c r="G4" s="360" t="s">
        <v>11</v>
      </c>
      <c r="H4" s="355" t="s">
        <v>10</v>
      </c>
      <c r="I4" s="369" t="s">
        <v>11</v>
      </c>
    </row>
    <row r="5" ht="27.95" customHeight="1" spans="2:9">
      <c r="B5" s="361" t="s">
        <v>13</v>
      </c>
      <c r="C5" s="53">
        <v>13</v>
      </c>
      <c r="D5" s="53">
        <v>0</v>
      </c>
      <c r="E5" s="53">
        <v>1</v>
      </c>
      <c r="F5" s="362">
        <v>0</v>
      </c>
      <c r="G5" s="362">
        <v>1</v>
      </c>
      <c r="H5" s="53">
        <v>1</v>
      </c>
      <c r="I5" s="370">
        <v>2</v>
      </c>
    </row>
    <row r="6" ht="27.95" customHeight="1" spans="2:9">
      <c r="B6" s="361" t="s">
        <v>15</v>
      </c>
      <c r="C6" s="53">
        <v>20</v>
      </c>
      <c r="D6" s="53">
        <v>0</v>
      </c>
      <c r="E6" s="53">
        <v>1</v>
      </c>
      <c r="F6" s="362">
        <v>1</v>
      </c>
      <c r="G6" s="362">
        <v>2</v>
      </c>
      <c r="H6" s="53">
        <v>2</v>
      </c>
      <c r="I6" s="370">
        <v>3</v>
      </c>
    </row>
    <row r="7" ht="27.95" customHeight="1" spans="2:9">
      <c r="B7" s="361" t="s">
        <v>17</v>
      </c>
      <c r="C7" s="53">
        <v>32</v>
      </c>
      <c r="D7" s="53">
        <v>0</v>
      </c>
      <c r="E7" s="53">
        <v>1</v>
      </c>
      <c r="F7" s="362">
        <v>2</v>
      </c>
      <c r="G7" s="362">
        <v>3</v>
      </c>
      <c r="H7" s="53">
        <v>3</v>
      </c>
      <c r="I7" s="370">
        <v>4</v>
      </c>
    </row>
    <row r="8" ht="27.95" customHeight="1" spans="2:9">
      <c r="B8" s="361" t="s">
        <v>19</v>
      </c>
      <c r="C8" s="53">
        <v>50</v>
      </c>
      <c r="D8" s="53">
        <v>1</v>
      </c>
      <c r="E8" s="53">
        <v>2</v>
      </c>
      <c r="F8" s="362">
        <v>3</v>
      </c>
      <c r="G8" s="362">
        <v>4</v>
      </c>
      <c r="H8" s="53">
        <v>5</v>
      </c>
      <c r="I8" s="370">
        <v>6</v>
      </c>
    </row>
    <row r="9" ht="27.95" customHeight="1" spans="2:9">
      <c r="B9" s="361" t="s">
        <v>21</v>
      </c>
      <c r="C9" s="53">
        <v>80</v>
      </c>
      <c r="D9" s="53">
        <v>2</v>
      </c>
      <c r="E9" s="53">
        <v>3</v>
      </c>
      <c r="F9" s="362">
        <v>5</v>
      </c>
      <c r="G9" s="362">
        <v>6</v>
      </c>
      <c r="H9" s="53">
        <v>7</v>
      </c>
      <c r="I9" s="370">
        <v>8</v>
      </c>
    </row>
    <row r="10" ht="27.95" customHeight="1" spans="2:9">
      <c r="B10" s="361" t="s">
        <v>23</v>
      </c>
      <c r="C10" s="53">
        <v>125</v>
      </c>
      <c r="D10" s="53">
        <v>3</v>
      </c>
      <c r="E10" s="53">
        <v>4</v>
      </c>
      <c r="F10" s="362">
        <v>7</v>
      </c>
      <c r="G10" s="362">
        <v>8</v>
      </c>
      <c r="H10" s="53">
        <v>10</v>
      </c>
      <c r="I10" s="370">
        <v>11</v>
      </c>
    </row>
    <row r="11" ht="27.95" customHeight="1" spans="2:9">
      <c r="B11" s="361" t="s">
        <v>25</v>
      </c>
      <c r="C11" s="53">
        <v>200</v>
      </c>
      <c r="D11" s="53">
        <v>5</v>
      </c>
      <c r="E11" s="53">
        <v>6</v>
      </c>
      <c r="F11" s="362">
        <v>10</v>
      </c>
      <c r="G11" s="362">
        <v>11</v>
      </c>
      <c r="H11" s="53">
        <v>14</v>
      </c>
      <c r="I11" s="370">
        <v>15</v>
      </c>
    </row>
    <row r="12" ht="27.95" customHeight="1" spans="2:9">
      <c r="B12" s="363" t="s">
        <v>27</v>
      </c>
      <c r="C12" s="364">
        <v>315</v>
      </c>
      <c r="D12" s="364">
        <v>7</v>
      </c>
      <c r="E12" s="364">
        <v>8</v>
      </c>
      <c r="F12" s="365">
        <v>14</v>
      </c>
      <c r="G12" s="365">
        <v>15</v>
      </c>
      <c r="H12" s="364">
        <v>21</v>
      </c>
      <c r="I12" s="371">
        <v>22</v>
      </c>
    </row>
    <row r="14" spans="2:4">
      <c r="B14" s="366" t="s">
        <v>30</v>
      </c>
      <c r="C14" s="366"/>
      <c r="D14" s="36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4"/>
  <sheetViews>
    <sheetView zoomScalePageLayoutView="125" workbookViewId="0">
      <selection activeCell="J51" sqref="J51:K51"/>
    </sheetView>
  </sheetViews>
  <sheetFormatPr defaultColWidth="9" defaultRowHeight="16.5" customHeight="1"/>
  <cols>
    <col min="1" max="6" width="9" style="247"/>
    <col min="7" max="7" width="10.375" style="247" customWidth="1"/>
    <col min="8" max="9" width="9" style="247"/>
    <col min="10" max="10" width="8.875" style="247" customWidth="1"/>
    <col min="11" max="11" width="12" style="247" customWidth="1"/>
    <col min="12" max="16384" width="9" style="247"/>
  </cols>
  <sheetData>
    <row r="1" ht="21" spans="1:11">
      <c r="A1" s="248" t="s">
        <v>128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</row>
    <row r="2" ht="15" spans="1:11">
      <c r="A2" s="249" t="s">
        <v>129</v>
      </c>
      <c r="B2" s="148" t="s">
        <v>130</v>
      </c>
      <c r="C2" s="148"/>
      <c r="D2" s="250" t="s">
        <v>131</v>
      </c>
      <c r="E2" s="250"/>
      <c r="F2" s="148"/>
      <c r="G2" s="148"/>
      <c r="H2" s="251" t="s">
        <v>132</v>
      </c>
      <c r="I2" s="326"/>
      <c r="J2" s="326"/>
      <c r="K2" s="327"/>
    </row>
    <row r="3" ht="14.25" spans="1:11">
      <c r="A3" s="252" t="s">
        <v>133</v>
      </c>
      <c r="B3" s="253"/>
      <c r="C3" s="254"/>
      <c r="D3" s="255" t="s">
        <v>134</v>
      </c>
      <c r="E3" s="256"/>
      <c r="F3" s="256"/>
      <c r="G3" s="257"/>
      <c r="H3" s="255" t="s">
        <v>135</v>
      </c>
      <c r="I3" s="256"/>
      <c r="J3" s="256"/>
      <c r="K3" s="257"/>
    </row>
    <row r="4" ht="14.25" spans="1:11">
      <c r="A4" s="258" t="s">
        <v>136</v>
      </c>
      <c r="B4" s="150"/>
      <c r="C4" s="151"/>
      <c r="D4" s="258" t="s">
        <v>137</v>
      </c>
      <c r="E4" s="259"/>
      <c r="F4" s="260"/>
      <c r="G4" s="261"/>
      <c r="H4" s="258" t="s">
        <v>138</v>
      </c>
      <c r="I4" s="259"/>
      <c r="J4" s="150" t="s">
        <v>139</v>
      </c>
      <c r="K4" s="151" t="s">
        <v>140</v>
      </c>
    </row>
    <row r="5" ht="14.25" spans="1:11">
      <c r="A5" s="262" t="s">
        <v>141</v>
      </c>
      <c r="B5" s="150"/>
      <c r="C5" s="151"/>
      <c r="D5" s="258" t="s">
        <v>142</v>
      </c>
      <c r="E5" s="259"/>
      <c r="F5" s="260"/>
      <c r="G5" s="261"/>
      <c r="H5" s="258" t="s">
        <v>143</v>
      </c>
      <c r="I5" s="259"/>
      <c r="J5" s="150" t="s">
        <v>139</v>
      </c>
      <c r="K5" s="151" t="s">
        <v>140</v>
      </c>
    </row>
    <row r="6" ht="14.25" spans="1:11">
      <c r="A6" s="258" t="s">
        <v>144</v>
      </c>
      <c r="B6" s="263"/>
      <c r="C6" s="264"/>
      <c r="D6" s="262" t="s">
        <v>145</v>
      </c>
      <c r="E6" s="265"/>
      <c r="F6" s="260"/>
      <c r="G6" s="261"/>
      <c r="H6" s="258" t="s">
        <v>146</v>
      </c>
      <c r="I6" s="259"/>
      <c r="J6" s="150" t="s">
        <v>139</v>
      </c>
      <c r="K6" s="151" t="s">
        <v>140</v>
      </c>
    </row>
    <row r="7" ht="14.25" spans="1:11">
      <c r="A7" s="258" t="s">
        <v>147</v>
      </c>
      <c r="B7" s="266"/>
      <c r="C7" s="267"/>
      <c r="D7" s="262" t="s">
        <v>148</v>
      </c>
      <c r="E7" s="268"/>
      <c r="F7" s="260"/>
      <c r="G7" s="261"/>
      <c r="H7" s="258" t="s">
        <v>149</v>
      </c>
      <c r="I7" s="259"/>
      <c r="J7" s="150" t="s">
        <v>139</v>
      </c>
      <c r="K7" s="151" t="s">
        <v>140</v>
      </c>
    </row>
    <row r="8" ht="15" spans="1:11">
      <c r="A8" s="269"/>
      <c r="B8" s="270"/>
      <c r="C8" s="271"/>
      <c r="D8" s="272" t="s">
        <v>150</v>
      </c>
      <c r="E8" s="273"/>
      <c r="F8" s="274"/>
      <c r="G8" s="275"/>
      <c r="H8" s="272" t="s">
        <v>151</v>
      </c>
      <c r="I8" s="273"/>
      <c r="J8" s="328" t="s">
        <v>139</v>
      </c>
      <c r="K8" s="329" t="s">
        <v>140</v>
      </c>
    </row>
    <row r="9" ht="15" spans="1:11">
      <c r="A9" s="276" t="s">
        <v>152</v>
      </c>
      <c r="B9" s="277"/>
      <c r="C9" s="277"/>
      <c r="D9" s="277"/>
      <c r="E9" s="277"/>
      <c r="F9" s="277"/>
      <c r="G9" s="277"/>
      <c r="H9" s="277"/>
      <c r="I9" s="277"/>
      <c r="J9" s="277"/>
      <c r="K9" s="330"/>
    </row>
    <row r="10" ht="15" spans="1:11">
      <c r="A10" s="278" t="s">
        <v>153</v>
      </c>
      <c r="B10" s="279"/>
      <c r="C10" s="279"/>
      <c r="D10" s="279"/>
      <c r="E10" s="279"/>
      <c r="F10" s="279"/>
      <c r="G10" s="279"/>
      <c r="H10" s="279"/>
      <c r="I10" s="279"/>
      <c r="J10" s="279"/>
      <c r="K10" s="331"/>
    </row>
    <row r="11" ht="14.25" spans="1:11">
      <c r="A11" s="280" t="s">
        <v>154</v>
      </c>
      <c r="B11" s="281" t="s">
        <v>155</v>
      </c>
      <c r="C11" s="282" t="s">
        <v>156</v>
      </c>
      <c r="D11" s="283"/>
      <c r="E11" s="284" t="s">
        <v>157</v>
      </c>
      <c r="F11" s="281" t="s">
        <v>155</v>
      </c>
      <c r="G11" s="282" t="s">
        <v>156</v>
      </c>
      <c r="H11" s="282" t="s">
        <v>158</v>
      </c>
      <c r="I11" s="284" t="s">
        <v>159</v>
      </c>
      <c r="J11" s="281" t="s">
        <v>155</v>
      </c>
      <c r="K11" s="332" t="s">
        <v>156</v>
      </c>
    </row>
    <row r="12" ht="14.25" spans="1:11">
      <c r="A12" s="262" t="s">
        <v>160</v>
      </c>
      <c r="B12" s="285" t="s">
        <v>155</v>
      </c>
      <c r="C12" s="150" t="s">
        <v>156</v>
      </c>
      <c r="D12" s="268"/>
      <c r="E12" s="265" t="s">
        <v>161</v>
      </c>
      <c r="F12" s="285" t="s">
        <v>155</v>
      </c>
      <c r="G12" s="150" t="s">
        <v>156</v>
      </c>
      <c r="H12" s="150" t="s">
        <v>158</v>
      </c>
      <c r="I12" s="265" t="s">
        <v>162</v>
      </c>
      <c r="J12" s="285" t="s">
        <v>155</v>
      </c>
      <c r="K12" s="151" t="s">
        <v>156</v>
      </c>
    </row>
    <row r="13" ht="14.25" spans="1:11">
      <c r="A13" s="262" t="s">
        <v>163</v>
      </c>
      <c r="B13" s="285" t="s">
        <v>155</v>
      </c>
      <c r="C13" s="150" t="s">
        <v>156</v>
      </c>
      <c r="D13" s="268"/>
      <c r="E13" s="265" t="s">
        <v>164</v>
      </c>
      <c r="F13" s="150" t="s">
        <v>165</v>
      </c>
      <c r="G13" s="150" t="s">
        <v>166</v>
      </c>
      <c r="H13" s="150" t="s">
        <v>158</v>
      </c>
      <c r="I13" s="265" t="s">
        <v>167</v>
      </c>
      <c r="J13" s="285" t="s">
        <v>155</v>
      </c>
      <c r="K13" s="151" t="s">
        <v>156</v>
      </c>
    </row>
    <row r="14" ht="15" spans="1:11">
      <c r="A14" s="272" t="s">
        <v>168</v>
      </c>
      <c r="B14" s="273"/>
      <c r="C14" s="273"/>
      <c r="D14" s="273"/>
      <c r="E14" s="273"/>
      <c r="F14" s="273"/>
      <c r="G14" s="273"/>
      <c r="H14" s="273"/>
      <c r="I14" s="273"/>
      <c r="J14" s="273"/>
      <c r="K14" s="333"/>
    </row>
    <row r="15" ht="15" spans="1:11">
      <c r="A15" s="278" t="s">
        <v>169</v>
      </c>
      <c r="B15" s="279"/>
      <c r="C15" s="279"/>
      <c r="D15" s="279"/>
      <c r="E15" s="279"/>
      <c r="F15" s="279"/>
      <c r="G15" s="279"/>
      <c r="H15" s="279"/>
      <c r="I15" s="279"/>
      <c r="J15" s="279"/>
      <c r="K15" s="331"/>
    </row>
    <row r="16" ht="17.25" customHeight="1" spans="1:11">
      <c r="A16" s="286" t="s">
        <v>170</v>
      </c>
      <c r="B16" s="282" t="s">
        <v>165</v>
      </c>
      <c r="C16" s="282" t="s">
        <v>166</v>
      </c>
      <c r="D16" s="287"/>
      <c r="E16" s="288" t="s">
        <v>171</v>
      </c>
      <c r="F16" s="282" t="s">
        <v>165</v>
      </c>
      <c r="G16" s="282" t="s">
        <v>166</v>
      </c>
      <c r="H16" s="289"/>
      <c r="I16" s="288" t="s">
        <v>172</v>
      </c>
      <c r="J16" s="282" t="s">
        <v>165</v>
      </c>
      <c r="K16" s="332" t="s">
        <v>166</v>
      </c>
    </row>
    <row r="17" customHeight="1" spans="1:22">
      <c r="A17" s="290" t="s">
        <v>173</v>
      </c>
      <c r="B17" s="150" t="s">
        <v>165</v>
      </c>
      <c r="C17" s="150" t="s">
        <v>166</v>
      </c>
      <c r="D17" s="291"/>
      <c r="E17" s="292" t="s">
        <v>174</v>
      </c>
      <c r="F17" s="150" t="s">
        <v>165</v>
      </c>
      <c r="G17" s="150" t="s">
        <v>166</v>
      </c>
      <c r="H17" s="293"/>
      <c r="I17" s="292" t="s">
        <v>175</v>
      </c>
      <c r="J17" s="150" t="s">
        <v>165</v>
      </c>
      <c r="K17" s="151" t="s">
        <v>166</v>
      </c>
      <c r="L17" s="334"/>
      <c r="M17" s="334"/>
      <c r="N17" s="334"/>
      <c r="O17" s="334"/>
      <c r="P17" s="334"/>
      <c r="Q17" s="334"/>
      <c r="R17" s="334"/>
      <c r="S17" s="334"/>
      <c r="T17" s="334"/>
      <c r="U17" s="334"/>
      <c r="V17" s="334"/>
    </row>
    <row r="18" ht="18" customHeight="1" spans="1:22">
      <c r="A18" s="294" t="s">
        <v>176</v>
      </c>
      <c r="B18" s="295"/>
      <c r="C18" s="295"/>
      <c r="D18" s="295"/>
      <c r="E18" s="295"/>
      <c r="F18" s="295"/>
      <c r="G18" s="295"/>
      <c r="H18" s="295"/>
      <c r="I18" s="295"/>
      <c r="J18" s="295"/>
      <c r="K18" s="335"/>
      <c r="L18"/>
      <c r="M18"/>
      <c r="N18"/>
      <c r="O18"/>
      <c r="P18"/>
      <c r="Q18"/>
      <c r="R18"/>
      <c r="S18"/>
      <c r="T18"/>
      <c r="U18"/>
      <c r="V18"/>
    </row>
    <row r="19" s="246" customFormat="1" ht="18" customHeight="1" spans="1:11">
      <c r="A19" s="278" t="s">
        <v>177</v>
      </c>
      <c r="B19" s="279"/>
      <c r="C19" s="279"/>
      <c r="D19" s="279"/>
      <c r="E19" s="279"/>
      <c r="F19" s="279"/>
      <c r="G19" s="279"/>
      <c r="H19" s="279"/>
      <c r="I19" s="279"/>
      <c r="J19" s="279"/>
      <c r="K19" s="331"/>
    </row>
    <row r="20" customHeight="1" spans="1:22">
      <c r="A20" s="296" t="s">
        <v>178</v>
      </c>
      <c r="B20" s="297"/>
      <c r="C20" s="297"/>
      <c r="D20" s="297"/>
      <c r="E20" s="297"/>
      <c r="F20" s="297"/>
      <c r="G20" s="297"/>
      <c r="H20" s="297"/>
      <c r="I20" s="297"/>
      <c r="J20" s="297"/>
      <c r="K20" s="336"/>
      <c r="L20"/>
      <c r="M20"/>
      <c r="N20"/>
      <c r="O20"/>
      <c r="P20"/>
      <c r="Q20"/>
      <c r="R20"/>
      <c r="S20"/>
      <c r="T20"/>
      <c r="U20"/>
      <c r="V20"/>
    </row>
    <row r="21" ht="21.75" customHeight="1" spans="1:22">
      <c r="A21" s="298" t="s">
        <v>179</v>
      </c>
      <c r="B21" s="292" t="s">
        <v>180</v>
      </c>
      <c r="C21" s="292" t="s">
        <v>67</v>
      </c>
      <c r="D21" s="233"/>
      <c r="E21" s="233"/>
      <c r="F21" s="231"/>
      <c r="G21" s="234"/>
      <c r="H21" s="234"/>
      <c r="I21" s="235"/>
      <c r="J21" s="292" t="s">
        <v>44</v>
      </c>
      <c r="K21" s="337" t="s">
        <v>181</v>
      </c>
      <c r="L21"/>
      <c r="M21"/>
      <c r="N21"/>
      <c r="O21"/>
      <c r="P21"/>
      <c r="Q21"/>
      <c r="R21"/>
      <c r="S21"/>
      <c r="T21"/>
      <c r="U21"/>
      <c r="V21"/>
    </row>
    <row r="22" customHeight="1" spans="1:22">
      <c r="A22" s="299"/>
      <c r="B22" s="300"/>
      <c r="C22" s="300"/>
      <c r="D22" s="300"/>
      <c r="E22" s="300"/>
      <c r="F22" s="300"/>
      <c r="G22" s="300"/>
      <c r="H22" s="300"/>
      <c r="I22" s="300"/>
      <c r="J22" s="300"/>
      <c r="K22" s="338"/>
      <c r="L22"/>
      <c r="M22"/>
      <c r="N22"/>
      <c r="O22"/>
      <c r="P22"/>
      <c r="Q22"/>
      <c r="R22"/>
      <c r="S22"/>
      <c r="T22"/>
      <c r="U22"/>
      <c r="V22"/>
    </row>
    <row r="23" customHeight="1" spans="1:22">
      <c r="A23" s="299"/>
      <c r="B23" s="300"/>
      <c r="C23" s="300"/>
      <c r="D23" s="300"/>
      <c r="E23" s="300"/>
      <c r="F23" s="300"/>
      <c r="G23" s="300"/>
      <c r="H23" s="300"/>
      <c r="I23" s="300"/>
      <c r="J23" s="300"/>
      <c r="K23" s="339"/>
      <c r="L23"/>
      <c r="M23"/>
      <c r="N23"/>
      <c r="O23"/>
      <c r="P23"/>
      <c r="Q23"/>
      <c r="R23"/>
      <c r="S23"/>
      <c r="T23"/>
      <c r="U23"/>
      <c r="V23"/>
    </row>
    <row r="24" customHeight="1" spans="1:22">
      <c r="A24" s="299"/>
      <c r="B24" s="300"/>
      <c r="C24" s="300"/>
      <c r="D24" s="300"/>
      <c r="E24" s="300"/>
      <c r="F24" s="300"/>
      <c r="G24" s="300"/>
      <c r="H24" s="300"/>
      <c r="I24" s="300"/>
      <c r="J24" s="300"/>
      <c r="K24" s="339"/>
      <c r="L24"/>
      <c r="M24"/>
      <c r="N24"/>
      <c r="O24"/>
      <c r="P24"/>
      <c r="Q24"/>
      <c r="R24"/>
      <c r="S24"/>
      <c r="T24"/>
      <c r="U24"/>
      <c r="V24"/>
    </row>
    <row r="25" customHeight="1" spans="1:22">
      <c r="A25" s="299"/>
      <c r="B25" s="300"/>
      <c r="C25" s="300"/>
      <c r="D25" s="300"/>
      <c r="E25" s="300"/>
      <c r="F25" s="300"/>
      <c r="G25" s="300"/>
      <c r="H25" s="300"/>
      <c r="I25" s="300"/>
      <c r="J25" s="300"/>
      <c r="K25" s="340"/>
      <c r="L25"/>
      <c r="M25"/>
      <c r="N25"/>
      <c r="O25"/>
      <c r="P25"/>
      <c r="Q25"/>
      <c r="R25"/>
      <c r="S25"/>
      <c r="T25"/>
      <c r="U25"/>
      <c r="V25"/>
    </row>
    <row r="26" customHeight="1" spans="1:22">
      <c r="A26" s="299"/>
      <c r="B26" s="300"/>
      <c r="C26" s="300"/>
      <c r="D26" s="300"/>
      <c r="E26" s="300"/>
      <c r="F26" s="300"/>
      <c r="G26" s="300"/>
      <c r="H26" s="300"/>
      <c r="I26" s="300"/>
      <c r="J26" s="300"/>
      <c r="K26" s="340"/>
      <c r="L26"/>
      <c r="M26"/>
      <c r="N26"/>
      <c r="O26"/>
      <c r="P26"/>
      <c r="Q26"/>
      <c r="R26"/>
      <c r="S26"/>
      <c r="T26"/>
      <c r="U26"/>
      <c r="V26"/>
    </row>
    <row r="27" customHeight="1" spans="1:22">
      <c r="A27" s="299"/>
      <c r="B27" s="300"/>
      <c r="C27" s="300"/>
      <c r="D27" s="300"/>
      <c r="E27" s="300"/>
      <c r="F27" s="300"/>
      <c r="G27" s="300"/>
      <c r="H27" s="300"/>
      <c r="I27" s="300"/>
      <c r="J27" s="300"/>
      <c r="K27" s="340"/>
      <c r="L27"/>
      <c r="M27"/>
      <c r="N27"/>
      <c r="O27"/>
      <c r="P27"/>
      <c r="Q27"/>
      <c r="R27"/>
      <c r="S27"/>
      <c r="T27"/>
      <c r="U27"/>
      <c r="V27"/>
    </row>
    <row r="28" customHeight="1" spans="1:22">
      <c r="A28" s="299"/>
      <c r="B28" s="300"/>
      <c r="C28" s="300"/>
      <c r="D28" s="300"/>
      <c r="E28" s="300"/>
      <c r="F28" s="300"/>
      <c r="G28" s="300"/>
      <c r="H28" s="300"/>
      <c r="I28" s="300"/>
      <c r="J28" s="300"/>
      <c r="K28" s="340"/>
      <c r="L28"/>
      <c r="M28"/>
      <c r="N28"/>
      <c r="O28"/>
      <c r="P28"/>
      <c r="Q28"/>
      <c r="R28"/>
      <c r="S28"/>
      <c r="T28"/>
      <c r="U28"/>
      <c r="V28"/>
    </row>
    <row r="29" ht="18" customHeight="1" spans="1:22">
      <c r="A29" s="301" t="s">
        <v>182</v>
      </c>
      <c r="B29" s="302"/>
      <c r="C29" s="302"/>
      <c r="D29" s="302"/>
      <c r="E29" s="302"/>
      <c r="F29" s="302"/>
      <c r="G29" s="302"/>
      <c r="H29" s="302"/>
      <c r="I29" s="302"/>
      <c r="J29" s="302"/>
      <c r="K29" s="341"/>
      <c r="L29"/>
      <c r="M29"/>
      <c r="N29"/>
      <c r="O29"/>
      <c r="P29"/>
      <c r="Q29"/>
      <c r="R29"/>
      <c r="S29"/>
      <c r="T29"/>
      <c r="U29"/>
      <c r="V29"/>
    </row>
    <row r="30" ht="18.75" customHeight="1" spans="1:22">
      <c r="A30" s="303" t="s">
        <v>183</v>
      </c>
      <c r="B30" s="304"/>
      <c r="C30" s="304"/>
      <c r="D30" s="304"/>
      <c r="E30" s="304"/>
      <c r="F30" s="304"/>
      <c r="G30" s="304"/>
      <c r="H30" s="304"/>
      <c r="I30" s="304"/>
      <c r="J30" s="304"/>
      <c r="K30" s="342"/>
      <c r="L30"/>
      <c r="M30"/>
      <c r="N30"/>
      <c r="O30"/>
      <c r="P30"/>
      <c r="Q30"/>
      <c r="R30"/>
      <c r="S30"/>
      <c r="T30"/>
      <c r="U30"/>
      <c r="V30"/>
    </row>
    <row r="31" ht="18.75" customHeight="1" spans="1:22">
      <c r="A31" s="305"/>
      <c r="B31" s="306"/>
      <c r="C31" s="306"/>
      <c r="D31" s="306"/>
      <c r="E31" s="306"/>
      <c r="F31" s="306"/>
      <c r="G31" s="306"/>
      <c r="H31" s="306"/>
      <c r="I31" s="306"/>
      <c r="J31" s="306"/>
      <c r="K31" s="343"/>
      <c r="L31"/>
      <c r="M31"/>
      <c r="N31"/>
      <c r="O31"/>
      <c r="P31"/>
      <c r="Q31"/>
      <c r="R31"/>
      <c r="S31"/>
      <c r="T31"/>
      <c r="U31"/>
      <c r="V31"/>
    </row>
    <row r="32" ht="18" customHeight="1" spans="1:22">
      <c r="A32" s="301" t="s">
        <v>184</v>
      </c>
      <c r="B32" s="302"/>
      <c r="C32" s="302"/>
      <c r="D32" s="302"/>
      <c r="E32" s="302"/>
      <c r="F32" s="302"/>
      <c r="G32" s="302"/>
      <c r="H32" s="302"/>
      <c r="I32" s="302"/>
      <c r="J32" s="302"/>
      <c r="K32" s="341"/>
      <c r="L32"/>
      <c r="M32"/>
      <c r="N32"/>
      <c r="O32"/>
      <c r="P32"/>
      <c r="Q32"/>
      <c r="R32"/>
      <c r="S32"/>
      <c r="T32"/>
      <c r="U32"/>
      <c r="V32"/>
    </row>
    <row r="33" ht="14.25" spans="1:11">
      <c r="A33" s="307" t="s">
        <v>185</v>
      </c>
      <c r="B33" s="308"/>
      <c r="C33" s="308"/>
      <c r="D33" s="308"/>
      <c r="E33" s="308"/>
      <c r="F33" s="308"/>
      <c r="G33" s="308"/>
      <c r="H33" s="308"/>
      <c r="I33" s="308"/>
      <c r="J33" s="308"/>
      <c r="K33" s="344"/>
    </row>
    <row r="34" ht="15" spans="1:11">
      <c r="A34" s="158" t="s">
        <v>186</v>
      </c>
      <c r="B34" s="160"/>
      <c r="C34" s="150" t="s">
        <v>139</v>
      </c>
      <c r="D34" s="150" t="s">
        <v>140</v>
      </c>
      <c r="E34" s="309" t="s">
        <v>187</v>
      </c>
      <c r="F34" s="310"/>
      <c r="G34" s="310"/>
      <c r="H34" s="310"/>
      <c r="I34" s="310"/>
      <c r="J34" s="310"/>
      <c r="K34" s="345"/>
    </row>
    <row r="35" ht="15" spans="1:11">
      <c r="A35" s="311" t="s">
        <v>188</v>
      </c>
      <c r="B35" s="311"/>
      <c r="C35" s="311"/>
      <c r="D35" s="311"/>
      <c r="E35" s="311"/>
      <c r="F35" s="311"/>
      <c r="G35" s="311"/>
      <c r="H35" s="311"/>
      <c r="I35" s="311"/>
      <c r="J35" s="311"/>
      <c r="K35" s="311"/>
    </row>
    <row r="36" ht="14.25" spans="1:11">
      <c r="A36" s="312" t="s">
        <v>189</v>
      </c>
      <c r="B36" s="313"/>
      <c r="C36" s="313"/>
      <c r="D36" s="313"/>
      <c r="E36" s="313"/>
      <c r="F36" s="313"/>
      <c r="G36" s="313"/>
      <c r="H36" s="313"/>
      <c r="I36" s="313"/>
      <c r="J36" s="313"/>
      <c r="K36" s="346"/>
    </row>
    <row r="37" ht="14.25" spans="1:11">
      <c r="A37" s="194" t="s">
        <v>190</v>
      </c>
      <c r="B37" s="195"/>
      <c r="C37" s="195"/>
      <c r="D37" s="195"/>
      <c r="E37" s="195"/>
      <c r="F37" s="195"/>
      <c r="G37" s="195"/>
      <c r="H37" s="195"/>
      <c r="I37" s="195"/>
      <c r="J37" s="195"/>
      <c r="K37" s="220"/>
    </row>
    <row r="38" ht="14.25" spans="1:11">
      <c r="A38" s="194" t="s">
        <v>191</v>
      </c>
      <c r="B38" s="195"/>
      <c r="C38" s="195"/>
      <c r="D38" s="195"/>
      <c r="E38" s="195"/>
      <c r="F38" s="195"/>
      <c r="G38" s="195"/>
      <c r="H38" s="195"/>
      <c r="I38" s="195"/>
      <c r="J38" s="195"/>
      <c r="K38" s="220"/>
    </row>
    <row r="39" ht="14.25" spans="1:11">
      <c r="A39" s="194" t="s">
        <v>192</v>
      </c>
      <c r="B39" s="195"/>
      <c r="C39" s="195"/>
      <c r="D39" s="195"/>
      <c r="E39" s="195"/>
      <c r="F39" s="195"/>
      <c r="G39" s="195"/>
      <c r="H39" s="195"/>
      <c r="I39" s="195"/>
      <c r="J39" s="195"/>
      <c r="K39" s="220"/>
    </row>
    <row r="40" ht="14.25" spans="1:11">
      <c r="A40" s="194" t="s">
        <v>193</v>
      </c>
      <c r="B40" s="195"/>
      <c r="C40" s="195"/>
      <c r="D40" s="195"/>
      <c r="E40" s="195"/>
      <c r="F40" s="195"/>
      <c r="G40" s="195"/>
      <c r="H40" s="195"/>
      <c r="I40" s="195"/>
      <c r="J40" s="195"/>
      <c r="K40" s="220"/>
    </row>
    <row r="41" ht="14.25" spans="1:11">
      <c r="A41" s="194" t="s">
        <v>194</v>
      </c>
      <c r="B41" s="195"/>
      <c r="C41" s="195"/>
      <c r="D41" s="195"/>
      <c r="E41" s="195"/>
      <c r="F41" s="195"/>
      <c r="G41" s="195"/>
      <c r="H41" s="195"/>
      <c r="I41" s="195"/>
      <c r="J41" s="195"/>
      <c r="K41" s="220"/>
    </row>
    <row r="42" ht="14.25" spans="1:11">
      <c r="A42" s="194"/>
      <c r="B42" s="195"/>
      <c r="C42" s="195"/>
      <c r="D42" s="195"/>
      <c r="E42" s="195"/>
      <c r="F42" s="195"/>
      <c r="G42" s="195"/>
      <c r="H42" s="195"/>
      <c r="I42" s="195"/>
      <c r="J42" s="195"/>
      <c r="K42" s="220"/>
    </row>
    <row r="43" ht="14.25" spans="1:11">
      <c r="A43" s="194"/>
      <c r="B43" s="195"/>
      <c r="C43" s="195"/>
      <c r="D43" s="195"/>
      <c r="E43" s="195"/>
      <c r="F43" s="195"/>
      <c r="G43" s="195"/>
      <c r="H43" s="195"/>
      <c r="I43" s="195"/>
      <c r="J43" s="195"/>
      <c r="K43" s="220"/>
    </row>
    <row r="44" ht="15" spans="1:11">
      <c r="A44" s="314" t="s">
        <v>195</v>
      </c>
      <c r="B44" s="315"/>
      <c r="C44" s="315"/>
      <c r="D44" s="315"/>
      <c r="E44" s="315"/>
      <c r="F44" s="315"/>
      <c r="G44" s="315"/>
      <c r="H44" s="315"/>
      <c r="I44" s="315"/>
      <c r="J44" s="315"/>
      <c r="K44" s="347"/>
    </row>
    <row r="45" ht="15" spans="1:11">
      <c r="A45" s="278" t="s">
        <v>196</v>
      </c>
      <c r="B45" s="279"/>
      <c r="C45" s="279"/>
      <c r="D45" s="279"/>
      <c r="E45" s="279"/>
      <c r="F45" s="279"/>
      <c r="G45" s="279"/>
      <c r="H45" s="279"/>
      <c r="I45" s="279"/>
      <c r="J45" s="279"/>
      <c r="K45" s="331"/>
    </row>
    <row r="46" ht="14.25" spans="1:11">
      <c r="A46" s="286" t="s">
        <v>197</v>
      </c>
      <c r="B46" s="282" t="s">
        <v>165</v>
      </c>
      <c r="C46" s="282" t="s">
        <v>166</v>
      </c>
      <c r="D46" s="282" t="s">
        <v>158</v>
      </c>
      <c r="E46" s="288" t="s">
        <v>198</v>
      </c>
      <c r="F46" s="282" t="s">
        <v>165</v>
      </c>
      <c r="G46" s="282" t="s">
        <v>166</v>
      </c>
      <c r="H46" s="282" t="s">
        <v>158</v>
      </c>
      <c r="I46" s="288" t="s">
        <v>199</v>
      </c>
      <c r="J46" s="282" t="s">
        <v>165</v>
      </c>
      <c r="K46" s="332" t="s">
        <v>166</v>
      </c>
    </row>
    <row r="47" ht="14.25" spans="1:11">
      <c r="A47" s="290" t="s">
        <v>157</v>
      </c>
      <c r="B47" s="150" t="s">
        <v>165</v>
      </c>
      <c r="C47" s="150" t="s">
        <v>166</v>
      </c>
      <c r="D47" s="150" t="s">
        <v>158</v>
      </c>
      <c r="E47" s="292" t="s">
        <v>164</v>
      </c>
      <c r="F47" s="150" t="s">
        <v>165</v>
      </c>
      <c r="G47" s="150" t="s">
        <v>166</v>
      </c>
      <c r="H47" s="150" t="s">
        <v>158</v>
      </c>
      <c r="I47" s="292" t="s">
        <v>175</v>
      </c>
      <c r="J47" s="150" t="s">
        <v>165</v>
      </c>
      <c r="K47" s="151" t="s">
        <v>166</v>
      </c>
    </row>
    <row r="48" ht="15" spans="1:11">
      <c r="A48" s="272" t="s">
        <v>168</v>
      </c>
      <c r="B48" s="273"/>
      <c r="C48" s="273"/>
      <c r="D48" s="273"/>
      <c r="E48" s="273"/>
      <c r="F48" s="273"/>
      <c r="G48" s="273"/>
      <c r="H48" s="273"/>
      <c r="I48" s="273"/>
      <c r="J48" s="273"/>
      <c r="K48" s="333"/>
    </row>
    <row r="49" ht="15" spans="1:11">
      <c r="A49" s="311" t="s">
        <v>200</v>
      </c>
      <c r="B49" s="311"/>
      <c r="C49" s="311"/>
      <c r="D49" s="311"/>
      <c r="E49" s="311"/>
      <c r="F49" s="311"/>
      <c r="G49" s="311"/>
      <c r="H49" s="311"/>
      <c r="I49" s="311"/>
      <c r="J49" s="311"/>
      <c r="K49" s="311"/>
    </row>
    <row r="50" ht="15" spans="1:11">
      <c r="A50" s="312"/>
      <c r="B50" s="313"/>
      <c r="C50" s="313"/>
      <c r="D50" s="313"/>
      <c r="E50" s="313"/>
      <c r="F50" s="313"/>
      <c r="G50" s="313"/>
      <c r="H50" s="313"/>
      <c r="I50" s="313"/>
      <c r="J50" s="313"/>
      <c r="K50" s="346"/>
    </row>
    <row r="51" ht="15" spans="1:11">
      <c r="A51" s="316" t="s">
        <v>201</v>
      </c>
      <c r="B51" s="317"/>
      <c r="C51" s="317"/>
      <c r="D51" s="318" t="s">
        <v>202</v>
      </c>
      <c r="E51" s="319"/>
      <c r="F51" s="320" t="s">
        <v>203</v>
      </c>
      <c r="G51" s="321"/>
      <c r="H51" s="322" t="s">
        <v>204</v>
      </c>
      <c r="I51" s="348"/>
      <c r="J51" s="349"/>
      <c r="K51" s="350"/>
    </row>
    <row r="52" ht="15" spans="1:11">
      <c r="A52" s="311" t="s">
        <v>205</v>
      </c>
      <c r="B52" s="311"/>
      <c r="C52" s="311"/>
      <c r="D52" s="311"/>
      <c r="E52" s="311"/>
      <c r="F52" s="311"/>
      <c r="G52" s="311"/>
      <c r="H52" s="311"/>
      <c r="I52" s="311"/>
      <c r="J52" s="311"/>
      <c r="K52" s="311"/>
    </row>
    <row r="53" ht="15" spans="1:11">
      <c r="A53" s="323"/>
      <c r="B53" s="324"/>
      <c r="C53" s="324"/>
      <c r="D53" s="324"/>
      <c r="E53" s="324"/>
      <c r="F53" s="324"/>
      <c r="G53" s="324"/>
      <c r="H53" s="324"/>
      <c r="I53" s="324"/>
      <c r="J53" s="324"/>
      <c r="K53" s="351"/>
    </row>
    <row r="54" ht="15" spans="1:11">
      <c r="A54" s="316" t="s">
        <v>201</v>
      </c>
      <c r="B54" s="317"/>
      <c r="C54" s="317"/>
      <c r="D54" s="318" t="s">
        <v>202</v>
      </c>
      <c r="E54" s="325"/>
      <c r="F54" s="320" t="s">
        <v>206</v>
      </c>
      <c r="G54" s="321"/>
      <c r="H54" s="322" t="s">
        <v>204</v>
      </c>
      <c r="I54" s="348"/>
      <c r="J54" s="349"/>
      <c r="K54" s="35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40:K40"/>
    <mergeCell ref="A41:K41"/>
    <mergeCell ref="A42:K42"/>
    <mergeCell ref="A43:K43"/>
    <mergeCell ref="A44:K44"/>
    <mergeCell ref="A45:K45"/>
    <mergeCell ref="A48:K48"/>
    <mergeCell ref="A49:K49"/>
    <mergeCell ref="A50:K50"/>
    <mergeCell ref="B51:C51"/>
    <mergeCell ref="H51:I51"/>
    <mergeCell ref="J51:K51"/>
    <mergeCell ref="A52:K52"/>
    <mergeCell ref="A53:K53"/>
    <mergeCell ref="B54:C54"/>
    <mergeCell ref="H54:I54"/>
    <mergeCell ref="J54:K5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304800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390525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9525</xdr:rowOff>
                  </from>
                  <to>
                    <xdr:col>1</xdr:col>
                    <xdr:colOff>600075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46</xdr:row>
                    <xdr:rowOff>0</xdr:rowOff>
                  </from>
                  <to>
                    <xdr:col>1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46</xdr:row>
                    <xdr:rowOff>0</xdr:rowOff>
                  </from>
                  <to>
                    <xdr:col>5</xdr:col>
                    <xdr:colOff>638175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45</xdr:row>
                    <xdr:rowOff>0</xdr:rowOff>
                  </from>
                  <to>
                    <xdr:col>5</xdr:col>
                    <xdr:colOff>619125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46</xdr:row>
                    <xdr:rowOff>0</xdr:rowOff>
                  </from>
                  <to>
                    <xdr:col>9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45</xdr:row>
                    <xdr:rowOff>0</xdr:rowOff>
                  </from>
                  <to>
                    <xdr:col>9</xdr:col>
                    <xdr:colOff>581025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workbookViewId="0">
      <selection activeCell="K20" sqref="K20"/>
    </sheetView>
  </sheetViews>
  <sheetFormatPr defaultColWidth="9" defaultRowHeight="26.1" customHeight="1"/>
  <cols>
    <col min="1" max="1" width="19.625" style="118" customWidth="1"/>
    <col min="2" max="6" width="9.375" style="118" customWidth="1"/>
    <col min="7" max="7" width="10.875" style="118" customWidth="1"/>
    <col min="8" max="8" width="1.375" style="118" customWidth="1"/>
    <col min="9" max="9" width="16.5" style="118" customWidth="1"/>
    <col min="10" max="10" width="17" style="118" customWidth="1"/>
    <col min="11" max="11" width="18.5" style="118" customWidth="1"/>
    <col min="12" max="12" width="16.625" style="118" customWidth="1"/>
    <col min="13" max="13" width="14.125" style="118" customWidth="1"/>
    <col min="14" max="14" width="16.375" style="118" customWidth="1"/>
    <col min="15" max="16384" width="9" style="118"/>
  </cols>
  <sheetData>
    <row r="1" ht="30" customHeight="1" spans="1:14">
      <c r="A1" s="224"/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</row>
    <row r="2" ht="29.1" customHeight="1" spans="1:14">
      <c r="A2" s="226"/>
      <c r="B2" s="121"/>
      <c r="C2" s="121"/>
      <c r="D2" s="227"/>
      <c r="E2" s="121"/>
      <c r="F2" s="121"/>
      <c r="G2" s="121"/>
      <c r="H2" s="123"/>
      <c r="I2" s="226"/>
      <c r="J2" s="121"/>
      <c r="K2" s="121"/>
      <c r="L2" s="121"/>
      <c r="M2" s="121"/>
      <c r="N2" s="121"/>
    </row>
    <row r="3" ht="29.1" customHeight="1" spans="1:14">
      <c r="A3" s="228"/>
      <c r="B3" s="229"/>
      <c r="C3" s="229"/>
      <c r="D3" s="229"/>
      <c r="E3" s="229"/>
      <c r="F3" s="229"/>
      <c r="G3" s="229"/>
      <c r="H3" s="123"/>
      <c r="I3" s="228"/>
      <c r="J3" s="228"/>
      <c r="K3" s="228"/>
      <c r="L3" s="228"/>
      <c r="M3" s="228"/>
      <c r="N3" s="228"/>
    </row>
    <row r="4" ht="29.1" customHeight="1" spans="1:14">
      <c r="A4" s="228"/>
      <c r="B4" s="230"/>
      <c r="C4" s="230"/>
      <c r="D4" s="231"/>
      <c r="E4" s="230"/>
      <c r="F4" s="230"/>
      <c r="G4" s="232"/>
      <c r="H4" s="123"/>
      <c r="I4" s="124"/>
      <c r="J4" s="124"/>
      <c r="K4" s="124"/>
      <c r="L4" s="124"/>
      <c r="M4" s="124"/>
      <c r="N4" s="124"/>
    </row>
    <row r="5" ht="29.1" customHeight="1" spans="1:14">
      <c r="A5" s="228"/>
      <c r="B5" s="233"/>
      <c r="C5" s="233"/>
      <c r="D5" s="231"/>
      <c r="E5" s="234"/>
      <c r="F5" s="234"/>
      <c r="G5" s="235"/>
      <c r="H5" s="123"/>
      <c r="I5" s="233"/>
      <c r="J5" s="243"/>
      <c r="K5" s="243"/>
      <c r="L5" s="243"/>
      <c r="M5" s="243"/>
      <c r="N5" s="243"/>
    </row>
    <row r="6" ht="29.1" customHeight="1" spans="1:14">
      <c r="A6" s="236"/>
      <c r="B6" s="237"/>
      <c r="C6" s="237"/>
      <c r="D6" s="238"/>
      <c r="E6" s="237"/>
      <c r="F6" s="237"/>
      <c r="G6" s="239"/>
      <c r="H6" s="123"/>
      <c r="I6" s="244"/>
      <c r="J6" s="244"/>
      <c r="K6" s="244"/>
      <c r="L6" s="244"/>
      <c r="M6" s="244"/>
      <c r="N6" s="244"/>
    </row>
    <row r="7" ht="29.1" customHeight="1" spans="1:14">
      <c r="A7" s="236"/>
      <c r="B7" s="237"/>
      <c r="C7" s="237"/>
      <c r="D7" s="238"/>
      <c r="E7" s="237"/>
      <c r="F7" s="237"/>
      <c r="G7" s="239"/>
      <c r="H7" s="123"/>
      <c r="I7" s="140"/>
      <c r="J7" s="140"/>
      <c r="K7" s="140"/>
      <c r="L7" s="140"/>
      <c r="M7" s="140"/>
      <c r="N7" s="140"/>
    </row>
    <row r="8" ht="29.1" customHeight="1" spans="1:14">
      <c r="A8" s="236"/>
      <c r="B8" s="237"/>
      <c r="C8" s="237"/>
      <c r="D8" s="238"/>
      <c r="E8" s="237"/>
      <c r="F8" s="237"/>
      <c r="G8" s="239"/>
      <c r="H8" s="123"/>
      <c r="I8" s="140"/>
      <c r="J8" s="140"/>
      <c r="K8" s="140"/>
      <c r="L8" s="140"/>
      <c r="M8" s="140"/>
      <c r="N8" s="140"/>
    </row>
    <row r="9" ht="29.1" customHeight="1" spans="1:14">
      <c r="A9" s="236"/>
      <c r="B9" s="237"/>
      <c r="C9" s="237"/>
      <c r="D9" s="238"/>
      <c r="E9" s="237"/>
      <c r="F9" s="237"/>
      <c r="G9" s="239"/>
      <c r="H9" s="123"/>
      <c r="I9" s="140"/>
      <c r="J9" s="140"/>
      <c r="K9" s="140"/>
      <c r="L9" s="140"/>
      <c r="M9" s="140"/>
      <c r="N9" s="140"/>
    </row>
    <row r="10" ht="29.1" customHeight="1" spans="1:14">
      <c r="A10" s="240"/>
      <c r="B10" s="237"/>
      <c r="C10" s="237"/>
      <c r="D10" s="238"/>
      <c r="E10" s="237"/>
      <c r="F10" s="237"/>
      <c r="G10" s="239"/>
      <c r="H10" s="123"/>
      <c r="I10" s="140"/>
      <c r="J10" s="140"/>
      <c r="K10" s="140"/>
      <c r="L10" s="140"/>
      <c r="M10" s="140"/>
      <c r="N10" s="140"/>
    </row>
    <row r="11" ht="29.1" customHeight="1" spans="1:14">
      <c r="A11" s="240"/>
      <c r="B11" s="237"/>
      <c r="C11" s="237"/>
      <c r="D11" s="238"/>
      <c r="E11" s="237"/>
      <c r="F11" s="237"/>
      <c r="G11" s="239"/>
      <c r="H11" s="123"/>
      <c r="I11" s="140"/>
      <c r="J11" s="140"/>
      <c r="K11" s="140"/>
      <c r="L11" s="140"/>
      <c r="M11" s="140"/>
      <c r="N11" s="140"/>
    </row>
    <row r="12" ht="29.1" customHeight="1" spans="1:14">
      <c r="A12" s="240"/>
      <c r="B12" s="237"/>
      <c r="C12" s="237"/>
      <c r="D12" s="238"/>
      <c r="E12" s="237"/>
      <c r="F12" s="237"/>
      <c r="G12" s="239"/>
      <c r="H12" s="123"/>
      <c r="I12" s="140"/>
      <c r="J12" s="140"/>
      <c r="K12" s="140"/>
      <c r="L12" s="140"/>
      <c r="M12" s="140"/>
      <c r="N12" s="140"/>
    </row>
    <row r="13" ht="29.1" customHeight="1" spans="1:14">
      <c r="A13" s="240"/>
      <c r="B13" s="140"/>
      <c r="C13" s="140"/>
      <c r="D13" s="140"/>
      <c r="E13" s="140"/>
      <c r="F13" s="140"/>
      <c r="G13" s="140"/>
      <c r="H13" s="123"/>
      <c r="I13" s="140"/>
      <c r="J13" s="140"/>
      <c r="K13" s="140"/>
      <c r="L13" s="140"/>
      <c r="M13" s="140"/>
      <c r="N13" s="140"/>
    </row>
    <row r="14" ht="29.1" customHeight="1" spans="1:14">
      <c r="A14" s="240"/>
      <c r="B14" s="140"/>
      <c r="C14" s="140"/>
      <c r="D14" s="140"/>
      <c r="E14" s="140"/>
      <c r="F14" s="140"/>
      <c r="G14" s="241"/>
      <c r="H14" s="123"/>
      <c r="I14" s="140"/>
      <c r="J14" s="140"/>
      <c r="K14" s="140"/>
      <c r="L14" s="140"/>
      <c r="M14" s="140"/>
      <c r="N14" s="140"/>
    </row>
    <row r="15" ht="29.1" customHeight="1" spans="1:14">
      <c r="A15" s="240"/>
      <c r="B15" s="140"/>
      <c r="C15" s="140"/>
      <c r="D15" s="140"/>
      <c r="E15" s="140"/>
      <c r="F15" s="140"/>
      <c r="G15" s="140"/>
      <c r="H15" s="123"/>
      <c r="I15" s="140"/>
      <c r="J15" s="140"/>
      <c r="K15" s="140"/>
      <c r="L15" s="140"/>
      <c r="M15" s="140"/>
      <c r="N15" s="140"/>
    </row>
    <row r="16" ht="29.1" customHeight="1" spans="1:14">
      <c r="A16" s="240"/>
      <c r="B16" s="140"/>
      <c r="C16" s="140"/>
      <c r="D16" s="140"/>
      <c r="E16" s="140"/>
      <c r="F16" s="140"/>
      <c r="G16" s="140"/>
      <c r="H16" s="123"/>
      <c r="I16" s="140"/>
      <c r="J16" s="140"/>
      <c r="K16" s="140"/>
      <c r="L16" s="140"/>
      <c r="M16" s="140"/>
      <c r="N16" s="140"/>
    </row>
    <row r="17" ht="29.1" customHeight="1" spans="1:14">
      <c r="A17" s="240"/>
      <c r="B17" s="140"/>
      <c r="C17" s="140"/>
      <c r="D17" s="140"/>
      <c r="E17" s="140"/>
      <c r="F17" s="140"/>
      <c r="G17" s="140"/>
      <c r="H17" s="123"/>
      <c r="I17" s="140"/>
      <c r="J17" s="140"/>
      <c r="K17" s="140"/>
      <c r="L17" s="140"/>
      <c r="M17" s="140"/>
      <c r="N17" s="140"/>
    </row>
    <row r="18" ht="29.1" customHeight="1" spans="1:14">
      <c r="A18" s="240"/>
      <c r="B18" s="140"/>
      <c r="C18" s="140"/>
      <c r="D18" s="140"/>
      <c r="E18" s="140"/>
      <c r="F18" s="140"/>
      <c r="G18" s="140"/>
      <c r="H18" s="123"/>
      <c r="I18" s="244"/>
      <c r="J18" s="140"/>
      <c r="K18" s="140"/>
      <c r="L18" s="140"/>
      <c r="M18" s="140"/>
      <c r="N18" s="140"/>
    </row>
    <row r="19" ht="29.1" customHeight="1" spans="1:14">
      <c r="A19" s="240"/>
      <c r="B19" s="140"/>
      <c r="C19" s="140"/>
      <c r="D19" s="140"/>
      <c r="E19" s="140"/>
      <c r="F19" s="140"/>
      <c r="G19" s="140"/>
      <c r="H19" s="123"/>
      <c r="I19" s="140"/>
      <c r="J19" s="140"/>
      <c r="K19" s="140"/>
      <c r="L19" s="140"/>
      <c r="M19" s="140"/>
      <c r="N19" s="140"/>
    </row>
    <row r="20" ht="29.1" customHeight="1" spans="1:14">
      <c r="A20" s="240"/>
      <c r="B20" s="140"/>
      <c r="C20" s="140"/>
      <c r="D20" s="140"/>
      <c r="E20" s="140"/>
      <c r="F20" s="140"/>
      <c r="G20" s="140"/>
      <c r="H20" s="123"/>
      <c r="I20" s="140"/>
      <c r="J20" s="140"/>
      <c r="K20" s="140"/>
      <c r="L20" s="140"/>
      <c r="M20" s="140"/>
      <c r="N20" s="140"/>
    </row>
    <row r="21" ht="29.1" customHeight="1" spans="1:14">
      <c r="A21" s="240"/>
      <c r="B21" s="140"/>
      <c r="C21" s="140"/>
      <c r="D21" s="140"/>
      <c r="E21" s="140"/>
      <c r="F21" s="140"/>
      <c r="G21" s="140"/>
      <c r="H21" s="123"/>
      <c r="I21" s="140"/>
      <c r="J21" s="140"/>
      <c r="K21" s="140"/>
      <c r="L21" s="140"/>
      <c r="M21" s="140"/>
      <c r="N21" s="140"/>
    </row>
    <row r="22" ht="29.1" customHeight="1" spans="1:14">
      <c r="A22" s="240"/>
      <c r="B22" s="140"/>
      <c r="C22" s="140"/>
      <c r="D22" s="140"/>
      <c r="E22" s="140"/>
      <c r="F22" s="140"/>
      <c r="G22" s="140"/>
      <c r="H22" s="123"/>
      <c r="I22" s="140"/>
      <c r="J22" s="140"/>
      <c r="K22" s="140"/>
      <c r="L22" s="140"/>
      <c r="M22" s="140"/>
      <c r="N22" s="140"/>
    </row>
    <row r="23" ht="29.1" customHeight="1" spans="1:14">
      <c r="A23" s="240"/>
      <c r="B23" s="140"/>
      <c r="C23" s="140"/>
      <c r="D23" s="140"/>
      <c r="E23" s="140"/>
      <c r="F23" s="140"/>
      <c r="G23" s="140"/>
      <c r="H23" s="123"/>
      <c r="I23" s="140"/>
      <c r="J23" s="140"/>
      <c r="K23" s="140"/>
      <c r="L23" s="140"/>
      <c r="M23" s="140"/>
      <c r="N23" s="140"/>
    </row>
    <row r="24" ht="29.1" customHeight="1" spans="1:14">
      <c r="A24" s="240"/>
      <c r="B24" s="140"/>
      <c r="C24" s="140"/>
      <c r="D24" s="140"/>
      <c r="E24" s="140"/>
      <c r="F24" s="140"/>
      <c r="G24" s="140"/>
      <c r="H24" s="123"/>
      <c r="I24" s="140"/>
      <c r="J24" s="140"/>
      <c r="K24" s="140"/>
      <c r="L24" s="140"/>
      <c r="M24" s="140"/>
      <c r="N24" s="140"/>
    </row>
    <row r="25" ht="29.1" customHeight="1" spans="1:14">
      <c r="A25" s="240"/>
      <c r="B25" s="140"/>
      <c r="C25" s="140"/>
      <c r="D25" s="140"/>
      <c r="E25" s="140"/>
      <c r="F25" s="140"/>
      <c r="G25" s="140"/>
      <c r="H25" s="123"/>
      <c r="I25" s="140"/>
      <c r="J25" s="140"/>
      <c r="K25" s="140"/>
      <c r="L25" s="140"/>
      <c r="M25" s="140"/>
      <c r="N25" s="140"/>
    </row>
    <row r="26" ht="29.1" customHeight="1" spans="1:14">
      <c r="A26" s="240"/>
      <c r="B26" s="140"/>
      <c r="C26" s="140"/>
      <c r="D26" s="140"/>
      <c r="E26" s="140"/>
      <c r="F26" s="140"/>
      <c r="G26" s="140"/>
      <c r="H26" s="123"/>
      <c r="I26" s="140"/>
      <c r="J26" s="140"/>
      <c r="K26" s="140"/>
      <c r="L26" s="140"/>
      <c r="M26" s="140"/>
      <c r="N26" s="140"/>
    </row>
    <row r="27" ht="29.1" customHeight="1" spans="1:14">
      <c r="A27" s="240"/>
      <c r="B27" s="140"/>
      <c r="C27" s="140"/>
      <c r="D27" s="140"/>
      <c r="E27" s="140"/>
      <c r="F27" s="140"/>
      <c r="G27" s="140"/>
      <c r="H27" s="123"/>
      <c r="I27" s="140"/>
      <c r="J27" s="140"/>
      <c r="K27" s="140"/>
      <c r="L27" s="140"/>
      <c r="M27" s="140"/>
      <c r="N27" s="140"/>
    </row>
    <row r="28" ht="29.1" customHeight="1" spans="1:14">
      <c r="A28" s="242"/>
      <c r="B28"/>
      <c r="C28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</row>
    <row r="29" ht="29.1" customHeight="1" spans="1:14">
      <c r="A29" s="242"/>
      <c r="B29"/>
      <c r="C29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</row>
    <row r="30" ht="27" customHeight="1" spans="2:14">
      <c r="B30"/>
      <c r="C30"/>
      <c r="D30" s="137"/>
      <c r="E30" s="137"/>
      <c r="F30" s="137"/>
      <c r="G30" s="137"/>
      <c r="H30" s="137"/>
      <c r="I30" s="242"/>
      <c r="J30" s="245"/>
      <c r="K30" s="242"/>
      <c r="L30" s="242"/>
      <c r="M30" s="242"/>
      <c r="N30"/>
    </row>
    <row r="31" ht="20.1" customHeight="1" spans="1:14">
      <c r="A31" s="137"/>
      <c r="B31" s="137"/>
      <c r="C31" s="137"/>
      <c r="D31" s="137"/>
      <c r="E31"/>
      <c r="F31"/>
      <c r="G31"/>
      <c r="H31"/>
      <c r="I31"/>
      <c r="J31"/>
      <c r="K31"/>
      <c r="L31"/>
      <c r="M31"/>
      <c r="N31"/>
    </row>
    <row r="32" ht="24.95" customHeight="1" spans="2:14">
      <c r="B32"/>
      <c r="C32"/>
      <c r="D32"/>
      <c r="E32"/>
      <c r="F32"/>
      <c r="G32"/>
      <c r="H32"/>
      <c r="I32"/>
      <c r="J32"/>
      <c r="K32"/>
      <c r="L32"/>
      <c r="M32"/>
      <c r="N32"/>
    </row>
    <row r="33" ht="21" customHeight="1" spans="1:14">
      <c r="A33"/>
      <c r="B33"/>
      <c r="C33"/>
      <c r="D33" s="137"/>
      <c r="E33" s="137"/>
      <c r="F33" s="137"/>
      <c r="G33" s="137"/>
      <c r="H33" s="137"/>
      <c r="I33" s="242"/>
      <c r="J33" s="245"/>
      <c r="K33" s="242"/>
      <c r="L33" s="242"/>
      <c r="M33" s="242"/>
      <c r="N33"/>
    </row>
    <row r="34" customHeight="1" spans="1:14">
      <c r="A34" s="137"/>
      <c r="B34" s="137"/>
      <c r="C34" s="137"/>
      <c r="D34" s="137"/>
      <c r="E34"/>
      <c r="F34"/>
      <c r="G34"/>
      <c r="H34"/>
      <c r="I34"/>
      <c r="J34"/>
      <c r="K34"/>
      <c r="L34"/>
      <c r="M34"/>
      <c r="N34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7"/>
  </mergeCells>
  <pageMargins left="0.21" right="0.275590551181102" top="0.47244094488189" bottom="0.275590551181102" header="0.433070866141732" footer="0.31496062992126"/>
  <pageSetup paperSize="9" scale="75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PageLayoutView="125" topLeftCell="A3" workbookViewId="0">
      <selection activeCell="A22" sqref="A22:K22"/>
    </sheetView>
  </sheetViews>
  <sheetFormatPr defaultColWidth="9" defaultRowHeight="14.25"/>
  <cols>
    <col min="1" max="1" width="9.625" style="145" customWidth="1"/>
    <col min="2" max="2" width="11.125" style="145" customWidth="1"/>
    <col min="3" max="3" width="7" style="145" customWidth="1"/>
    <col min="4" max="4" width="8.75" style="145" customWidth="1"/>
    <col min="5" max="5" width="11.25" style="145" customWidth="1"/>
    <col min="6" max="6" width="10.375" style="145" customWidth="1"/>
    <col min="7" max="7" width="9.5" style="145" customWidth="1"/>
    <col min="8" max="8" width="9.125" style="145" customWidth="1"/>
    <col min="9" max="9" width="8.125" style="145" customWidth="1"/>
    <col min="10" max="10" width="10.5" style="145" customWidth="1"/>
    <col min="11" max="11" width="12.125" style="145" customWidth="1"/>
    <col min="12" max="16384" width="9" style="145"/>
  </cols>
  <sheetData>
    <row r="1" ht="26.25" spans="1:11">
      <c r="A1" s="146" t="s">
        <v>207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1">
      <c r="A2" s="147" t="s">
        <v>129</v>
      </c>
      <c r="B2" s="148" t="s">
        <v>130</v>
      </c>
      <c r="C2" s="148"/>
      <c r="D2" s="149" t="s">
        <v>136</v>
      </c>
      <c r="E2" s="150" t="s">
        <v>208</v>
      </c>
      <c r="F2" s="151"/>
      <c r="G2" s="150" t="s">
        <v>209</v>
      </c>
      <c r="H2" s="151"/>
      <c r="I2" s="181" t="s">
        <v>132</v>
      </c>
      <c r="J2" s="205" t="s">
        <v>210</v>
      </c>
      <c r="K2" s="206"/>
    </row>
    <row r="3" spans="1:11">
      <c r="A3" s="152" t="s">
        <v>147</v>
      </c>
      <c r="B3" s="153">
        <v>500</v>
      </c>
      <c r="C3" s="153"/>
      <c r="D3" s="154" t="s">
        <v>211</v>
      </c>
      <c r="E3" s="155" t="s">
        <v>212</v>
      </c>
      <c r="F3" s="156"/>
      <c r="G3" s="156"/>
      <c r="H3" s="157" t="s">
        <v>213</v>
      </c>
      <c r="I3" s="157"/>
      <c r="J3" s="157"/>
      <c r="K3" s="207"/>
    </row>
    <row r="4" spans="1:11">
      <c r="A4" s="158" t="s">
        <v>144</v>
      </c>
      <c r="B4" s="159">
        <v>1</v>
      </c>
      <c r="C4" s="159">
        <v>6</v>
      </c>
      <c r="D4" s="160" t="s">
        <v>214</v>
      </c>
      <c r="E4" s="156" t="s">
        <v>215</v>
      </c>
      <c r="F4" s="156"/>
      <c r="G4" s="156"/>
      <c r="H4" s="160" t="s">
        <v>216</v>
      </c>
      <c r="I4" s="160"/>
      <c r="J4" s="174" t="s">
        <v>139</v>
      </c>
      <c r="K4" s="208" t="s">
        <v>140</v>
      </c>
    </row>
    <row r="5" spans="1:11">
      <c r="A5" s="158" t="s">
        <v>217</v>
      </c>
      <c r="B5" s="153">
        <v>1</v>
      </c>
      <c r="C5" s="153"/>
      <c r="D5" s="154" t="s">
        <v>218</v>
      </c>
      <c r="E5" s="154" t="s">
        <v>219</v>
      </c>
      <c r="F5" s="154"/>
      <c r="G5" s="154"/>
      <c r="H5" s="160" t="s">
        <v>220</v>
      </c>
      <c r="I5" s="160"/>
      <c r="J5" s="174" t="s">
        <v>139</v>
      </c>
      <c r="K5" s="208" t="s">
        <v>140</v>
      </c>
    </row>
    <row r="6" spans="1:11">
      <c r="A6" s="161" t="s">
        <v>221</v>
      </c>
      <c r="B6" s="162">
        <v>30</v>
      </c>
      <c r="C6" s="162"/>
      <c r="D6" s="163" t="s">
        <v>222</v>
      </c>
      <c r="E6" s="164"/>
      <c r="F6" s="165">
        <v>490</v>
      </c>
      <c r="G6" s="163"/>
      <c r="H6" s="166" t="s">
        <v>223</v>
      </c>
      <c r="I6" s="166"/>
      <c r="J6" s="165" t="s">
        <v>139</v>
      </c>
      <c r="K6" s="209" t="s">
        <v>140</v>
      </c>
    </row>
    <row r="7" ht="15" spans="1:11">
      <c r="A7" s="167" t="s">
        <v>224</v>
      </c>
      <c r="B7" s="168" t="s">
        <v>225</v>
      </c>
      <c r="C7" s="168"/>
      <c r="D7" s="167"/>
      <c r="E7" s="168"/>
      <c r="F7" s="169"/>
      <c r="G7" s="167"/>
      <c r="H7" s="169"/>
      <c r="I7" s="168"/>
      <c r="J7" s="168"/>
      <c r="K7" s="168"/>
    </row>
    <row r="8" spans="1:11">
      <c r="A8" s="170" t="s">
        <v>226</v>
      </c>
      <c r="B8" s="171" t="s">
        <v>227</v>
      </c>
      <c r="C8" s="171" t="s">
        <v>228</v>
      </c>
      <c r="D8" s="171" t="s">
        <v>229</v>
      </c>
      <c r="E8" s="171" t="s">
        <v>230</v>
      </c>
      <c r="F8" s="171" t="s">
        <v>231</v>
      </c>
      <c r="G8" s="172"/>
      <c r="H8" s="173"/>
      <c r="I8" s="173"/>
      <c r="J8" s="173"/>
      <c r="K8" s="210"/>
    </row>
    <row r="9" spans="1:11">
      <c r="A9" s="158" t="s">
        <v>232</v>
      </c>
      <c r="B9" s="160"/>
      <c r="C9" s="174" t="s">
        <v>139</v>
      </c>
      <c r="D9" s="174" t="s">
        <v>140</v>
      </c>
      <c r="E9" s="154" t="s">
        <v>233</v>
      </c>
      <c r="F9" s="175" t="s">
        <v>234</v>
      </c>
      <c r="G9" s="176"/>
      <c r="H9" s="177"/>
      <c r="I9" s="177"/>
      <c r="J9" s="177"/>
      <c r="K9" s="211"/>
    </row>
    <row r="10" spans="1:11">
      <c r="A10" s="158" t="s">
        <v>235</v>
      </c>
      <c r="B10" s="160"/>
      <c r="C10" s="174" t="s">
        <v>139</v>
      </c>
      <c r="D10" s="174" t="s">
        <v>140</v>
      </c>
      <c r="E10" s="154" t="s">
        <v>236</v>
      </c>
      <c r="F10" s="175" t="s">
        <v>237</v>
      </c>
      <c r="G10" s="176" t="s">
        <v>238</v>
      </c>
      <c r="H10" s="177"/>
      <c r="I10" s="177"/>
      <c r="J10" s="177"/>
      <c r="K10" s="211"/>
    </row>
    <row r="11" spans="1:11">
      <c r="A11" s="178" t="s">
        <v>239</v>
      </c>
      <c r="B11" s="179"/>
      <c r="C11" s="179"/>
      <c r="D11" s="179"/>
      <c r="E11" s="179"/>
      <c r="F11" s="179"/>
      <c r="G11" s="179"/>
      <c r="H11" s="179"/>
      <c r="I11" s="179"/>
      <c r="J11" s="179"/>
      <c r="K11" s="212"/>
    </row>
    <row r="12" spans="1:11">
      <c r="A12" s="152" t="s">
        <v>159</v>
      </c>
      <c r="B12" s="174" t="s">
        <v>155</v>
      </c>
      <c r="C12" s="174" t="s">
        <v>156</v>
      </c>
      <c r="D12" s="175"/>
      <c r="E12" s="154" t="s">
        <v>157</v>
      </c>
      <c r="F12" s="174" t="s">
        <v>155</v>
      </c>
      <c r="G12" s="174" t="s">
        <v>156</v>
      </c>
      <c r="H12" s="174"/>
      <c r="I12" s="154" t="s">
        <v>240</v>
      </c>
      <c r="J12" s="174" t="s">
        <v>155</v>
      </c>
      <c r="K12" s="208" t="s">
        <v>156</v>
      </c>
    </row>
    <row r="13" spans="1:11">
      <c r="A13" s="152" t="s">
        <v>162</v>
      </c>
      <c r="B13" s="174" t="s">
        <v>155</v>
      </c>
      <c r="C13" s="174" t="s">
        <v>156</v>
      </c>
      <c r="D13" s="175"/>
      <c r="E13" s="154" t="s">
        <v>167</v>
      </c>
      <c r="F13" s="174" t="s">
        <v>155</v>
      </c>
      <c r="G13" s="174" t="s">
        <v>156</v>
      </c>
      <c r="H13" s="174"/>
      <c r="I13" s="154" t="s">
        <v>241</v>
      </c>
      <c r="J13" s="174" t="s">
        <v>155</v>
      </c>
      <c r="K13" s="208" t="s">
        <v>156</v>
      </c>
    </row>
    <row r="14" ht="15" spans="1:11">
      <c r="A14" s="161" t="s">
        <v>242</v>
      </c>
      <c r="B14" s="165" t="s">
        <v>155</v>
      </c>
      <c r="C14" s="165" t="s">
        <v>156</v>
      </c>
      <c r="D14" s="164"/>
      <c r="E14" s="163" t="s">
        <v>243</v>
      </c>
      <c r="F14" s="165" t="s">
        <v>155</v>
      </c>
      <c r="G14" s="165" t="s">
        <v>156</v>
      </c>
      <c r="H14" s="165"/>
      <c r="I14" s="163" t="s">
        <v>244</v>
      </c>
      <c r="J14" s="165" t="s">
        <v>155</v>
      </c>
      <c r="K14" s="209" t="s">
        <v>156</v>
      </c>
    </row>
    <row r="15" ht="15" spans="1:11">
      <c r="A15" s="167"/>
      <c r="B15" s="180"/>
      <c r="C15" s="180"/>
      <c r="D15" s="168"/>
      <c r="E15" s="167"/>
      <c r="F15" s="180"/>
      <c r="G15" s="180"/>
      <c r="H15" s="180"/>
      <c r="I15" s="167"/>
      <c r="J15" s="180"/>
      <c r="K15" s="180"/>
    </row>
    <row r="16" s="143" customFormat="1" spans="1:11">
      <c r="A16" s="147" t="s">
        <v>245</v>
      </c>
      <c r="B16" s="181"/>
      <c r="C16" s="181"/>
      <c r="D16" s="181"/>
      <c r="E16" s="181"/>
      <c r="F16" s="181"/>
      <c r="G16" s="181"/>
      <c r="H16" s="181"/>
      <c r="I16" s="181"/>
      <c r="J16" s="181"/>
      <c r="K16" s="213"/>
    </row>
    <row r="17" spans="1:11">
      <c r="A17" s="158" t="s">
        <v>246</v>
      </c>
      <c r="B17" s="160"/>
      <c r="C17" s="160"/>
      <c r="D17" s="160"/>
      <c r="E17" s="160"/>
      <c r="F17" s="160"/>
      <c r="G17" s="160"/>
      <c r="H17" s="160"/>
      <c r="I17" s="160"/>
      <c r="J17" s="160"/>
      <c r="K17" s="214"/>
    </row>
    <row r="18" spans="1:11">
      <c r="A18" s="158" t="s">
        <v>247</v>
      </c>
      <c r="B18" s="160"/>
      <c r="C18" s="160"/>
      <c r="D18" s="160"/>
      <c r="E18" s="160"/>
      <c r="F18" s="160"/>
      <c r="G18" s="160"/>
      <c r="H18" s="160"/>
      <c r="I18" s="160"/>
      <c r="J18" s="160"/>
      <c r="K18" s="214"/>
    </row>
    <row r="19" spans="1:11">
      <c r="A19" s="182" t="s">
        <v>248</v>
      </c>
      <c r="B19" s="174"/>
      <c r="C19" s="174"/>
      <c r="D19" s="174"/>
      <c r="E19" s="174"/>
      <c r="F19" s="174"/>
      <c r="G19" s="174"/>
      <c r="H19" s="174"/>
      <c r="I19" s="174"/>
      <c r="J19" s="174"/>
      <c r="K19" s="208"/>
    </row>
    <row r="20" spans="1:11">
      <c r="A20" s="182"/>
      <c r="B20" s="174"/>
      <c r="C20" s="174"/>
      <c r="D20" s="174"/>
      <c r="E20" s="174"/>
      <c r="F20" s="174"/>
      <c r="G20" s="174"/>
      <c r="H20" s="174"/>
      <c r="I20" s="174"/>
      <c r="J20" s="174"/>
      <c r="K20" s="208"/>
    </row>
    <row r="21" spans="1:11">
      <c r="A21" s="182"/>
      <c r="B21" s="174"/>
      <c r="C21" s="174"/>
      <c r="D21" s="174"/>
      <c r="E21" s="174"/>
      <c r="F21" s="174"/>
      <c r="G21" s="174"/>
      <c r="H21" s="174"/>
      <c r="I21" s="174"/>
      <c r="J21" s="174"/>
      <c r="K21" s="208"/>
    </row>
    <row r="22" spans="1:11">
      <c r="A22" s="182"/>
      <c r="B22" s="174"/>
      <c r="C22" s="174"/>
      <c r="D22" s="174"/>
      <c r="E22" s="174"/>
      <c r="F22" s="174"/>
      <c r="G22" s="174"/>
      <c r="H22" s="174"/>
      <c r="I22" s="174"/>
      <c r="J22" s="174"/>
      <c r="K22" s="208"/>
    </row>
    <row r="23" spans="1:11">
      <c r="A23" s="183"/>
      <c r="B23" s="184"/>
      <c r="C23" s="184"/>
      <c r="D23" s="184"/>
      <c r="E23" s="184"/>
      <c r="F23" s="184"/>
      <c r="G23" s="184"/>
      <c r="H23" s="184"/>
      <c r="I23" s="184"/>
      <c r="J23" s="184"/>
      <c r="K23" s="215"/>
    </row>
    <row r="24" spans="1:11">
      <c r="A24" s="158" t="s">
        <v>186</v>
      </c>
      <c r="B24" s="160"/>
      <c r="C24" s="174" t="s">
        <v>139</v>
      </c>
      <c r="D24" s="174" t="s">
        <v>140</v>
      </c>
      <c r="E24" s="157"/>
      <c r="F24" s="157"/>
      <c r="G24" s="157"/>
      <c r="H24" s="157"/>
      <c r="I24" s="157"/>
      <c r="J24" s="157"/>
      <c r="K24" s="207"/>
    </row>
    <row r="25" ht="15" spans="1:11">
      <c r="A25" s="185" t="s">
        <v>249</v>
      </c>
      <c r="B25" s="186"/>
      <c r="C25" s="186"/>
      <c r="D25" s="186"/>
      <c r="E25" s="186"/>
      <c r="F25" s="186"/>
      <c r="G25" s="186"/>
      <c r="H25" s="186"/>
      <c r="I25" s="186"/>
      <c r="J25" s="186"/>
      <c r="K25" s="216"/>
    </row>
    <row r="26" ht="15" spans="1:11">
      <c r="A26" s="187"/>
      <c r="B26" s="187"/>
      <c r="C26" s="187"/>
      <c r="D26" s="187"/>
      <c r="E26" s="187"/>
      <c r="F26" s="187"/>
      <c r="G26" s="187"/>
      <c r="H26" s="187"/>
      <c r="I26" s="187"/>
      <c r="J26" s="187"/>
      <c r="K26" s="187"/>
    </row>
    <row r="27" spans="1:11">
      <c r="A27" s="188" t="s">
        <v>250</v>
      </c>
      <c r="B27" s="189"/>
      <c r="C27" s="189"/>
      <c r="D27" s="189"/>
      <c r="E27" s="189"/>
      <c r="F27" s="189"/>
      <c r="G27" s="189"/>
      <c r="H27" s="189"/>
      <c r="I27" s="189"/>
      <c r="J27" s="189"/>
      <c r="K27" s="217"/>
    </row>
    <row r="28" spans="1:11">
      <c r="A28" s="190" t="s">
        <v>251</v>
      </c>
      <c r="B28" s="191"/>
      <c r="C28" s="191"/>
      <c r="D28" s="191"/>
      <c r="E28" s="191"/>
      <c r="F28" s="191"/>
      <c r="G28" s="191"/>
      <c r="H28" s="191"/>
      <c r="I28" s="191"/>
      <c r="J28" s="191"/>
      <c r="K28" s="218"/>
    </row>
    <row r="29" spans="1:11">
      <c r="A29" s="190" t="s">
        <v>252</v>
      </c>
      <c r="B29" s="191"/>
      <c r="C29" s="191"/>
      <c r="D29" s="191"/>
      <c r="E29" s="191"/>
      <c r="F29" s="191"/>
      <c r="G29" s="191"/>
      <c r="H29" s="191"/>
      <c r="I29" s="191"/>
      <c r="J29" s="191"/>
      <c r="K29" s="218"/>
    </row>
    <row r="30" spans="1:11">
      <c r="A30" s="190"/>
      <c r="B30" s="191"/>
      <c r="C30" s="191"/>
      <c r="D30" s="191"/>
      <c r="E30" s="191"/>
      <c r="F30" s="191"/>
      <c r="G30" s="191"/>
      <c r="H30" s="191"/>
      <c r="I30" s="191"/>
      <c r="J30" s="191"/>
      <c r="K30" s="218"/>
    </row>
    <row r="31" spans="1:11">
      <c r="A31" s="190"/>
      <c r="B31" s="191"/>
      <c r="C31" s="191"/>
      <c r="D31" s="191"/>
      <c r="E31" s="191"/>
      <c r="F31" s="191"/>
      <c r="G31" s="191"/>
      <c r="H31" s="191"/>
      <c r="I31" s="191"/>
      <c r="J31" s="191"/>
      <c r="K31" s="218"/>
    </row>
    <row r="32" spans="1:11">
      <c r="A32" s="190"/>
      <c r="B32" s="191"/>
      <c r="C32" s="191"/>
      <c r="D32" s="191"/>
      <c r="E32" s="191"/>
      <c r="F32" s="191"/>
      <c r="G32" s="191"/>
      <c r="H32" s="191"/>
      <c r="I32" s="191"/>
      <c r="J32" s="191"/>
      <c r="K32" s="218"/>
    </row>
    <row r="33" ht="16.5" customHeight="1" spans="1:11">
      <c r="A33" s="190"/>
      <c r="B33" s="191"/>
      <c r="C33" s="191"/>
      <c r="D33" s="191"/>
      <c r="E33" s="191"/>
      <c r="F33" s="191"/>
      <c r="G33" s="191"/>
      <c r="H33" s="191"/>
      <c r="I33" s="191"/>
      <c r="J33" s="191"/>
      <c r="K33" s="218"/>
    </row>
    <row r="34" ht="16.5" customHeight="1" spans="1:11">
      <c r="A34" s="192" t="s">
        <v>253</v>
      </c>
      <c r="B34" s="193"/>
      <c r="C34" s="193"/>
      <c r="D34" s="193"/>
      <c r="E34" s="193"/>
      <c r="F34" s="193"/>
      <c r="G34" s="193"/>
      <c r="H34" s="193"/>
      <c r="I34" s="193"/>
      <c r="J34" s="193"/>
      <c r="K34" s="219"/>
    </row>
    <row r="35" ht="23.1" customHeight="1" spans="1:11">
      <c r="A35" s="194" t="s">
        <v>194</v>
      </c>
      <c r="B35" s="195"/>
      <c r="C35" s="195"/>
      <c r="D35" s="195"/>
      <c r="E35" s="195"/>
      <c r="F35" s="195"/>
      <c r="G35" s="195"/>
      <c r="H35" s="195"/>
      <c r="I35" s="195"/>
      <c r="J35" s="195"/>
      <c r="K35" s="220"/>
    </row>
    <row r="36" ht="23.1" customHeight="1" spans="1:11">
      <c r="A36" s="196"/>
      <c r="B36" s="197"/>
      <c r="C36" s="197"/>
      <c r="D36" s="197"/>
      <c r="E36" s="197"/>
      <c r="F36" s="197"/>
      <c r="G36" s="197"/>
      <c r="H36" s="197"/>
      <c r="I36" s="197"/>
      <c r="J36" s="197"/>
      <c r="K36" s="221"/>
    </row>
    <row r="37" ht="18.75" customHeight="1" spans="1:11">
      <c r="A37" s="198" t="s">
        <v>254</v>
      </c>
      <c r="B37" s="199"/>
      <c r="C37" s="199"/>
      <c r="D37" s="199"/>
      <c r="E37" s="199"/>
      <c r="F37" s="199"/>
      <c r="G37" s="199"/>
      <c r="H37" s="199"/>
      <c r="I37" s="199"/>
      <c r="J37" s="199"/>
      <c r="K37" s="222"/>
    </row>
    <row r="38" s="144" customFormat="1" ht="18.75" customHeight="1" spans="1:11">
      <c r="A38" s="158" t="s">
        <v>255</v>
      </c>
      <c r="B38" s="160"/>
      <c r="C38" s="160"/>
      <c r="D38" s="157" t="s">
        <v>256</v>
      </c>
      <c r="E38" s="157"/>
      <c r="F38" s="200" t="s">
        <v>257</v>
      </c>
      <c r="G38" s="201"/>
      <c r="H38" s="160" t="s">
        <v>258</v>
      </c>
      <c r="I38" s="160"/>
      <c r="J38" s="160" t="s">
        <v>259</v>
      </c>
      <c r="K38" s="214"/>
    </row>
    <row r="39" ht="18.75" customHeight="1" spans="1:13">
      <c r="A39" s="158" t="s">
        <v>187</v>
      </c>
      <c r="B39" s="160" t="s">
        <v>260</v>
      </c>
      <c r="C39" s="160"/>
      <c r="D39" s="160"/>
      <c r="E39" s="160"/>
      <c r="F39" s="160"/>
      <c r="G39" s="160"/>
      <c r="H39" s="160"/>
      <c r="I39" s="160"/>
      <c r="J39" s="160"/>
      <c r="K39" s="214"/>
      <c r="M39" s="144"/>
    </row>
    <row r="40" ht="30.95" customHeight="1" spans="1:11">
      <c r="A40" s="158"/>
      <c r="B40" s="160"/>
      <c r="C40" s="160"/>
      <c r="D40" s="160"/>
      <c r="E40" s="160"/>
      <c r="F40" s="160"/>
      <c r="G40" s="160"/>
      <c r="H40" s="160"/>
      <c r="I40" s="160"/>
      <c r="J40" s="160"/>
      <c r="K40" s="214"/>
    </row>
    <row r="41" ht="18.75" customHeight="1" spans="1:11">
      <c r="A41" s="158"/>
      <c r="B41" s="160"/>
      <c r="C41" s="160"/>
      <c r="D41" s="160"/>
      <c r="E41" s="160"/>
      <c r="F41" s="160"/>
      <c r="G41" s="160"/>
      <c r="H41" s="160"/>
      <c r="I41" s="160"/>
      <c r="J41" s="160"/>
      <c r="K41" s="214"/>
    </row>
    <row r="42" ht="32.1" customHeight="1" spans="1:11">
      <c r="A42" s="161" t="s">
        <v>201</v>
      </c>
      <c r="B42" s="202" t="s">
        <v>261</v>
      </c>
      <c r="C42" s="202"/>
      <c r="D42" s="163" t="s">
        <v>262</v>
      </c>
      <c r="E42" s="164" t="s">
        <v>263</v>
      </c>
      <c r="F42" s="163" t="s">
        <v>203</v>
      </c>
      <c r="G42" s="203" t="s">
        <v>264</v>
      </c>
      <c r="H42" s="204" t="s">
        <v>204</v>
      </c>
      <c r="I42" s="204"/>
      <c r="J42" s="202" t="s">
        <v>265</v>
      </c>
      <c r="K42" s="223"/>
    </row>
    <row r="43" ht="16.5" customHeight="1"/>
    <row r="44" ht="16.5" customHeight="1"/>
    <row r="45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15748031496063" right="0.31496062992126" top="0.354330708661417" bottom="0.47244094488189" header="0.511811023622047" footer="0.511811023622047"/>
  <pageSetup paperSize="9" scale="85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619125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628650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619125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257175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257175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304800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4</xdr:col>
                    <xdr:colOff>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619125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0">
              <controlPr defaultSize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619125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619125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80" zoomScaleNormal="80" workbookViewId="0">
      <selection activeCell="D11" sqref="D11"/>
    </sheetView>
  </sheetViews>
  <sheetFormatPr defaultColWidth="9" defaultRowHeight="26.1" customHeight="1"/>
  <cols>
    <col min="1" max="1" width="19.625" style="118" customWidth="1"/>
    <col min="2" max="6" width="9.375" style="118" customWidth="1"/>
    <col min="7" max="7" width="10.875" style="118" customWidth="1"/>
    <col min="8" max="8" width="1.375" style="118" customWidth="1"/>
    <col min="9" max="9" width="16.5" style="118" customWidth="1"/>
    <col min="10" max="10" width="17" style="118" customWidth="1"/>
    <col min="11" max="11" width="18.5" style="118" customWidth="1"/>
    <col min="12" max="12" width="16.625" style="118" customWidth="1"/>
    <col min="13" max="13" width="14.125" style="118" customWidth="1"/>
    <col min="14" max="14" width="16.375" style="118" customWidth="1"/>
    <col min="15" max="16384" width="9" style="118"/>
  </cols>
  <sheetData>
    <row r="1" ht="30" customHeight="1" spans="1:14">
      <c r="A1" s="119" t="s">
        <v>266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ht="29.1" customHeight="1" spans="1:14">
      <c r="A2" s="120" t="s">
        <v>267</v>
      </c>
      <c r="B2" s="121"/>
      <c r="C2" s="121"/>
      <c r="D2" s="122" t="s">
        <v>141</v>
      </c>
      <c r="E2" s="121" t="s">
        <v>268</v>
      </c>
      <c r="F2" s="121"/>
      <c r="G2" s="121"/>
      <c r="H2" s="123"/>
      <c r="I2" s="120" t="s">
        <v>132</v>
      </c>
      <c r="J2" s="121" t="s">
        <v>210</v>
      </c>
      <c r="K2" s="121"/>
      <c r="L2" s="121"/>
      <c r="M2" s="121"/>
      <c r="N2" s="121"/>
    </row>
    <row r="3" ht="29.1" customHeight="1" spans="1:14">
      <c r="A3" s="124" t="s">
        <v>269</v>
      </c>
      <c r="B3" s="125" t="s">
        <v>270</v>
      </c>
      <c r="C3" s="125"/>
      <c r="D3" s="125"/>
      <c r="E3" s="125"/>
      <c r="F3" s="125"/>
      <c r="G3" s="125"/>
      <c r="H3" s="123"/>
      <c r="I3" s="124" t="s">
        <v>271</v>
      </c>
      <c r="J3" s="124"/>
      <c r="K3" s="124"/>
      <c r="L3" s="124"/>
      <c r="M3" s="124"/>
      <c r="N3" s="124"/>
    </row>
    <row r="4" ht="29.1" customHeight="1" spans="1:14">
      <c r="A4" s="124"/>
      <c r="B4" s="126"/>
      <c r="C4" s="126"/>
      <c r="D4" s="127"/>
      <c r="E4" s="126"/>
      <c r="F4" s="126"/>
      <c r="G4" s="128"/>
      <c r="H4" s="123"/>
      <c r="I4" s="124"/>
      <c r="J4" s="124" t="s">
        <v>272</v>
      </c>
      <c r="K4" s="124" t="s">
        <v>272</v>
      </c>
      <c r="L4" s="124"/>
      <c r="M4" s="124" t="s">
        <v>272</v>
      </c>
      <c r="N4" s="124" t="s">
        <v>272</v>
      </c>
    </row>
    <row r="5" ht="29.1" customHeight="1" spans="1:14">
      <c r="A5" s="124"/>
      <c r="B5" s="129" t="s">
        <v>273</v>
      </c>
      <c r="C5" s="129" t="s">
        <v>274</v>
      </c>
      <c r="D5" s="127" t="s">
        <v>275</v>
      </c>
      <c r="E5" s="127" t="s">
        <v>276</v>
      </c>
      <c r="F5" s="127" t="s">
        <v>277</v>
      </c>
      <c r="G5" s="130" t="s">
        <v>278</v>
      </c>
      <c r="H5" s="123"/>
      <c r="I5" s="129"/>
      <c r="J5" s="129" t="s">
        <v>274</v>
      </c>
      <c r="K5" s="127" t="s">
        <v>275</v>
      </c>
      <c r="L5" s="127"/>
      <c r="M5" s="127" t="s">
        <v>277</v>
      </c>
      <c r="N5" s="127" t="s">
        <v>278</v>
      </c>
    </row>
    <row r="6" ht="29.1" customHeight="1" spans="1:14">
      <c r="A6" s="131" t="s">
        <v>279</v>
      </c>
      <c r="B6" s="132">
        <f ca="1" t="shared" ref="B6:B10" si="0">D6-5</f>
        <v>65</v>
      </c>
      <c r="C6" s="132">
        <v>70</v>
      </c>
      <c r="D6" s="132">
        <f ca="1">B6+6</f>
        <v>76</v>
      </c>
      <c r="E6" s="132">
        <f ca="1">D6+6</f>
        <v>82</v>
      </c>
      <c r="F6" s="132">
        <f ca="1">E6+6</f>
        <v>88</v>
      </c>
      <c r="G6" s="132">
        <f ca="1" t="shared" ref="G6:G10" si="1">E6+3</f>
        <v>91</v>
      </c>
      <c r="H6" s="123"/>
      <c r="I6" s="140"/>
      <c r="J6" s="140" t="s">
        <v>280</v>
      </c>
      <c r="K6" s="140" t="s">
        <v>281</v>
      </c>
      <c r="L6" s="140"/>
      <c r="M6" s="140" t="s">
        <v>282</v>
      </c>
      <c r="N6" s="140" t="s">
        <v>283</v>
      </c>
    </row>
    <row r="7" ht="29.1" customHeight="1" spans="1:14">
      <c r="A7" s="131" t="s">
        <v>284</v>
      </c>
      <c r="B7" s="132">
        <f ca="1">D7-1.5</f>
        <v>31.5</v>
      </c>
      <c r="C7" s="132">
        <v>33</v>
      </c>
      <c r="D7" s="132">
        <f ca="1">B7+2</f>
        <v>35</v>
      </c>
      <c r="E7" s="133">
        <f ca="1">D7+2</f>
        <v>37</v>
      </c>
      <c r="F7" s="132">
        <f ca="1">E7+2</f>
        <v>39</v>
      </c>
      <c r="G7" s="132">
        <f ca="1">E7+1</f>
        <v>40</v>
      </c>
      <c r="H7" s="123"/>
      <c r="I7" s="140"/>
      <c r="J7" s="140" t="s">
        <v>282</v>
      </c>
      <c r="K7" s="140" t="s">
        <v>285</v>
      </c>
      <c r="L7" s="140"/>
      <c r="M7" s="140" t="s">
        <v>286</v>
      </c>
      <c r="N7" s="140" t="s">
        <v>281</v>
      </c>
    </row>
    <row r="8" ht="29.1" customHeight="1" spans="1:14">
      <c r="A8" s="131" t="s">
        <v>287</v>
      </c>
      <c r="B8" s="132">
        <f ca="1">D8-3</f>
        <v>49</v>
      </c>
      <c r="C8" s="132">
        <v>52</v>
      </c>
      <c r="D8" s="132">
        <f ca="1">B8+4</f>
        <v>56</v>
      </c>
      <c r="E8" s="132">
        <f ca="1">D8+3</f>
        <v>59</v>
      </c>
      <c r="F8" s="132">
        <f ca="1">E8+4</f>
        <v>63</v>
      </c>
      <c r="G8" s="132">
        <f ca="1">E8+2</f>
        <v>65</v>
      </c>
      <c r="H8" s="123"/>
      <c r="I8" s="140"/>
      <c r="J8" s="140" t="s">
        <v>288</v>
      </c>
      <c r="K8" s="140" t="s">
        <v>280</v>
      </c>
      <c r="L8" s="140"/>
      <c r="M8" s="140" t="s">
        <v>281</v>
      </c>
      <c r="N8" s="140" t="s">
        <v>289</v>
      </c>
    </row>
    <row r="9" ht="29.1" customHeight="1" spans="1:14">
      <c r="A9" s="131" t="s">
        <v>290</v>
      </c>
      <c r="B9" s="132">
        <f ca="1" t="shared" si="0"/>
        <v>70</v>
      </c>
      <c r="C9" s="132">
        <v>75</v>
      </c>
      <c r="D9" s="132">
        <f ca="1">B9+5</f>
        <v>80</v>
      </c>
      <c r="E9" s="132">
        <f ca="1">D9+5</f>
        <v>85</v>
      </c>
      <c r="F9" s="132">
        <f ca="1">E9+5</f>
        <v>90</v>
      </c>
      <c r="G9" s="132">
        <f ca="1" t="shared" si="1"/>
        <v>93</v>
      </c>
      <c r="H9" s="123"/>
      <c r="I9" s="140"/>
      <c r="J9" s="140" t="s">
        <v>281</v>
      </c>
      <c r="K9" s="140" t="s">
        <v>289</v>
      </c>
      <c r="L9" s="140"/>
      <c r="M9" s="140" t="s">
        <v>285</v>
      </c>
      <c r="N9" s="140" t="s">
        <v>291</v>
      </c>
    </row>
    <row r="10" ht="29.1" customHeight="1" spans="1:14">
      <c r="A10" s="131" t="s">
        <v>292</v>
      </c>
      <c r="B10" s="132">
        <f ca="1" t="shared" si="0"/>
        <v>60</v>
      </c>
      <c r="C10" s="134">
        <v>65</v>
      </c>
      <c r="D10" s="132">
        <f ca="1">B10+5</f>
        <v>70</v>
      </c>
      <c r="E10" s="132">
        <f ca="1">D10+5</f>
        <v>75</v>
      </c>
      <c r="F10" s="132">
        <f ca="1">E10+5</f>
        <v>80</v>
      </c>
      <c r="G10" s="132">
        <f ca="1" t="shared" si="1"/>
        <v>83</v>
      </c>
      <c r="H10" s="123"/>
      <c r="I10" s="140"/>
      <c r="J10" s="140" t="s">
        <v>285</v>
      </c>
      <c r="K10" s="140" t="s">
        <v>291</v>
      </c>
      <c r="L10" s="140"/>
      <c r="M10" s="140" t="s">
        <v>293</v>
      </c>
      <c r="N10" s="140" t="s">
        <v>294</v>
      </c>
    </row>
    <row r="11" ht="29.1" customHeight="1" spans="1:14">
      <c r="A11" s="131" t="s">
        <v>295</v>
      </c>
      <c r="B11" s="132">
        <f ca="1">D11-1.6</f>
        <v>16.9</v>
      </c>
      <c r="C11" s="132">
        <v>18.5</v>
      </c>
      <c r="D11" s="132">
        <f ca="1">B11+1.6</f>
        <v>20.1</v>
      </c>
      <c r="E11" s="132">
        <f ca="1">D11+1.6</f>
        <v>21.7</v>
      </c>
      <c r="F11" s="132">
        <f ca="1">E11+1.6</f>
        <v>23.3</v>
      </c>
      <c r="G11" s="132">
        <f ca="1">E11+0.9</f>
        <v>24.2</v>
      </c>
      <c r="H11" s="123"/>
      <c r="I11" s="140"/>
      <c r="J11" s="140" t="s">
        <v>293</v>
      </c>
      <c r="K11" s="140" t="s">
        <v>294</v>
      </c>
      <c r="L11" s="140"/>
      <c r="M11" s="140" t="s">
        <v>296</v>
      </c>
      <c r="N11" s="140" t="s">
        <v>291</v>
      </c>
    </row>
    <row r="12" ht="29.1" customHeight="1" spans="1:14">
      <c r="A12" s="131" t="s">
        <v>297</v>
      </c>
      <c r="B12" s="132">
        <f ca="1">D12-1</f>
        <v>11.6</v>
      </c>
      <c r="C12" s="132">
        <v>12.6</v>
      </c>
      <c r="D12" s="132">
        <f ca="1">B12+1.2</f>
        <v>13.8</v>
      </c>
      <c r="E12" s="132">
        <f ca="1">D12+1.2</f>
        <v>15</v>
      </c>
      <c r="F12" s="132">
        <f ca="1">E12+1.2</f>
        <v>16.2</v>
      </c>
      <c r="G12" s="132">
        <f ca="1">E12+0.6</f>
        <v>16.8</v>
      </c>
      <c r="H12" s="123"/>
      <c r="I12" s="140"/>
      <c r="J12" s="140" t="s">
        <v>291</v>
      </c>
      <c r="K12" s="140" t="s">
        <v>298</v>
      </c>
      <c r="L12" s="140"/>
      <c r="M12" s="140" t="s">
        <v>299</v>
      </c>
      <c r="N12" s="140" t="s">
        <v>296</v>
      </c>
    </row>
    <row r="13" ht="29.1" customHeight="1" spans="1:14">
      <c r="A13" s="131" t="s">
        <v>300</v>
      </c>
      <c r="B13" s="132">
        <v>8.5</v>
      </c>
      <c r="C13" s="132">
        <v>9</v>
      </c>
      <c r="D13" s="132">
        <f>B13+0.5</f>
        <v>9</v>
      </c>
      <c r="E13" s="132">
        <f>D13+0.5</f>
        <v>9.5</v>
      </c>
      <c r="F13" s="132">
        <f>E13+0.5</f>
        <v>10</v>
      </c>
      <c r="G13" s="132">
        <f>E13+0.5</f>
        <v>10</v>
      </c>
      <c r="H13" s="123"/>
      <c r="I13" s="140"/>
      <c r="J13" s="140" t="s">
        <v>294</v>
      </c>
      <c r="K13" s="140" t="s">
        <v>301</v>
      </c>
      <c r="L13" s="140"/>
      <c r="M13" s="140" t="s">
        <v>294</v>
      </c>
      <c r="N13" s="140" t="s">
        <v>298</v>
      </c>
    </row>
    <row r="14" ht="29.1" customHeight="1" spans="1:14">
      <c r="A14" s="135" t="s">
        <v>302</v>
      </c>
      <c r="B14" s="136">
        <f ca="1">D14-1.5</f>
        <v>20.5</v>
      </c>
      <c r="C14" s="132">
        <v>22</v>
      </c>
      <c r="D14" s="136">
        <f ca="1">B14+1.8</f>
        <v>23.8</v>
      </c>
      <c r="E14" s="136">
        <f ca="1">D14+1.8</f>
        <v>25.6</v>
      </c>
      <c r="F14" s="136">
        <f ca="1">E14+1.8</f>
        <v>27.4</v>
      </c>
      <c r="G14" s="136">
        <f ca="1">E14+1</f>
        <v>28.4</v>
      </c>
      <c r="H14" s="123"/>
      <c r="I14" s="140"/>
      <c r="J14" s="140" t="s">
        <v>291</v>
      </c>
      <c r="K14" s="140" t="s">
        <v>298</v>
      </c>
      <c r="L14" s="140"/>
      <c r="M14" s="140" t="s">
        <v>299</v>
      </c>
      <c r="N14" s="140" t="s">
        <v>296</v>
      </c>
    </row>
    <row r="15" ht="29.1" customHeight="1" spans="1:14">
      <c r="A15" s="135" t="s">
        <v>303</v>
      </c>
      <c r="B15" s="136">
        <v>25.2</v>
      </c>
      <c r="C15" s="132">
        <v>27</v>
      </c>
      <c r="D15" s="136">
        <f>B15+2.3</f>
        <v>27.5</v>
      </c>
      <c r="E15" s="136">
        <f>D15+2.3</f>
        <v>29.8</v>
      </c>
      <c r="F15" s="136">
        <f>E15+2.3</f>
        <v>32.1</v>
      </c>
      <c r="G15" s="136">
        <f>E15+2.1</f>
        <v>31.9</v>
      </c>
      <c r="H15" s="137"/>
      <c r="I15" s="141"/>
      <c r="J15" s="140" t="s">
        <v>291</v>
      </c>
      <c r="K15" s="140" t="s">
        <v>298</v>
      </c>
      <c r="L15" s="140"/>
      <c r="M15" s="140" t="s">
        <v>299</v>
      </c>
      <c r="N15" s="140" t="s">
        <v>296</v>
      </c>
    </row>
    <row r="16" ht="29.1" customHeight="1" spans="1:14">
      <c r="A16" s="131" t="s">
        <v>304</v>
      </c>
      <c r="B16" s="138" t="s">
        <v>305</v>
      </c>
      <c r="C16" s="132" t="s">
        <v>305</v>
      </c>
      <c r="D16" s="138" t="s">
        <v>305</v>
      </c>
      <c r="E16" s="138" t="s">
        <v>305</v>
      </c>
      <c r="F16" s="138" t="s">
        <v>305</v>
      </c>
      <c r="G16" s="138" t="s">
        <v>305</v>
      </c>
      <c r="H16" s="137"/>
      <c r="I16" s="141"/>
      <c r="J16" s="141"/>
      <c r="K16" s="141"/>
      <c r="L16" s="141"/>
      <c r="M16" s="141"/>
      <c r="N16" s="141"/>
    </row>
    <row r="17" ht="27" customHeight="1" spans="1:14">
      <c r="A17" s="118" t="s">
        <v>306</v>
      </c>
      <c r="B17" s="139"/>
      <c r="C17" s="139"/>
      <c r="D17" s="137"/>
      <c r="E17" s="137"/>
      <c r="F17" s="137"/>
      <c r="G17" s="137"/>
      <c r="H17" s="137"/>
      <c r="I17" s="118" t="s">
        <v>307</v>
      </c>
      <c r="J17" s="142"/>
      <c r="K17" s="118" t="s">
        <v>308</v>
      </c>
      <c r="M17" s="118" t="s">
        <v>309</v>
      </c>
      <c r="N17" s="139"/>
    </row>
    <row r="18" ht="20.1" customHeight="1" spans="1:14">
      <c r="A18" s="137" t="s">
        <v>310</v>
      </c>
      <c r="B18" s="137"/>
      <c r="C18" s="137"/>
      <c r="D18" s="137"/>
      <c r="E18" s="139"/>
      <c r="F18" s="139"/>
      <c r="G18" s="139"/>
      <c r="H18" s="139"/>
      <c r="I18" s="139"/>
      <c r="J18" s="139"/>
      <c r="K18" s="139"/>
      <c r="L18" s="139"/>
      <c r="M18" s="139"/>
      <c r="N18" s="139"/>
    </row>
    <row r="19" ht="24.95" customHeight="1" spans="1:14">
      <c r="A19" s="118" t="s">
        <v>311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</row>
    <row r="20" ht="21" customHeight="1" spans="1:14">
      <c r="A20" s="139"/>
      <c r="B20" s="139"/>
      <c r="C20" s="139"/>
      <c r="D20" s="137"/>
      <c r="E20" s="137"/>
      <c r="F20" s="137"/>
      <c r="G20" s="137"/>
      <c r="H20" s="137"/>
      <c r="J20" s="142"/>
      <c r="N20" s="139"/>
    </row>
    <row r="21" customHeight="1" spans="1:14">
      <c r="A21" s="137"/>
      <c r="B21" s="137"/>
      <c r="C21" s="137"/>
      <c r="D21" s="137"/>
      <c r="E21" s="139"/>
      <c r="F21" s="139"/>
      <c r="G21" s="139"/>
      <c r="H21" s="139"/>
      <c r="I21" s="139"/>
      <c r="J21" s="139"/>
      <c r="K21" s="139"/>
      <c r="L21" s="139"/>
      <c r="M21" s="139"/>
      <c r="N21" s="139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zoomScalePageLayoutView="125" workbookViewId="0">
      <selection activeCell="B4" sqref="B4:F5"/>
    </sheetView>
  </sheetViews>
  <sheetFormatPr defaultColWidth="9"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ht="28.5" customHeight="1" spans="1:16">
      <c r="A1" s="50" t="s">
        <v>312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="48" customFormat="1" ht="18" customHeight="1" spans="1:16">
      <c r="A2" s="85" t="s">
        <v>313</v>
      </c>
      <c r="B2" s="106" t="s">
        <v>314</v>
      </c>
      <c r="C2" s="106" t="s">
        <v>315</v>
      </c>
      <c r="D2" s="106" t="s">
        <v>316</v>
      </c>
      <c r="E2" s="106" t="s">
        <v>317</v>
      </c>
      <c r="F2" s="106" t="s">
        <v>318</v>
      </c>
      <c r="G2" s="106" t="s">
        <v>319</v>
      </c>
      <c r="H2" s="106" t="s">
        <v>320</v>
      </c>
      <c r="I2" s="85" t="s">
        <v>321</v>
      </c>
      <c r="J2" s="85" t="s">
        <v>322</v>
      </c>
      <c r="K2" s="85" t="s">
        <v>323</v>
      </c>
      <c r="L2" s="85" t="s">
        <v>324</v>
      </c>
      <c r="M2" s="85" t="s">
        <v>325</v>
      </c>
      <c r="N2" s="85" t="s">
        <v>326</v>
      </c>
      <c r="O2" s="106" t="s">
        <v>327</v>
      </c>
      <c r="P2" s="106" t="s">
        <v>328</v>
      </c>
    </row>
    <row r="3" s="48" customFormat="1" ht="18" customHeight="1" spans="1:16">
      <c r="A3" s="85"/>
      <c r="B3" s="107"/>
      <c r="C3" s="107"/>
      <c r="D3" s="107"/>
      <c r="E3" s="107"/>
      <c r="F3" s="107"/>
      <c r="G3" s="107"/>
      <c r="H3" s="107"/>
      <c r="I3" s="85" t="s">
        <v>329</v>
      </c>
      <c r="J3" s="85" t="s">
        <v>329</v>
      </c>
      <c r="K3" s="85" t="s">
        <v>329</v>
      </c>
      <c r="L3" s="85" t="s">
        <v>329</v>
      </c>
      <c r="M3" s="85" t="s">
        <v>329</v>
      </c>
      <c r="N3" s="85" t="s">
        <v>329</v>
      </c>
      <c r="O3" s="107"/>
      <c r="P3" s="107"/>
    </row>
    <row r="4" s="3" customFormat="1" ht="20.25" customHeight="1" spans="1:16">
      <c r="A4" s="89">
        <v>1</v>
      </c>
      <c r="B4" s="87" t="s">
        <v>330</v>
      </c>
      <c r="C4" s="88" t="s">
        <v>331</v>
      </c>
      <c r="D4" s="89" t="s">
        <v>272</v>
      </c>
      <c r="E4" s="89" t="s">
        <v>208</v>
      </c>
      <c r="F4" s="88" t="s">
        <v>332</v>
      </c>
      <c r="G4" s="88"/>
      <c r="H4" s="88"/>
      <c r="I4" s="88">
        <v>1</v>
      </c>
      <c r="J4" s="88"/>
      <c r="K4" s="88"/>
      <c r="L4" s="88">
        <v>2</v>
      </c>
      <c r="M4" s="88"/>
      <c r="N4" s="88"/>
      <c r="O4" s="88">
        <f>SUM(I4:N4)</f>
        <v>3</v>
      </c>
      <c r="P4" s="13" t="s">
        <v>333</v>
      </c>
    </row>
    <row r="5" s="3" customFormat="1" ht="20.25" customHeight="1" spans="1:16">
      <c r="A5" s="89">
        <v>2</v>
      </c>
      <c r="B5" s="87" t="s">
        <v>334</v>
      </c>
      <c r="C5" s="88" t="s">
        <v>335</v>
      </c>
      <c r="D5" s="89" t="s">
        <v>272</v>
      </c>
      <c r="E5" s="89" t="s">
        <v>208</v>
      </c>
      <c r="F5" s="88" t="s">
        <v>332</v>
      </c>
      <c r="G5" s="88"/>
      <c r="H5" s="89"/>
      <c r="I5" s="88"/>
      <c r="J5" s="88"/>
      <c r="K5" s="88">
        <v>1</v>
      </c>
      <c r="L5" s="88"/>
      <c r="M5" s="88">
        <v>1</v>
      </c>
      <c r="N5" s="88"/>
      <c r="O5" s="88">
        <f>SUM(J5:N5)</f>
        <v>2</v>
      </c>
      <c r="P5" s="13" t="s">
        <v>333</v>
      </c>
    </row>
    <row r="6" s="3" customFormat="1" ht="20.25" customHeight="1" spans="1:16">
      <c r="A6" s="13"/>
      <c r="B6" s="12"/>
      <c r="C6" s="9"/>
      <c r="D6" s="108"/>
      <c r="E6" s="12"/>
      <c r="F6" s="109"/>
      <c r="G6" s="110"/>
      <c r="H6" s="110"/>
      <c r="I6" s="116"/>
      <c r="J6" s="116"/>
      <c r="K6" s="116"/>
      <c r="L6" s="116"/>
      <c r="M6" s="14"/>
      <c r="N6" s="14"/>
      <c r="O6" s="117"/>
      <c r="P6" s="13"/>
    </row>
    <row r="7" s="3" customFormat="1" ht="20.25" customHeight="1" spans="1:16">
      <c r="A7" s="111"/>
      <c r="B7" s="112"/>
      <c r="C7" s="9"/>
      <c r="D7" s="108"/>
      <c r="E7" s="12"/>
      <c r="F7" s="109"/>
      <c r="G7" s="8"/>
      <c r="H7" s="8"/>
      <c r="I7" s="14"/>
      <c r="J7" s="14"/>
      <c r="K7" s="14"/>
      <c r="L7" s="14"/>
      <c r="M7" s="14"/>
      <c r="N7" s="14"/>
      <c r="O7" s="8"/>
      <c r="P7" s="13"/>
    </row>
    <row r="8" s="3" customFormat="1" ht="20.25" customHeight="1" spans="1:16">
      <c r="A8" s="13"/>
      <c r="B8" s="12"/>
      <c r="C8" s="9"/>
      <c r="D8" s="108"/>
      <c r="E8" s="12"/>
      <c r="F8" s="109"/>
      <c r="G8" s="8"/>
      <c r="H8" s="8"/>
      <c r="I8" s="14"/>
      <c r="J8" s="14"/>
      <c r="K8" s="14"/>
      <c r="L8" s="14"/>
      <c r="M8" s="14"/>
      <c r="N8" s="14"/>
      <c r="O8" s="8"/>
      <c r="P8" s="13"/>
    </row>
    <row r="9" ht="20.25" customHeight="1" spans="1:16">
      <c r="A9" s="113"/>
      <c r="B9" s="114"/>
      <c r="C9" s="9"/>
      <c r="D9" s="108"/>
      <c r="E9" s="12"/>
      <c r="F9" s="109"/>
      <c r="G9" s="53"/>
      <c r="H9" s="53"/>
      <c r="I9" s="94"/>
      <c r="J9" s="94"/>
      <c r="K9" s="94"/>
      <c r="L9" s="94"/>
      <c r="M9" s="94"/>
      <c r="N9" s="94"/>
      <c r="O9" s="53"/>
      <c r="P9" s="13"/>
    </row>
    <row r="10" customFormat="1" ht="20.25" customHeight="1" spans="1:16">
      <c r="A10" s="113"/>
      <c r="B10" s="114"/>
      <c r="C10" s="92"/>
      <c r="D10" s="93"/>
      <c r="E10" s="12"/>
      <c r="F10" s="115"/>
      <c r="G10" s="53"/>
      <c r="H10" s="53"/>
      <c r="I10" s="94"/>
      <c r="J10" s="94"/>
      <c r="K10" s="94"/>
      <c r="L10" s="94"/>
      <c r="M10" s="94"/>
      <c r="N10" s="94"/>
      <c r="O10" s="53"/>
      <c r="P10" s="13"/>
    </row>
    <row r="11" customFormat="1" ht="20.25" customHeight="1" spans="1:16">
      <c r="A11" s="113"/>
      <c r="B11" s="114"/>
      <c r="C11" s="92"/>
      <c r="D11" s="93"/>
      <c r="E11" s="12"/>
      <c r="F11" s="115"/>
      <c r="G11" s="53"/>
      <c r="H11" s="53"/>
      <c r="I11" s="94"/>
      <c r="J11" s="94"/>
      <c r="K11" s="94"/>
      <c r="L11" s="94"/>
      <c r="M11" s="94"/>
      <c r="N11" s="94"/>
      <c r="O11" s="53"/>
      <c r="P11" s="13"/>
    </row>
    <row r="12" ht="20.25" customHeight="1" spans="1:16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13"/>
    </row>
    <row r="13" s="49" customFormat="1" ht="29.25" customHeight="1" spans="1:16">
      <c r="A13" s="15" t="s">
        <v>336</v>
      </c>
      <c r="B13" s="16"/>
      <c r="C13" s="16"/>
      <c r="D13" s="17"/>
      <c r="E13" s="60"/>
      <c r="F13" s="61"/>
      <c r="G13" s="61"/>
      <c r="H13" s="61"/>
      <c r="I13" s="62"/>
      <c r="J13" s="61"/>
      <c r="K13" s="57" t="s">
        <v>337</v>
      </c>
      <c r="L13" s="58"/>
      <c r="M13" s="58"/>
      <c r="N13" s="59"/>
      <c r="O13" s="58"/>
      <c r="P13" s="65"/>
    </row>
    <row r="14" ht="72.95" customHeight="1" spans="1:16">
      <c r="A14" s="63" t="s">
        <v>338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</row>
  </sheetData>
  <mergeCells count="15">
    <mergeCell ref="A1:P1"/>
    <mergeCell ref="A13:D13"/>
    <mergeCell ref="E13:I13"/>
    <mergeCell ref="K13:N13"/>
    <mergeCell ref="A14:P14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0" zoomScaleNormal="120" zoomScalePageLayoutView="150" topLeftCell="A4" workbookViewId="0">
      <selection activeCell="E5" sqref="E5"/>
    </sheetView>
  </sheetViews>
  <sheetFormatPr defaultColWidth="9" defaultRowHeight="14.25"/>
  <cols>
    <col min="1" max="1" width="7" style="53" customWidth="1"/>
    <col min="2" max="2" width="10.875" style="53" customWidth="1"/>
    <col min="3" max="3" width="12.125" style="53" customWidth="1"/>
    <col min="4" max="4" width="12.875" style="53" customWidth="1"/>
    <col min="5" max="5" width="12.125" style="53" customWidth="1"/>
    <col min="6" max="6" width="14.375" style="53" customWidth="1"/>
    <col min="7" max="10" width="10" style="53" customWidth="1"/>
    <col min="11" max="11" width="9.125" style="53" customWidth="1"/>
    <col min="12" max="13" width="10.625" style="53" customWidth="1"/>
    <col min="14" max="16384" width="9" style="53"/>
  </cols>
  <sheetData>
    <row r="1" ht="28.5" customHeight="1" spans="1:13">
      <c r="A1" s="84" t="s">
        <v>339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="82" customFormat="1" ht="18" customHeight="1" spans="1:13">
      <c r="A2" s="85" t="s">
        <v>313</v>
      </c>
      <c r="B2" s="85" t="s">
        <v>318</v>
      </c>
      <c r="C2" s="85" t="s">
        <v>314</v>
      </c>
      <c r="D2" s="85" t="s">
        <v>315</v>
      </c>
      <c r="E2" s="85" t="s">
        <v>316</v>
      </c>
      <c r="F2" s="85" t="s">
        <v>317</v>
      </c>
      <c r="G2" s="85" t="s">
        <v>340</v>
      </c>
      <c r="H2" s="85"/>
      <c r="I2" s="85" t="s">
        <v>341</v>
      </c>
      <c r="J2" s="85"/>
      <c r="K2" s="100" t="s">
        <v>342</v>
      </c>
      <c r="L2" s="101" t="s">
        <v>343</v>
      </c>
      <c r="M2" s="102" t="s">
        <v>344</v>
      </c>
    </row>
    <row r="3" s="82" customFormat="1" ht="21" customHeight="1" spans="1:13">
      <c r="A3" s="85"/>
      <c r="B3" s="85"/>
      <c r="C3" s="85"/>
      <c r="D3" s="85"/>
      <c r="E3" s="85"/>
      <c r="F3" s="85"/>
      <c r="G3" s="85" t="s">
        <v>345</v>
      </c>
      <c r="H3" s="85" t="s">
        <v>346</v>
      </c>
      <c r="I3" s="85" t="s">
        <v>345</v>
      </c>
      <c r="J3" s="85" t="s">
        <v>346</v>
      </c>
      <c r="K3" s="100"/>
      <c r="L3" s="103"/>
      <c r="M3" s="102"/>
    </row>
    <row r="4" ht="20.25" customHeight="1" spans="1:13">
      <c r="A4" s="86"/>
      <c r="B4" s="87" t="s">
        <v>347</v>
      </c>
      <c r="C4" s="87" t="s">
        <v>330</v>
      </c>
      <c r="D4" s="88" t="s">
        <v>331</v>
      </c>
      <c r="E4" s="89" t="s">
        <v>272</v>
      </c>
      <c r="F4" s="89" t="s">
        <v>208</v>
      </c>
      <c r="G4" s="90">
        <v>0.02</v>
      </c>
      <c r="H4" s="90">
        <v>0.02</v>
      </c>
      <c r="I4" s="90"/>
      <c r="J4" s="90"/>
      <c r="K4" s="90"/>
      <c r="L4" s="88"/>
      <c r="M4" s="88" t="s">
        <v>333</v>
      </c>
    </row>
    <row r="5" ht="20.25" customHeight="1" spans="1:13">
      <c r="A5" s="86"/>
      <c r="B5" s="87" t="s">
        <v>348</v>
      </c>
      <c r="C5" s="87" t="s">
        <v>334</v>
      </c>
      <c r="D5" s="88" t="s">
        <v>335</v>
      </c>
      <c r="E5" s="89" t="s">
        <v>272</v>
      </c>
      <c r="F5" s="89" t="s">
        <v>208</v>
      </c>
      <c r="G5" s="90">
        <v>0.02</v>
      </c>
      <c r="H5" s="90">
        <v>0.02</v>
      </c>
      <c r="I5" s="90"/>
      <c r="J5" s="90"/>
      <c r="K5" s="90"/>
      <c r="L5" s="88"/>
      <c r="M5" s="88" t="s">
        <v>333</v>
      </c>
    </row>
    <row r="6" ht="20.25" customHeight="1" spans="1:12">
      <c r="A6" s="86"/>
      <c r="B6" s="91"/>
      <c r="C6" s="12"/>
      <c r="D6" s="92"/>
      <c r="E6" s="93"/>
      <c r="F6" s="12"/>
      <c r="L6" s="104"/>
    </row>
    <row r="7" ht="20.25" customHeight="1" spans="1:12">
      <c r="A7" s="86"/>
      <c r="B7" s="91"/>
      <c r="C7" s="12"/>
      <c r="D7" s="92"/>
      <c r="E7" s="93"/>
      <c r="F7" s="12"/>
      <c r="L7" s="104"/>
    </row>
    <row r="8" ht="20.25" customHeight="1" spans="1:12">
      <c r="A8" s="86"/>
      <c r="B8" s="91"/>
      <c r="C8" s="12"/>
      <c r="D8" s="92"/>
      <c r="E8" s="93"/>
      <c r="F8" s="12"/>
      <c r="L8" s="104"/>
    </row>
    <row r="9" ht="20.25" customHeight="1" spans="1:12">
      <c r="A9" s="86"/>
      <c r="B9" s="91"/>
      <c r="C9" s="94"/>
      <c r="D9" s="92"/>
      <c r="E9" s="93"/>
      <c r="F9" s="12"/>
      <c r="L9" s="104"/>
    </row>
    <row r="10" ht="20.25" customHeight="1" spans="1:12">
      <c r="A10" s="86"/>
      <c r="B10" s="91"/>
      <c r="C10" s="94"/>
      <c r="D10" s="92"/>
      <c r="E10" s="93"/>
      <c r="F10" s="12"/>
      <c r="L10" s="104"/>
    </row>
    <row r="11" ht="20.25" customHeight="1" spans="1:12">
      <c r="A11" s="86"/>
      <c r="B11" s="91"/>
      <c r="C11" s="94"/>
      <c r="D11" s="92"/>
      <c r="E11" s="93"/>
      <c r="F11" s="12"/>
      <c r="L11" s="104"/>
    </row>
    <row r="12" ht="21" customHeight="1" spans="1:13">
      <c r="A12" s="86"/>
      <c r="B12" s="95"/>
      <c r="C12" s="86"/>
      <c r="D12" s="91"/>
      <c r="E12" s="96"/>
      <c r="F12" s="12"/>
      <c r="L12" s="104" t="s">
        <v>349</v>
      </c>
      <c r="M12" s="53" t="s">
        <v>333</v>
      </c>
    </row>
    <row r="13" s="83" customFormat="1" ht="29.25" customHeight="1" spans="1:13">
      <c r="A13" s="97" t="s">
        <v>336</v>
      </c>
      <c r="B13" s="97"/>
      <c r="C13" s="97"/>
      <c r="D13" s="97"/>
      <c r="E13" s="97"/>
      <c r="F13" s="98"/>
      <c r="G13" s="98"/>
      <c r="H13" s="97" t="s">
        <v>337</v>
      </c>
      <c r="I13" s="97"/>
      <c r="J13" s="97"/>
      <c r="K13" s="97"/>
      <c r="L13" s="105"/>
      <c r="M13" s="105"/>
    </row>
    <row r="14" ht="105" customHeight="1" spans="1:13">
      <c r="A14" s="99" t="s">
        <v>350</v>
      </c>
      <c r="B14" s="99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5 M6:M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workbookViewId="0">
      <selection activeCell="A18" sqref="A18:W18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ht="28.5" customHeight="1" spans="1:23">
      <c r="A1" s="50" t="s">
        <v>351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</row>
    <row r="2" s="1" customFormat="1" ht="15.95" customHeight="1" spans="1:23">
      <c r="A2" s="6" t="s">
        <v>352</v>
      </c>
      <c r="B2" s="6" t="s">
        <v>318</v>
      </c>
      <c r="C2" s="6" t="s">
        <v>314</v>
      </c>
      <c r="D2" s="66" t="s">
        <v>315</v>
      </c>
      <c r="E2" s="6" t="s">
        <v>316</v>
      </c>
      <c r="F2" s="66" t="s">
        <v>317</v>
      </c>
      <c r="G2" s="67" t="s">
        <v>353</v>
      </c>
      <c r="H2" s="68"/>
      <c r="I2" s="78"/>
      <c r="J2" s="67" t="s">
        <v>354</v>
      </c>
      <c r="K2" s="68"/>
      <c r="L2" s="78"/>
      <c r="M2" s="67" t="s">
        <v>355</v>
      </c>
      <c r="N2" s="68"/>
      <c r="O2" s="78"/>
      <c r="P2" s="67" t="s">
        <v>356</v>
      </c>
      <c r="Q2" s="68"/>
      <c r="R2" s="78"/>
      <c r="S2" s="68" t="s">
        <v>357</v>
      </c>
      <c r="T2" s="68"/>
      <c r="U2" s="78"/>
      <c r="V2" s="80" t="s">
        <v>358</v>
      </c>
      <c r="W2" s="80" t="s">
        <v>328</v>
      </c>
    </row>
    <row r="3" s="1" customFormat="1" ht="18" customHeight="1" spans="1:23">
      <c r="A3" s="7"/>
      <c r="B3" s="69"/>
      <c r="C3" s="69"/>
      <c r="D3" s="70"/>
      <c r="E3" s="69"/>
      <c r="F3" s="70"/>
      <c r="G3" s="5" t="s">
        <v>359</v>
      </c>
      <c r="H3" s="5" t="s">
        <v>141</v>
      </c>
      <c r="I3" s="5" t="s">
        <v>318</v>
      </c>
      <c r="J3" s="5" t="s">
        <v>359</v>
      </c>
      <c r="K3" s="5" t="s">
        <v>141</v>
      </c>
      <c r="L3" s="5" t="s">
        <v>318</v>
      </c>
      <c r="M3" s="5" t="s">
        <v>359</v>
      </c>
      <c r="N3" s="5" t="s">
        <v>141</v>
      </c>
      <c r="O3" s="5" t="s">
        <v>318</v>
      </c>
      <c r="P3" s="5" t="s">
        <v>359</v>
      </c>
      <c r="Q3" s="5" t="s">
        <v>141</v>
      </c>
      <c r="R3" s="5" t="s">
        <v>318</v>
      </c>
      <c r="S3" s="5" t="s">
        <v>359</v>
      </c>
      <c r="T3" s="5" t="s">
        <v>141</v>
      </c>
      <c r="U3" s="5" t="s">
        <v>318</v>
      </c>
      <c r="V3" s="81"/>
      <c r="W3" s="81"/>
    </row>
    <row r="4" s="3" customFormat="1" ht="28.5" customHeight="1" spans="1:23">
      <c r="A4" s="71" t="s">
        <v>360</v>
      </c>
      <c r="B4" s="72"/>
      <c r="C4" s="73"/>
      <c r="D4" s="74"/>
      <c r="E4" s="75"/>
      <c r="F4" s="76" t="s">
        <v>361</v>
      </c>
      <c r="G4" s="74"/>
      <c r="H4" s="13"/>
      <c r="I4" s="72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="1" customFormat="1" ht="15.95" customHeight="1" spans="1:23">
      <c r="A5" s="6" t="s">
        <v>352</v>
      </c>
      <c r="B5" s="6" t="s">
        <v>318</v>
      </c>
      <c r="C5" s="6" t="s">
        <v>314</v>
      </c>
      <c r="D5" s="66" t="s">
        <v>315</v>
      </c>
      <c r="E5" s="6" t="s">
        <v>316</v>
      </c>
      <c r="F5" s="66" t="s">
        <v>317</v>
      </c>
      <c r="G5" s="67" t="s">
        <v>353</v>
      </c>
      <c r="H5" s="68"/>
      <c r="I5" s="78"/>
      <c r="J5" s="67" t="s">
        <v>354</v>
      </c>
      <c r="K5" s="68"/>
      <c r="L5" s="78"/>
      <c r="M5" s="67" t="s">
        <v>355</v>
      </c>
      <c r="N5" s="68"/>
      <c r="O5" s="78"/>
      <c r="P5" s="67" t="s">
        <v>356</v>
      </c>
      <c r="Q5" s="68"/>
      <c r="R5" s="78"/>
      <c r="S5" s="68" t="s">
        <v>357</v>
      </c>
      <c r="T5" s="68"/>
      <c r="U5" s="78"/>
      <c r="V5" s="80" t="s">
        <v>358</v>
      </c>
      <c r="W5" s="80" t="s">
        <v>328</v>
      </c>
    </row>
    <row r="6" s="1" customFormat="1" ht="18" customHeight="1" spans="1:23">
      <c r="A6" s="7"/>
      <c r="B6" s="69"/>
      <c r="C6" s="69"/>
      <c r="D6" s="70"/>
      <c r="E6" s="69"/>
      <c r="F6" s="70"/>
      <c r="G6" s="5" t="s">
        <v>359</v>
      </c>
      <c r="H6" s="5" t="s">
        <v>141</v>
      </c>
      <c r="I6" s="5" t="s">
        <v>318</v>
      </c>
      <c r="J6" s="5" t="s">
        <v>359</v>
      </c>
      <c r="K6" s="5" t="s">
        <v>141</v>
      </c>
      <c r="L6" s="5" t="s">
        <v>318</v>
      </c>
      <c r="M6" s="5" t="s">
        <v>359</v>
      </c>
      <c r="N6" s="5" t="s">
        <v>141</v>
      </c>
      <c r="O6" s="5" t="s">
        <v>318</v>
      </c>
      <c r="P6" s="5" t="s">
        <v>359</v>
      </c>
      <c r="Q6" s="5" t="s">
        <v>141</v>
      </c>
      <c r="R6" s="5" t="s">
        <v>318</v>
      </c>
      <c r="S6" s="5" t="s">
        <v>359</v>
      </c>
      <c r="T6" s="5" t="s">
        <v>141</v>
      </c>
      <c r="U6" s="5" t="s">
        <v>318</v>
      </c>
      <c r="V6" s="81"/>
      <c r="W6" s="81"/>
    </row>
    <row r="7" s="3" customFormat="1" ht="26.1" customHeight="1" spans="1:23">
      <c r="A7" s="71" t="s">
        <v>362</v>
      </c>
      <c r="B7" s="72"/>
      <c r="C7" s="73"/>
      <c r="D7" s="74"/>
      <c r="E7" s="75"/>
      <c r="F7" s="13"/>
      <c r="G7" s="74"/>
      <c r="H7" s="13"/>
      <c r="I7" s="72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="1" customFormat="1" ht="15.95" customHeight="1" spans="1:23">
      <c r="A8" s="6" t="s">
        <v>352</v>
      </c>
      <c r="B8" s="6" t="s">
        <v>318</v>
      </c>
      <c r="C8" s="6" t="s">
        <v>314</v>
      </c>
      <c r="D8" s="66" t="s">
        <v>315</v>
      </c>
      <c r="E8" s="6" t="s">
        <v>316</v>
      </c>
      <c r="F8" s="66" t="s">
        <v>317</v>
      </c>
      <c r="G8" s="67" t="s">
        <v>353</v>
      </c>
      <c r="H8" s="68"/>
      <c r="I8" s="78"/>
      <c r="J8" s="67" t="s">
        <v>354</v>
      </c>
      <c r="K8" s="68"/>
      <c r="L8" s="78"/>
      <c r="M8" s="67" t="s">
        <v>355</v>
      </c>
      <c r="N8" s="68"/>
      <c r="O8" s="78"/>
      <c r="P8" s="67" t="s">
        <v>356</v>
      </c>
      <c r="Q8" s="68"/>
      <c r="R8" s="78"/>
      <c r="S8" s="68" t="s">
        <v>357</v>
      </c>
      <c r="T8" s="68"/>
      <c r="U8" s="78"/>
      <c r="V8" s="80" t="s">
        <v>358</v>
      </c>
      <c r="W8" s="80" t="s">
        <v>328</v>
      </c>
    </row>
    <row r="9" s="1" customFormat="1" ht="18" customHeight="1" spans="1:23">
      <c r="A9" s="7"/>
      <c r="B9" s="69"/>
      <c r="C9" s="69"/>
      <c r="D9" s="70"/>
      <c r="E9" s="69"/>
      <c r="F9" s="70"/>
      <c r="G9" s="5" t="s">
        <v>359</v>
      </c>
      <c r="H9" s="5" t="s">
        <v>141</v>
      </c>
      <c r="I9" s="5" t="s">
        <v>318</v>
      </c>
      <c r="J9" s="5" t="s">
        <v>359</v>
      </c>
      <c r="K9" s="5" t="s">
        <v>141</v>
      </c>
      <c r="L9" s="5" t="s">
        <v>318</v>
      </c>
      <c r="M9" s="5" t="s">
        <v>359</v>
      </c>
      <c r="N9" s="5" t="s">
        <v>141</v>
      </c>
      <c r="O9" s="5" t="s">
        <v>318</v>
      </c>
      <c r="P9" s="5" t="s">
        <v>359</v>
      </c>
      <c r="Q9" s="5" t="s">
        <v>141</v>
      </c>
      <c r="R9" s="5" t="s">
        <v>318</v>
      </c>
      <c r="S9" s="5" t="s">
        <v>359</v>
      </c>
      <c r="T9" s="5" t="s">
        <v>141</v>
      </c>
      <c r="U9" s="5" t="s">
        <v>318</v>
      </c>
      <c r="V9" s="81"/>
      <c r="W9" s="81"/>
    </row>
    <row r="10" s="3" customFormat="1" ht="26.1" customHeight="1" spans="1:23">
      <c r="A10" s="71" t="s">
        <v>363</v>
      </c>
      <c r="B10" s="72"/>
      <c r="C10" s="73"/>
      <c r="D10" s="74"/>
      <c r="E10" s="75"/>
      <c r="F10" s="13"/>
      <c r="G10" s="74"/>
      <c r="H10" s="13"/>
      <c r="I10" s="72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="1" customFormat="1" ht="15.95" customHeight="1" spans="1:23">
      <c r="A11" s="6" t="s">
        <v>352</v>
      </c>
      <c r="B11" s="6" t="s">
        <v>318</v>
      </c>
      <c r="C11" s="6" t="s">
        <v>314</v>
      </c>
      <c r="D11" s="66" t="s">
        <v>315</v>
      </c>
      <c r="E11" s="6" t="s">
        <v>316</v>
      </c>
      <c r="F11" s="66" t="s">
        <v>317</v>
      </c>
      <c r="G11" s="67" t="s">
        <v>353</v>
      </c>
      <c r="H11" s="68"/>
      <c r="I11" s="78"/>
      <c r="J11" s="67" t="s">
        <v>354</v>
      </c>
      <c r="K11" s="68"/>
      <c r="L11" s="78"/>
      <c r="M11" s="67" t="s">
        <v>355</v>
      </c>
      <c r="N11" s="68"/>
      <c r="O11" s="78"/>
      <c r="P11" s="67" t="s">
        <v>356</v>
      </c>
      <c r="Q11" s="68"/>
      <c r="R11" s="78"/>
      <c r="S11" s="68" t="s">
        <v>357</v>
      </c>
      <c r="T11" s="68"/>
      <c r="U11" s="78"/>
      <c r="V11" s="80" t="s">
        <v>358</v>
      </c>
      <c r="W11" s="80" t="s">
        <v>328</v>
      </c>
    </row>
    <row r="12" s="1" customFormat="1" ht="18" customHeight="1" spans="1:23">
      <c r="A12" s="7"/>
      <c r="B12" s="69"/>
      <c r="C12" s="69"/>
      <c r="D12" s="70"/>
      <c r="E12" s="69"/>
      <c r="F12" s="70"/>
      <c r="G12" s="5" t="s">
        <v>359</v>
      </c>
      <c r="H12" s="5" t="s">
        <v>141</v>
      </c>
      <c r="I12" s="5" t="s">
        <v>318</v>
      </c>
      <c r="J12" s="5" t="s">
        <v>359</v>
      </c>
      <c r="K12" s="5" t="s">
        <v>141</v>
      </c>
      <c r="L12" s="5" t="s">
        <v>318</v>
      </c>
      <c r="M12" s="5" t="s">
        <v>359</v>
      </c>
      <c r="N12" s="5" t="s">
        <v>141</v>
      </c>
      <c r="O12" s="5" t="s">
        <v>318</v>
      </c>
      <c r="P12" s="5" t="s">
        <v>359</v>
      </c>
      <c r="Q12" s="5" t="s">
        <v>141</v>
      </c>
      <c r="R12" s="5" t="s">
        <v>318</v>
      </c>
      <c r="S12" s="5" t="s">
        <v>359</v>
      </c>
      <c r="T12" s="5" t="s">
        <v>141</v>
      </c>
      <c r="U12" s="5" t="s">
        <v>318</v>
      </c>
      <c r="V12" s="81"/>
      <c r="W12" s="81"/>
    </row>
    <row r="13" s="3" customFormat="1" ht="26.1" customHeight="1" spans="1:23">
      <c r="A13" s="71" t="s">
        <v>364</v>
      </c>
      <c r="B13" s="72"/>
      <c r="C13" s="73"/>
      <c r="D13" s="74"/>
      <c r="E13" s="75"/>
      <c r="F13" s="13"/>
      <c r="G13" s="74"/>
      <c r="H13" s="13"/>
      <c r="I13" s="72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="1" customFormat="1" ht="15.95" customHeight="1" spans="1:23">
      <c r="A14" s="6" t="s">
        <v>352</v>
      </c>
      <c r="B14" s="6" t="s">
        <v>318</v>
      </c>
      <c r="C14" s="6" t="s">
        <v>314</v>
      </c>
      <c r="D14" s="66" t="s">
        <v>315</v>
      </c>
      <c r="E14" s="6" t="s">
        <v>316</v>
      </c>
      <c r="F14" s="66" t="s">
        <v>317</v>
      </c>
      <c r="G14" s="67" t="s">
        <v>353</v>
      </c>
      <c r="H14" s="68"/>
      <c r="I14" s="78"/>
      <c r="J14" s="67" t="s">
        <v>354</v>
      </c>
      <c r="K14" s="68"/>
      <c r="L14" s="78"/>
      <c r="M14" s="67" t="s">
        <v>355</v>
      </c>
      <c r="N14" s="68"/>
      <c r="O14" s="78"/>
      <c r="P14" s="67" t="s">
        <v>356</v>
      </c>
      <c r="Q14" s="68"/>
      <c r="R14" s="78"/>
      <c r="S14" s="68" t="s">
        <v>357</v>
      </c>
      <c r="T14" s="68"/>
      <c r="U14" s="78"/>
      <c r="V14" s="80" t="s">
        <v>358</v>
      </c>
      <c r="W14" s="80" t="s">
        <v>328</v>
      </c>
    </row>
    <row r="15" s="1" customFormat="1" ht="18" customHeight="1" spans="1:23">
      <c r="A15" s="7"/>
      <c r="B15" s="69"/>
      <c r="C15" s="69"/>
      <c r="D15" s="70"/>
      <c r="E15" s="69"/>
      <c r="F15" s="70"/>
      <c r="G15" s="5" t="s">
        <v>359</v>
      </c>
      <c r="H15" s="5" t="s">
        <v>141</v>
      </c>
      <c r="I15" s="5" t="s">
        <v>318</v>
      </c>
      <c r="J15" s="5" t="s">
        <v>359</v>
      </c>
      <c r="K15" s="5" t="s">
        <v>141</v>
      </c>
      <c r="L15" s="5" t="s">
        <v>318</v>
      </c>
      <c r="M15" s="5" t="s">
        <v>359</v>
      </c>
      <c r="N15" s="5" t="s">
        <v>141</v>
      </c>
      <c r="O15" s="5" t="s">
        <v>318</v>
      </c>
      <c r="P15" s="5" t="s">
        <v>359</v>
      </c>
      <c r="Q15" s="5" t="s">
        <v>141</v>
      </c>
      <c r="R15" s="5" t="s">
        <v>318</v>
      </c>
      <c r="S15" s="5" t="s">
        <v>359</v>
      </c>
      <c r="T15" s="5" t="s">
        <v>141</v>
      </c>
      <c r="U15" s="5" t="s">
        <v>318</v>
      </c>
      <c r="V15" s="81"/>
      <c r="W15" s="81"/>
    </row>
    <row r="16" s="3" customFormat="1" ht="26.1" customHeight="1" spans="1:23">
      <c r="A16" s="71" t="s">
        <v>365</v>
      </c>
      <c r="B16" s="72"/>
      <c r="C16" s="73"/>
      <c r="D16" s="74"/>
      <c r="E16" s="75"/>
      <c r="F16" s="13"/>
      <c r="G16" s="74"/>
      <c r="H16" s="13"/>
      <c r="I16" s="72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="3" customFormat="1" ht="26.1" customHeight="1" spans="1:23">
      <c r="A17" s="15" t="s">
        <v>366</v>
      </c>
      <c r="B17" s="16"/>
      <c r="C17" s="16"/>
      <c r="D17" s="16"/>
      <c r="E17" s="17"/>
      <c r="F17" s="13"/>
      <c r="G17" s="77"/>
      <c r="H17" s="13"/>
      <c r="I17" s="79"/>
      <c r="J17" s="13"/>
      <c r="K17" s="13"/>
      <c r="L17" s="15" t="s">
        <v>367</v>
      </c>
      <c r="M17" s="16"/>
      <c r="N17" s="16"/>
      <c r="O17" s="17"/>
      <c r="P17" s="13"/>
      <c r="Q17" s="13"/>
      <c r="R17" s="13"/>
      <c r="S17" s="13"/>
      <c r="T17" s="13"/>
      <c r="U17" s="13"/>
      <c r="V17" s="13"/>
      <c r="W17" s="13"/>
    </row>
    <row r="18" ht="72.95" customHeight="1" spans="1:23">
      <c r="A18" s="63" t="s">
        <v>368</v>
      </c>
      <c r="B18" s="63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</row>
  </sheetData>
  <mergeCells count="6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A17:E17"/>
    <mergeCell ref="L17:O17"/>
    <mergeCell ref="A18:W18"/>
    <mergeCell ref="A2:A3"/>
    <mergeCell ref="A5:A6"/>
    <mergeCell ref="A8:A9"/>
    <mergeCell ref="A11:A12"/>
    <mergeCell ref="A14:A15"/>
    <mergeCell ref="B2:B3"/>
    <mergeCell ref="B5:B6"/>
    <mergeCell ref="B8:B9"/>
    <mergeCell ref="B11:B12"/>
    <mergeCell ref="B14:B15"/>
    <mergeCell ref="C2:C3"/>
    <mergeCell ref="C5:C6"/>
    <mergeCell ref="C8:C9"/>
    <mergeCell ref="C11:C12"/>
    <mergeCell ref="C14:C15"/>
    <mergeCell ref="D2:D3"/>
    <mergeCell ref="D5:D6"/>
    <mergeCell ref="D8:D9"/>
    <mergeCell ref="D11:D12"/>
    <mergeCell ref="D14:D15"/>
    <mergeCell ref="E2:E3"/>
    <mergeCell ref="E5:E6"/>
    <mergeCell ref="E8:E9"/>
    <mergeCell ref="E11:E12"/>
    <mergeCell ref="E14:E15"/>
    <mergeCell ref="F2:F3"/>
    <mergeCell ref="F5:F6"/>
    <mergeCell ref="F8:F9"/>
    <mergeCell ref="F11:F12"/>
    <mergeCell ref="F14:F15"/>
    <mergeCell ref="V2:V3"/>
    <mergeCell ref="V5:V6"/>
    <mergeCell ref="V8:V9"/>
    <mergeCell ref="V11:V12"/>
    <mergeCell ref="V14:V15"/>
    <mergeCell ref="W2:W3"/>
    <mergeCell ref="W5:W6"/>
    <mergeCell ref="W8:W9"/>
    <mergeCell ref="W11:W12"/>
    <mergeCell ref="W14:W15"/>
  </mergeCells>
  <dataValidations count="1">
    <dataValidation type="list" allowBlank="1" showInputMessage="1" showErrorMessage="1" sqref="W1 W4 W7 W10 W13 W16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工作内容</vt:lpstr>
      <vt:lpstr>AQL2.5验货</vt:lpstr>
      <vt:lpstr>首期</vt:lpstr>
      <vt:lpstr>首期尺寸表</vt:lpstr>
      <vt:lpstr>尾期1</vt:lpstr>
      <vt:lpstr>尾期尺寸表1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cp:lastPrinted>2022-12-29T01:00:00Z</cp:lastPrinted>
  <dcterms:modified xsi:type="dcterms:W3CDTF">2023-02-10T10:41:36Z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894E7592FE564452A84E33D682599A5E</vt:lpwstr>
  </property>
</Properties>
</file>