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<sst xmlns="http://schemas.openxmlformats.org/spreadsheetml/2006/main" count="103" uniqueCount="43">
  <si>
    <t>QAMMAL84121</t>
  </si>
  <si>
    <t>码号</t>
  </si>
  <si>
    <t xml:space="preserve"> 儿童号型</t>
  </si>
  <si>
    <t>成人号型</t>
  </si>
  <si>
    <t>号型</t>
  </si>
  <si>
    <t>110S/50</t>
  </si>
  <si>
    <t>110/53</t>
  </si>
  <si>
    <t>120/53</t>
  </si>
  <si>
    <t>130/56</t>
  </si>
  <si>
    <t>140/55</t>
  </si>
  <si>
    <t>150/61</t>
  </si>
  <si>
    <t>160/66A</t>
  </si>
  <si>
    <t>165/68A</t>
  </si>
  <si>
    <t>短裙外侧长</t>
  </si>
  <si>
    <t>+0.6+0.5</t>
  </si>
  <si>
    <t>+0.6+0.8</t>
  </si>
  <si>
    <t>+0.5-0.5</t>
  </si>
  <si>
    <t>-0.3-0.3</t>
  </si>
  <si>
    <t>-0.5</t>
  </si>
  <si>
    <t>腰围</t>
  </si>
  <si>
    <t>-0-0</t>
  </si>
  <si>
    <t>-0-0.5</t>
  </si>
  <si>
    <t>-0.5-0.5</t>
  </si>
  <si>
    <t>臀围</t>
  </si>
  <si>
    <t>0-0</t>
  </si>
  <si>
    <t>-1-0</t>
  </si>
  <si>
    <t>摆围</t>
  </si>
  <si>
    <t>-0.4-0</t>
  </si>
  <si>
    <t>-0.4-0.4</t>
  </si>
  <si>
    <t>-0+0.5</t>
  </si>
  <si>
    <t>-0-0.3</t>
  </si>
  <si>
    <t>外件腰高</t>
  </si>
  <si>
    <t>+0.5+0.5</t>
  </si>
  <si>
    <t>-0.5+0.5</t>
  </si>
  <si>
    <t>-0.7-0.5</t>
  </si>
  <si>
    <t>内短裤</t>
  </si>
  <si>
    <t>-0.5-0</t>
  </si>
  <si>
    <t>-0.6-0.5</t>
  </si>
  <si>
    <t>内裆长</t>
  </si>
  <si>
    <t>腿围/2</t>
  </si>
  <si>
    <r>
      <rPr>
        <b/>
        <sz val="12"/>
        <rFont val="微软雅黑"/>
        <family val="2"/>
        <charset val="134"/>
      </rPr>
      <t>脚口</t>
    </r>
    <r>
      <rPr>
        <b/>
        <sz val="12"/>
        <rFont val="Arial"/>
        <family val="2"/>
        <charset val="0"/>
      </rPr>
      <t>/2</t>
    </r>
    <r>
      <rPr>
        <b/>
        <sz val="12"/>
        <rFont val="微软雅黑"/>
        <family val="2"/>
        <charset val="134"/>
      </rPr>
      <t>（短裤）</t>
    </r>
  </si>
  <si>
    <t>前裆长</t>
  </si>
  <si>
    <t>后裆长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</si>
</sst>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22"/>
      <color theme="1"/>
      <name val="黑体"/>
      <family val="3"/>
      <charset val="134"/>
    </font>
    <font>
      <sz val="12"/>
      <name val="仿宋_GB2312"/>
      <family val="2"/>
      <charset val="0"/>
    </font>
    <font>
      <sz val="12"/>
      <color theme="1"/>
      <name val="仿宋_GB2312"/>
      <family val="2"/>
      <charset val="0"/>
    </font>
    <font>
      <b/>
      <sz val="12"/>
      <name val="仿宋_GB2312"/>
      <family val="2"/>
      <charset val="0"/>
    </font>
    <font>
      <b/>
      <sz val="12"/>
      <color theme="1"/>
      <name val="仿宋_GB2312"/>
      <family val="2"/>
      <charset val="0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family val="2"/>
      <charset val="0"/>
    </font>
    <font>
      <b/>
      <sz val="11"/>
      <name val="仿宋_GB2312"/>
      <family val="2"/>
      <charset val="0"/>
    </font>
    <font>
      <b/>
      <sz val="11"/>
      <color theme="1"/>
      <name val="仿宋_GB2312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微软雅黑"/>
      <family val="2"/>
      <charset val="134"/>
    </font>
    <font>
      <b/>
      <sz val="12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A18" sqref="$A18:$XFD19"/>
    </sheetView>
  </sheetViews>
  <sheetFormatPr defaultColWidth="9" defaultRowHeight="13.5"/>
  <cols>
    <col min="1" max="1" width="11.25" customWidth="1"/>
    <col min="5" max="5" width="10.75" style="1" customWidth="1"/>
    <col min="10" max="15" width="13.625" customWidth="1"/>
  </cols>
  <sheetData>
    <row r="1" ht="27" spans="1:9">
      <c r="A1" s="2"/>
      <c r="B1" s="2"/>
      <c r="C1" s="2"/>
      <c r="D1" s="2"/>
      <c r="E1" s="3"/>
      <c r="F1" s="2"/>
      <c r="G1" s="2"/>
      <c r="H1" s="2"/>
      <c r="I1" s="2"/>
    </row>
    <row r="2" ht="15" spans="1:9">
      <c r="A2" s="19" t="s">
        <v>0</v>
      </c>
      <c r="B2" s="4"/>
      <c r="C2" s="4"/>
      <c r="D2" s="4"/>
      <c r="E2" s="5"/>
      <c r="F2" s="4"/>
      <c r="G2" s="4"/>
      <c r="H2" s="4"/>
      <c r="I2" s="4"/>
    </row>
    <row r="3" ht="15.75" spans="1:9">
      <c r="A3" s="6"/>
      <c r="B3" s="6"/>
      <c r="C3" s="6"/>
      <c r="D3" s="6"/>
      <c r="E3" s="7"/>
      <c r="F3" s="6"/>
      <c r="G3" s="8"/>
      <c r="H3" s="6"/>
      <c r="I3" s="17"/>
    </row>
    <row r="4" ht="15.75" spans="1:9">
      <c r="A4" s="8" t="s">
        <v>1</v>
      </c>
      <c r="B4" s="8"/>
      <c r="C4" s="8"/>
      <c r="D4" s="9" t="s">
        <v>2</v>
      </c>
      <c r="E4" s="10"/>
      <c r="F4" s="9"/>
      <c r="G4" s="9"/>
      <c r="H4" s="11" t="s">
        <v>3</v>
      </c>
      <c r="I4" s="11"/>
    </row>
    <row r="5" ht="15.75" spans="1:15">
      <c r="A5" s="8" t="s">
        <v>4</v>
      </c>
      <c r="B5" s="12" t="s">
        <v>5</v>
      </c>
      <c r="C5" s="12" t="s">
        <v>6</v>
      </c>
      <c r="D5" s="12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7</v>
      </c>
      <c r="K5" s="13" t="s">
        <v>8</v>
      </c>
      <c r="L5" s="12" t="s">
        <v>9</v>
      </c>
      <c r="M5" s="12" t="s">
        <v>10</v>
      </c>
      <c r="N5" s="12" t="s">
        <v>11</v>
      </c>
      <c r="O5" s="12" t="s">
        <v>12</v>
      </c>
    </row>
    <row r="6" ht="15.75" spans="1:15">
      <c r="A6" s="6" t="s">
        <v>13</v>
      </c>
      <c r="B6" s="6">
        <f>C6-2</f>
        <v>26</v>
      </c>
      <c r="C6" s="6">
        <f>D6-2</f>
        <v>28</v>
      </c>
      <c r="D6" s="6">
        <f>E6-2</f>
        <v>30</v>
      </c>
      <c r="E6" s="7">
        <v>32</v>
      </c>
      <c r="F6" s="6">
        <f t="shared" ref="F6:H6" si="0">E6+2</f>
        <v>34</v>
      </c>
      <c r="G6" s="6">
        <f t="shared" si="0"/>
        <v>36</v>
      </c>
      <c r="H6" s="6">
        <f t="shared" si="0"/>
        <v>38</v>
      </c>
      <c r="I6" s="6">
        <f>H6+1</f>
        <v>39</v>
      </c>
      <c r="J6" s="18" t="s">
        <v>14</v>
      </c>
      <c r="K6" s="18" t="s">
        <v>15</v>
      </c>
      <c r="L6" s="18" t="s">
        <v>16</v>
      </c>
      <c r="M6" s="18" t="s">
        <v>17</v>
      </c>
      <c r="N6" s="18" t="s">
        <v>18</v>
      </c>
      <c r="O6" s="18" t="s">
        <v>15</v>
      </c>
    </row>
    <row r="7" ht="15.75" spans="1:15">
      <c r="A7" s="14" t="s">
        <v>19</v>
      </c>
      <c r="B7" s="6">
        <f>C7-3</f>
        <v>48</v>
      </c>
      <c r="C7" s="6">
        <f>D7</f>
        <v>51</v>
      </c>
      <c r="D7" s="6">
        <f>E7-3</f>
        <v>51</v>
      </c>
      <c r="E7" s="7">
        <v>54</v>
      </c>
      <c r="F7" s="6">
        <f>E7+4</f>
        <v>58</v>
      </c>
      <c r="G7" s="6">
        <f>F7+3</f>
        <v>61</v>
      </c>
      <c r="H7" s="6">
        <f>G7+4</f>
        <v>65</v>
      </c>
      <c r="I7" s="6">
        <f>H7+2</f>
        <v>67</v>
      </c>
      <c r="J7" s="18" t="s">
        <v>20</v>
      </c>
      <c r="K7" s="18" t="s">
        <v>21</v>
      </c>
      <c r="L7" s="18" t="s">
        <v>21</v>
      </c>
      <c r="M7" s="18" t="s">
        <v>22</v>
      </c>
      <c r="N7" s="18" t="s">
        <v>21</v>
      </c>
      <c r="O7" s="18" t="s">
        <v>21</v>
      </c>
    </row>
    <row r="8" ht="15.75" spans="1:15">
      <c r="A8" s="6" t="s">
        <v>23</v>
      </c>
      <c r="B8" s="15">
        <f>C8-4</f>
        <v>66</v>
      </c>
      <c r="C8" s="15">
        <f>D8-4</f>
        <v>70</v>
      </c>
      <c r="D8" s="15">
        <f>E8-4</f>
        <v>74</v>
      </c>
      <c r="E8" s="7">
        <v>78</v>
      </c>
      <c r="F8" s="15">
        <f t="shared" ref="F8:H8" si="1">E8+5</f>
        <v>83</v>
      </c>
      <c r="G8" s="15">
        <f t="shared" si="1"/>
        <v>88</v>
      </c>
      <c r="H8" s="15">
        <f t="shared" si="1"/>
        <v>93</v>
      </c>
      <c r="I8" s="6">
        <f>H8+3</f>
        <v>96</v>
      </c>
      <c r="J8" s="18" t="s">
        <v>20</v>
      </c>
      <c r="K8" s="18" t="s">
        <v>20</v>
      </c>
      <c r="L8" s="18" t="s">
        <v>24</v>
      </c>
      <c r="M8" s="18" t="s">
        <v>21</v>
      </c>
      <c r="N8" s="18" t="s">
        <v>25</v>
      </c>
      <c r="O8" s="18" t="s">
        <v>20</v>
      </c>
    </row>
    <row r="9" ht="15.75" spans="1:15">
      <c r="A9" s="6" t="s">
        <v>26</v>
      </c>
      <c r="B9" s="15">
        <f>C9-4</f>
        <v>116</v>
      </c>
      <c r="C9" s="15">
        <f>D9-4</f>
        <v>120</v>
      </c>
      <c r="D9" s="15">
        <f>E9-4</f>
        <v>124</v>
      </c>
      <c r="E9" s="7">
        <v>128</v>
      </c>
      <c r="F9" s="15">
        <f t="shared" ref="F9:H9" si="2">E9+5</f>
        <v>133</v>
      </c>
      <c r="G9" s="15">
        <f t="shared" si="2"/>
        <v>138</v>
      </c>
      <c r="H9" s="15">
        <f t="shared" si="2"/>
        <v>143</v>
      </c>
      <c r="I9" s="6">
        <f>H9+3</f>
        <v>146</v>
      </c>
      <c r="J9" s="18" t="s">
        <v>27</v>
      </c>
      <c r="K9" s="18" t="s">
        <v>28</v>
      </c>
      <c r="L9" s="18" t="s">
        <v>29</v>
      </c>
      <c r="M9" s="18" t="s">
        <v>14</v>
      </c>
      <c r="N9" s="18" t="s">
        <v>28</v>
      </c>
      <c r="O9" s="18" t="s">
        <v>30</v>
      </c>
    </row>
    <row r="10" ht="15.75" spans="1:15">
      <c r="A10" s="6" t="s">
        <v>31</v>
      </c>
      <c r="B10" s="15">
        <v>3.5</v>
      </c>
      <c r="C10" s="15">
        <v>3.5</v>
      </c>
      <c r="D10" s="15">
        <v>3.5</v>
      </c>
      <c r="E10" s="16">
        <v>3.5</v>
      </c>
      <c r="F10" s="15">
        <v>3.5</v>
      </c>
      <c r="G10" s="15">
        <v>3.5</v>
      </c>
      <c r="H10" s="15">
        <v>3.5</v>
      </c>
      <c r="I10" s="15">
        <v>3.5</v>
      </c>
      <c r="J10" s="18" t="s">
        <v>32</v>
      </c>
      <c r="K10" s="18" t="s">
        <v>32</v>
      </c>
      <c r="L10" s="18" t="s">
        <v>33</v>
      </c>
      <c r="M10" s="18" t="s">
        <v>22</v>
      </c>
      <c r="N10" s="18" t="s">
        <v>34</v>
      </c>
      <c r="O10" s="18" t="s">
        <v>32</v>
      </c>
    </row>
    <row r="11" ht="15.75" spans="1:15">
      <c r="A11" s="6" t="s">
        <v>35</v>
      </c>
      <c r="B11" s="6">
        <f>C11-2</f>
        <v>16</v>
      </c>
      <c r="C11" s="6">
        <f>D11-2</f>
        <v>18</v>
      </c>
      <c r="D11" s="6">
        <f>E11-2</f>
        <v>20</v>
      </c>
      <c r="E11" s="7">
        <v>22</v>
      </c>
      <c r="F11" s="6">
        <f t="shared" ref="F11:H11" si="3">E11+2</f>
        <v>24</v>
      </c>
      <c r="G11" s="6">
        <f t="shared" si="3"/>
        <v>26</v>
      </c>
      <c r="H11" s="6">
        <f t="shared" si="3"/>
        <v>28</v>
      </c>
      <c r="I11" s="6">
        <f>H11+1</f>
        <v>29</v>
      </c>
      <c r="J11" s="18" t="s">
        <v>17</v>
      </c>
      <c r="K11" s="18" t="s">
        <v>17</v>
      </c>
      <c r="L11" s="18" t="s">
        <v>28</v>
      </c>
      <c r="M11" s="18" t="s">
        <v>36</v>
      </c>
      <c r="N11" s="18" t="s">
        <v>37</v>
      </c>
      <c r="O11" s="18" t="s">
        <v>17</v>
      </c>
    </row>
    <row r="12" ht="15.75" spans="1:15">
      <c r="A12" s="6" t="s">
        <v>38</v>
      </c>
      <c r="B12" s="6">
        <f>C12-0.5</f>
        <v>4.5</v>
      </c>
      <c r="C12" s="6">
        <f>D12-0.5</f>
        <v>5</v>
      </c>
      <c r="D12" s="6">
        <f>E12-0.5</f>
        <v>5.5</v>
      </c>
      <c r="E12" s="7">
        <v>6</v>
      </c>
      <c r="F12" s="6">
        <f t="shared" ref="F12:I12" si="4">E12+0.5</f>
        <v>6.5</v>
      </c>
      <c r="G12" s="6">
        <f t="shared" si="4"/>
        <v>7</v>
      </c>
      <c r="H12" s="6">
        <f t="shared" si="4"/>
        <v>7.5</v>
      </c>
      <c r="I12" s="6">
        <f t="shared" si="4"/>
        <v>8</v>
      </c>
      <c r="J12" s="18" t="s">
        <v>32</v>
      </c>
      <c r="K12" s="18" t="s">
        <v>32</v>
      </c>
      <c r="L12" s="18" t="s">
        <v>33</v>
      </c>
      <c r="M12" s="18" t="s">
        <v>22</v>
      </c>
      <c r="N12" s="18" t="s">
        <v>34</v>
      </c>
      <c r="O12" s="18" t="s">
        <v>32</v>
      </c>
    </row>
    <row r="13" ht="15.75" spans="1:15">
      <c r="A13" s="6" t="s">
        <v>23</v>
      </c>
      <c r="B13" s="15">
        <f>C13-4</f>
        <v>53</v>
      </c>
      <c r="C13" s="15">
        <f>D13-4</f>
        <v>57</v>
      </c>
      <c r="D13" s="15">
        <f>E13-4</f>
        <v>61</v>
      </c>
      <c r="E13" s="7">
        <v>65</v>
      </c>
      <c r="F13" s="15">
        <f t="shared" ref="F13:H13" si="5">E13+5</f>
        <v>70</v>
      </c>
      <c r="G13" s="15">
        <f t="shared" si="5"/>
        <v>75</v>
      </c>
      <c r="H13" s="15">
        <f t="shared" si="5"/>
        <v>80</v>
      </c>
      <c r="I13" s="6">
        <f>H13+3</f>
        <v>83</v>
      </c>
      <c r="J13" s="18" t="s">
        <v>14</v>
      </c>
      <c r="K13" s="18" t="s">
        <v>15</v>
      </c>
      <c r="L13" s="18" t="s">
        <v>16</v>
      </c>
      <c r="M13" s="18" t="s">
        <v>17</v>
      </c>
      <c r="N13" s="18" t="s">
        <v>18</v>
      </c>
      <c r="O13" s="18" t="s">
        <v>15</v>
      </c>
    </row>
    <row r="14" ht="15.75" spans="1:15">
      <c r="A14" s="6" t="s">
        <v>39</v>
      </c>
      <c r="B14" s="6">
        <f>C14-1.3</f>
        <v>16.1</v>
      </c>
      <c r="C14" s="6">
        <f>D14-1.3</f>
        <v>17.4</v>
      </c>
      <c r="D14" s="6">
        <f>E14-1.3</f>
        <v>18.7</v>
      </c>
      <c r="E14" s="7">
        <v>20</v>
      </c>
      <c r="F14" s="6">
        <f t="shared" ref="F14:H14" si="6">E14+1.6</f>
        <v>21.6</v>
      </c>
      <c r="G14" s="6">
        <f t="shared" si="6"/>
        <v>23.2</v>
      </c>
      <c r="H14" s="6">
        <f t="shared" si="6"/>
        <v>24.8</v>
      </c>
      <c r="I14" s="6">
        <f>H14+0.9</f>
        <v>25.7</v>
      </c>
      <c r="J14" s="18" t="s">
        <v>20</v>
      </c>
      <c r="K14" s="18" t="s">
        <v>21</v>
      </c>
      <c r="L14" s="18" t="s">
        <v>21</v>
      </c>
      <c r="M14" s="18" t="s">
        <v>22</v>
      </c>
      <c r="N14" s="18" t="s">
        <v>21</v>
      </c>
      <c r="O14" s="18" t="s">
        <v>21</v>
      </c>
    </row>
    <row r="15" ht="18" spans="1:15">
      <c r="A15" s="6" t="s">
        <v>40</v>
      </c>
      <c r="B15" s="6">
        <f>C15-1.3</f>
        <v>15.1</v>
      </c>
      <c r="C15" s="6">
        <f>D15-1.3</f>
        <v>16.4</v>
      </c>
      <c r="D15" s="6">
        <f>E15-1.3</f>
        <v>17.7</v>
      </c>
      <c r="E15" s="7">
        <v>19</v>
      </c>
      <c r="F15" s="6">
        <f t="shared" ref="F15:H15" si="7">E15+1.6</f>
        <v>20.6</v>
      </c>
      <c r="G15" s="6">
        <f t="shared" si="7"/>
        <v>22.2</v>
      </c>
      <c r="H15" s="6">
        <f t="shared" si="7"/>
        <v>23.8</v>
      </c>
      <c r="I15" s="6">
        <f>H15+0.9</f>
        <v>24.7</v>
      </c>
      <c r="J15" s="18" t="s">
        <v>20</v>
      </c>
      <c r="K15" s="18" t="s">
        <v>20</v>
      </c>
      <c r="L15" s="18" t="s">
        <v>24</v>
      </c>
      <c r="M15" s="18" t="s">
        <v>21</v>
      </c>
      <c r="N15" s="18" t="s">
        <v>25</v>
      </c>
      <c r="O15" s="18" t="s">
        <v>20</v>
      </c>
    </row>
    <row r="16" ht="15.75" spans="1:15">
      <c r="A16" s="6" t="s">
        <v>41</v>
      </c>
      <c r="B16" s="6">
        <f>C16-1.5</f>
        <v>13.3</v>
      </c>
      <c r="C16" s="6">
        <f>D16-1.5</f>
        <v>14.8</v>
      </c>
      <c r="D16" s="6">
        <f>E16-1.5</f>
        <v>16.3</v>
      </c>
      <c r="E16" s="7">
        <v>17.8</v>
      </c>
      <c r="F16" s="6">
        <f t="shared" ref="F16:H16" si="8">E16+1.5</f>
        <v>19.3</v>
      </c>
      <c r="G16" s="6">
        <f t="shared" si="8"/>
        <v>20.8</v>
      </c>
      <c r="H16" s="6">
        <f t="shared" si="8"/>
        <v>22.3</v>
      </c>
      <c r="I16" s="6">
        <f>H16+1</f>
        <v>23.3</v>
      </c>
      <c r="J16" s="18" t="s">
        <v>27</v>
      </c>
      <c r="K16" s="18" t="s">
        <v>28</v>
      </c>
      <c r="L16" s="18" t="s">
        <v>29</v>
      </c>
      <c r="M16" s="18" t="s">
        <v>14</v>
      </c>
      <c r="N16" s="18" t="s">
        <v>28</v>
      </c>
      <c r="O16" s="18" t="s">
        <v>30</v>
      </c>
    </row>
    <row r="17" ht="15.75" spans="1:15">
      <c r="A17" s="6" t="s">
        <v>42</v>
      </c>
      <c r="B17" s="6">
        <f>C17-1.8</f>
        <v>20.6</v>
      </c>
      <c r="C17" s="6">
        <f>D17-1.8</f>
        <v>22.4</v>
      </c>
      <c r="D17" s="6">
        <f>E17-1.8</f>
        <v>24.2</v>
      </c>
      <c r="E17" s="7">
        <v>26</v>
      </c>
      <c r="F17" s="6">
        <f t="shared" ref="F17:H17" si="9">E17+1.8</f>
        <v>27.8</v>
      </c>
      <c r="G17" s="6">
        <f t="shared" si="9"/>
        <v>29.6</v>
      </c>
      <c r="H17" s="6">
        <f t="shared" si="9"/>
        <v>31.4</v>
      </c>
      <c r="I17" s="6">
        <f>H17+1.1</f>
        <v>32.5</v>
      </c>
      <c r="J17" s="18" t="s">
        <v>32</v>
      </c>
      <c r="K17" s="18" t="s">
        <v>32</v>
      </c>
      <c r="L17" s="18" t="s">
        <v>33</v>
      </c>
      <c r="M17" s="18" t="s">
        <v>22</v>
      </c>
      <c r="N17" s="18" t="s">
        <v>34</v>
      </c>
      <c r="O17" s="18" t="s">
        <v>32</v>
      </c>
    </row>
  </sheetData>
  <mergeCells count="5">
    <mergeCell ref="A1:I1"/>
    <mergeCell ref="A2:I2"/>
    <mergeCell ref="A3:F3"/>
    <mergeCell ref="D4:G4"/>
    <mergeCell ref="H4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2023-02-07T05:00:08Z</dcterms:created>
  <dcterms:modified xsi:type="dcterms:W3CDTF">2023-02-07T05:03:33Z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4DFAAEA54AE0466AACBE2054165FDA7E</vt:lpwstr>
  </property>
  <property fmtid="{D5CDD505-2E9C-101B-9397-08002B2CF9AE}" pid="3" name="KSOProductBuildVer">
    <vt:lpwstr>2052-11.1.0.12980</vt:lpwstr>
  </property>
</Properties>
</file>